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552" activeTab="2"/>
  </bookViews>
  <sheets>
    <sheet name="ProkustesV" sheetId="1" r:id="rId1"/>
    <sheet name="ProkustesV2" sheetId="2" r:id="rId2"/>
    <sheet name="ProkustesV3" sheetId="3" r:id="rId3"/>
    <sheet name="input1" sheetId="4" r:id="rId4"/>
    <sheet name="input2" sheetId="7" r:id="rId5"/>
    <sheet name="output1" sheetId="6" r:id="rId6"/>
    <sheet name="output2" sheetId="8" r:id="rId7"/>
    <sheet name="eval1" sheetId="5" r:id="rId8"/>
  </sheets>
  <calcPr calcId="145621" calcMode="manual" calcOnSave="0"/>
</workbook>
</file>

<file path=xl/calcChain.xml><?xml version="1.0" encoding="utf-8"?>
<calcChain xmlns="http://schemas.openxmlformats.org/spreadsheetml/2006/main">
  <c r="B7" i="3" l="1"/>
  <c r="AD348" i="1" l="1"/>
  <c r="AF348" i="1" s="1"/>
  <c r="AA348" i="1"/>
  <c r="AC348" i="1" s="1"/>
  <c r="C348" i="1"/>
  <c r="B348" i="1"/>
  <c r="AD347" i="1"/>
  <c r="AF347" i="1" s="1"/>
  <c r="AC347" i="1"/>
  <c r="AA347" i="1"/>
  <c r="C347" i="1"/>
  <c r="B347" i="1"/>
  <c r="AD346" i="1"/>
  <c r="AF346" i="1" s="1"/>
  <c r="AC346" i="1"/>
  <c r="AA346" i="1"/>
  <c r="C346" i="1"/>
  <c r="B346" i="1"/>
  <c r="AF345" i="1"/>
  <c r="AD345" i="1"/>
  <c r="AA345" i="1"/>
  <c r="AC345" i="1" s="1"/>
  <c r="C345" i="1"/>
  <c r="B345" i="1"/>
  <c r="AF344" i="1"/>
  <c r="AD344" i="1"/>
  <c r="AA344" i="1"/>
  <c r="AC344" i="1" s="1"/>
  <c r="C344" i="1"/>
  <c r="B344" i="1"/>
  <c r="B4" i="3"/>
  <c r="B5" i="3" s="1"/>
  <c r="AD7" i="5" l="1"/>
  <c r="AC7" i="5"/>
  <c r="Z7" i="5"/>
  <c r="Y7" i="5"/>
  <c r="X7" i="5"/>
  <c r="V7" i="5"/>
  <c r="R7" i="5"/>
  <c r="Q7" i="5"/>
  <c r="N7" i="5"/>
  <c r="M7" i="5"/>
  <c r="L7" i="5"/>
  <c r="AD6" i="5"/>
  <c r="AC6" i="5"/>
  <c r="Z6" i="5"/>
  <c r="Y6" i="5"/>
  <c r="X6" i="5"/>
  <c r="V6" i="5"/>
  <c r="R6" i="5"/>
  <c r="Q6" i="5"/>
  <c r="N6" i="5"/>
  <c r="M6" i="5"/>
  <c r="L6" i="5"/>
  <c r="AD4" i="5"/>
  <c r="AC4" i="5"/>
  <c r="Z4" i="5"/>
  <c r="Y4" i="5"/>
  <c r="X4" i="5"/>
  <c r="V4" i="5"/>
  <c r="R4" i="5"/>
  <c r="Q4" i="5"/>
  <c r="N4" i="5"/>
  <c r="M4" i="5"/>
  <c r="L4" i="5"/>
  <c r="AD3" i="5"/>
  <c r="AC3" i="5"/>
  <c r="Z3" i="5"/>
  <c r="Y3" i="5"/>
  <c r="X3" i="5"/>
  <c r="V3" i="5"/>
  <c r="R3" i="5"/>
  <c r="Q3" i="5"/>
  <c r="N3" i="5"/>
  <c r="M3" i="5"/>
  <c r="L3" i="5"/>
  <c r="AD2" i="5"/>
  <c r="AC2" i="5"/>
  <c r="Z2" i="5"/>
  <c r="Y2" i="5"/>
  <c r="X2" i="5"/>
  <c r="V2" i="5"/>
  <c r="R2" i="5"/>
  <c r="Q2" i="5"/>
  <c r="N2" i="5"/>
  <c r="M2" i="5"/>
  <c r="L2" i="5"/>
  <c r="AS24" i="5"/>
  <c r="AO25" i="5"/>
  <c r="AV25" i="5"/>
  <c r="AX25" i="5"/>
  <c r="AO19" i="5"/>
  <c r="AQ20" i="5"/>
  <c r="AQ21" i="5"/>
  <c r="AX21" i="5"/>
  <c r="AO24" i="5"/>
  <c r="AV24" i="5"/>
  <c r="AQ25" i="5"/>
  <c r="AZ25" i="5"/>
  <c r="AO28" i="5"/>
  <c r="AO18" i="5"/>
  <c r="AX19" i="5"/>
  <c r="AQ24" i="5"/>
  <c r="AS25" i="5"/>
  <c r="AO20" i="5"/>
  <c r="AZ21" i="5"/>
  <c r="AZ19" i="5"/>
  <c r="AS21" i="5"/>
  <c r="AO22" i="5"/>
  <c r="AX24" i="5"/>
  <c r="AO26" i="5"/>
  <c r="AZ20" i="5"/>
  <c r="AO27" i="5"/>
  <c r="AS19" i="5"/>
  <c r="AV19" i="5"/>
  <c r="AV20" i="5"/>
  <c r="AX20" i="5"/>
  <c r="AO21" i="5"/>
  <c r="AV21" i="5"/>
  <c r="AO23" i="5"/>
  <c r="AQ19" i="5"/>
  <c r="AS20" i="5"/>
  <c r="AZ24" i="5"/>
  <c r="M36" i="8" l="1"/>
  <c r="L36" i="8"/>
  <c r="K36" i="8"/>
  <c r="M35" i="8"/>
  <c r="L35" i="8"/>
  <c r="K35" i="8"/>
  <c r="M34" i="8"/>
  <c r="L34" i="8"/>
  <c r="K34" i="8"/>
  <c r="M33" i="8"/>
  <c r="L33" i="8"/>
  <c r="K33" i="8"/>
  <c r="M32" i="8"/>
  <c r="L32" i="8"/>
  <c r="K32" i="8"/>
  <c r="M31" i="8"/>
  <c r="L31" i="8"/>
  <c r="K31" i="8"/>
  <c r="M30" i="8"/>
  <c r="L30" i="8"/>
  <c r="K30" i="8"/>
  <c r="M29" i="8"/>
  <c r="L29" i="8"/>
  <c r="K29" i="8"/>
  <c r="M28" i="8"/>
  <c r="L28" i="8"/>
  <c r="K28" i="8"/>
  <c r="M27" i="8"/>
  <c r="L27" i="8"/>
  <c r="K27" i="8"/>
  <c r="M26" i="8"/>
  <c r="L26" i="8"/>
  <c r="K26" i="8"/>
  <c r="M25" i="8"/>
  <c r="L25" i="8"/>
  <c r="K25" i="8"/>
  <c r="M24" i="8"/>
  <c r="L24" i="8"/>
  <c r="K24" i="8"/>
  <c r="M23" i="8"/>
  <c r="L23" i="8"/>
  <c r="K23" i="8"/>
  <c r="M22" i="8"/>
  <c r="L22" i="8"/>
  <c r="K22" i="8"/>
  <c r="M21" i="8"/>
  <c r="L21" i="8"/>
  <c r="K21" i="8"/>
  <c r="M20" i="8"/>
  <c r="L20" i="8"/>
  <c r="K20" i="8"/>
  <c r="M19" i="8"/>
  <c r="L19" i="8"/>
  <c r="K19" i="8"/>
  <c r="M18" i="8"/>
  <c r="M12" i="8" s="1"/>
  <c r="L18" i="8"/>
  <c r="K18" i="8"/>
  <c r="K12" i="8" s="1"/>
  <c r="M17" i="8"/>
  <c r="L17" i="8"/>
  <c r="K17" i="8"/>
  <c r="L13" i="8"/>
  <c r="I13" i="8"/>
  <c r="H13" i="8"/>
  <c r="G13" i="8"/>
  <c r="D13" i="8"/>
  <c r="C13" i="8"/>
  <c r="B13" i="8"/>
  <c r="L12" i="8"/>
  <c r="I12" i="8"/>
  <c r="H12" i="8"/>
  <c r="G12" i="8"/>
  <c r="D12" i="8"/>
  <c r="C12" i="8"/>
  <c r="B12" i="8"/>
  <c r="F9" i="8"/>
  <c r="A9" i="8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B5" i="7"/>
  <c r="A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K18" i="6"/>
  <c r="L18" i="6"/>
  <c r="M18" i="6"/>
  <c r="K19" i="6"/>
  <c r="L19" i="6"/>
  <c r="M19" i="6"/>
  <c r="K20" i="6"/>
  <c r="L20" i="6"/>
  <c r="M20" i="6"/>
  <c r="K21" i="6"/>
  <c r="L21" i="6"/>
  <c r="M21" i="6"/>
  <c r="K22" i="6"/>
  <c r="L22" i="6"/>
  <c r="M22" i="6"/>
  <c r="K23" i="6"/>
  <c r="L23" i="6"/>
  <c r="M23" i="6"/>
  <c r="K24" i="6"/>
  <c r="L24" i="6"/>
  <c r="M24" i="6"/>
  <c r="K25" i="6"/>
  <c r="L25" i="6"/>
  <c r="M25" i="6"/>
  <c r="K26" i="6"/>
  <c r="L26" i="6"/>
  <c r="M26" i="6"/>
  <c r="K27" i="6"/>
  <c r="L27" i="6"/>
  <c r="M27" i="6"/>
  <c r="K28" i="6"/>
  <c r="L28" i="6"/>
  <c r="M28" i="6"/>
  <c r="K29" i="6"/>
  <c r="L29" i="6"/>
  <c r="M29" i="6"/>
  <c r="K30" i="6"/>
  <c r="L30" i="6"/>
  <c r="M30" i="6"/>
  <c r="K31" i="6"/>
  <c r="L31" i="6"/>
  <c r="M31" i="6"/>
  <c r="K32" i="6"/>
  <c r="L32" i="6"/>
  <c r="M32" i="6"/>
  <c r="K33" i="6"/>
  <c r="L33" i="6"/>
  <c r="M33" i="6"/>
  <c r="K34" i="6"/>
  <c r="L34" i="6"/>
  <c r="M34" i="6"/>
  <c r="K35" i="6"/>
  <c r="L35" i="6"/>
  <c r="M35" i="6"/>
  <c r="K36" i="6"/>
  <c r="L36" i="6"/>
  <c r="M36" i="6"/>
  <c r="F9" i="6"/>
  <c r="I13" i="6"/>
  <c r="H13" i="6"/>
  <c r="G13" i="6"/>
  <c r="I12" i="6"/>
  <c r="H12" i="6"/>
  <c r="G12" i="6"/>
  <c r="D13" i="6"/>
  <c r="C13" i="6"/>
  <c r="B13" i="6"/>
  <c r="D12" i="6"/>
  <c r="C12" i="6"/>
  <c r="B12" i="6"/>
  <c r="A9" i="6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5" i="4"/>
  <c r="B11" i="1"/>
  <c r="A11" i="1" s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10" i="1"/>
  <c r="A10" i="1" s="1"/>
  <c r="K13" i="8" l="1"/>
  <c r="M13" i="8"/>
  <c r="A12" i="1"/>
  <c r="A13" i="1" l="1"/>
  <c r="A14" i="1" l="1"/>
  <c r="A15" i="1" l="1"/>
  <c r="A16" i="1" l="1"/>
  <c r="A345" i="5"/>
  <c r="B343" i="5"/>
  <c r="C349" i="5"/>
  <c r="D347" i="5"/>
  <c r="B298" i="5"/>
  <c r="A299" i="5"/>
  <c r="B302" i="5"/>
  <c r="A347" i="5"/>
  <c r="C345" i="5"/>
  <c r="D343" i="5"/>
  <c r="A305" i="5"/>
  <c r="B300" i="5"/>
  <c r="C303" i="5"/>
  <c r="B304" i="5"/>
  <c r="C307" i="5"/>
  <c r="D314" i="5"/>
  <c r="A318" i="5"/>
  <c r="B314" i="5"/>
  <c r="C315" i="5"/>
  <c r="C321" i="5"/>
  <c r="A325" i="5"/>
  <c r="D324" i="5"/>
  <c r="A329" i="5"/>
  <c r="C329" i="5"/>
  <c r="B341" i="5"/>
  <c r="C337" i="5"/>
  <c r="D332" i="5"/>
  <c r="A339" i="5"/>
  <c r="A249" i="5"/>
  <c r="A239" i="5"/>
  <c r="B241" i="5"/>
  <c r="B308" i="5"/>
  <c r="D298" i="5"/>
  <c r="D304" i="5"/>
  <c r="D316" i="5"/>
  <c r="A312" i="5"/>
  <c r="B316" i="5"/>
  <c r="A316" i="5"/>
  <c r="B320" i="5"/>
  <c r="D300" i="5"/>
  <c r="D312" i="5"/>
  <c r="D318" i="5"/>
  <c r="B312" i="5"/>
  <c r="B318" i="5"/>
  <c r="C319" i="5"/>
  <c r="B322" i="5"/>
  <c r="A321" i="5"/>
  <c r="B323" i="5"/>
  <c r="C327" i="5"/>
  <c r="C333" i="5"/>
  <c r="C335" i="5"/>
  <c r="C341" i="5"/>
  <c r="A337" i="5"/>
  <c r="D336" i="5"/>
  <c r="A341" i="5"/>
  <c r="B247" i="5"/>
  <c r="C249" i="5"/>
  <c r="D242" i="5"/>
  <c r="D251" i="5"/>
  <c r="A255" i="5"/>
  <c r="B257" i="5"/>
  <c r="A259" i="5"/>
  <c r="B261" i="5"/>
  <c r="A285" i="5"/>
  <c r="B282" i="5"/>
  <c r="C273" i="5"/>
  <c r="C287" i="5"/>
  <c r="A292" i="5"/>
  <c r="B297" i="5"/>
  <c r="A296" i="5"/>
  <c r="C290" i="5"/>
  <c r="B284" i="5"/>
  <c r="C283" i="5"/>
  <c r="D288" i="5"/>
  <c r="B293" i="5"/>
  <c r="D287" i="5"/>
  <c r="D293" i="5"/>
  <c r="C292" i="5"/>
  <c r="D297" i="5"/>
  <c r="B187" i="5"/>
  <c r="C188" i="5"/>
  <c r="D182" i="5"/>
  <c r="C196" i="5"/>
  <c r="A344" i="5"/>
  <c r="C342" i="5"/>
  <c r="A348" i="5"/>
  <c r="D333" i="5"/>
  <c r="B239" i="5"/>
  <c r="D340" i="5"/>
  <c r="C243" i="5"/>
  <c r="B251" i="5"/>
  <c r="C255" i="5"/>
  <c r="C267" i="5"/>
  <c r="A288" i="5"/>
  <c r="C276" i="5"/>
  <c r="A295" i="5"/>
  <c r="B290" i="5"/>
  <c r="A218" i="5"/>
  <c r="D222" i="5"/>
  <c r="B233" i="5"/>
  <c r="C236" i="5"/>
  <c r="B228" i="5"/>
  <c r="C206" i="5"/>
  <c r="C203" i="5"/>
  <c r="D192" i="5"/>
  <c r="C212" i="5"/>
  <c r="B200" i="5"/>
  <c r="A232" i="5"/>
  <c r="B226" i="5"/>
  <c r="D225" i="5"/>
  <c r="B214" i="5"/>
  <c r="B232" i="5"/>
  <c r="A182" i="5"/>
  <c r="D184" i="5"/>
  <c r="B185" i="5"/>
  <c r="A342" i="5"/>
  <c r="A306" i="5"/>
  <c r="A309" i="5"/>
  <c r="A308" i="5"/>
  <c r="C306" i="5"/>
  <c r="D311" i="5"/>
  <c r="D315" i="5"/>
  <c r="C216" i="5"/>
  <c r="C218" i="5"/>
  <c r="A208" i="5"/>
  <c r="B230" i="5"/>
  <c r="D235" i="5"/>
  <c r="D238" i="5"/>
  <c r="C251" i="5"/>
  <c r="A251" i="5"/>
  <c r="B253" i="5"/>
  <c r="B259" i="5"/>
  <c r="D268" i="5"/>
  <c r="C254" i="5"/>
  <c r="D254" i="5"/>
  <c r="C253" i="5"/>
  <c r="A261" i="5"/>
  <c r="B255" i="5"/>
  <c r="D264" i="5"/>
  <c r="D270" i="5"/>
  <c r="A270" i="5"/>
  <c r="D258" i="5"/>
  <c r="C259" i="5"/>
  <c r="C268" i="5"/>
  <c r="D281" i="5"/>
  <c r="A273" i="5"/>
  <c r="A287" i="5"/>
  <c r="B276" i="5"/>
  <c r="C275" i="5"/>
  <c r="B280" i="5"/>
  <c r="C279" i="5"/>
  <c r="B291" i="5"/>
  <c r="C294" i="5"/>
  <c r="D291" i="5"/>
  <c r="A186" i="5"/>
  <c r="B179" i="5"/>
  <c r="C180" i="5"/>
  <c r="B183" i="5"/>
  <c r="C184" i="5"/>
  <c r="A264" i="5"/>
  <c r="B265" i="5"/>
  <c r="B271" i="5"/>
  <c r="C270" i="5"/>
  <c r="D275" i="5"/>
  <c r="A275" i="5"/>
  <c r="D279" i="5"/>
  <c r="A279" i="5"/>
  <c r="B267" i="5"/>
  <c r="C266" i="5"/>
  <c r="C272" i="5"/>
  <c r="D285" i="5"/>
  <c r="A277" i="5"/>
  <c r="B274" i="5"/>
  <c r="A281" i="5"/>
  <c r="B278" i="5"/>
  <c r="C285" i="5"/>
  <c r="B287" i="5"/>
  <c r="B295" i="5"/>
  <c r="C289" i="5"/>
  <c r="D295" i="5"/>
  <c r="A190" i="5"/>
  <c r="A180" i="5"/>
  <c r="B181" i="5"/>
  <c r="C190" i="5"/>
  <c r="C192" i="5"/>
  <c r="C198" i="5"/>
  <c r="B346" i="5"/>
  <c r="C344" i="5"/>
  <c r="A298" i="5"/>
  <c r="C348" i="5"/>
  <c r="A302" i="5"/>
  <c r="C318" i="5"/>
  <c r="D321" i="5"/>
  <c r="A328" i="5"/>
  <c r="B330" i="5"/>
  <c r="C326" i="5"/>
  <c r="B338" i="5"/>
  <c r="C330" i="5"/>
  <c r="D331" i="5"/>
  <c r="A324" i="5"/>
  <c r="B326" i="5"/>
  <c r="D322" i="5"/>
  <c r="B334" i="5"/>
  <c r="B340" i="5"/>
  <c r="D335" i="5"/>
  <c r="C334" i="5"/>
  <c r="D339" i="5"/>
  <c r="A248" i="5"/>
  <c r="C238" i="5"/>
  <c r="C244" i="5"/>
  <c r="D245" i="5"/>
  <c r="A250" i="5"/>
  <c r="A258" i="5"/>
  <c r="B250" i="5"/>
  <c r="D338" i="5"/>
  <c r="C241" i="5"/>
  <c r="A241" i="5"/>
  <c r="D244" i="5"/>
  <c r="C258" i="5"/>
  <c r="D253" i="5"/>
  <c r="D283" i="5"/>
  <c r="A289" i="5"/>
  <c r="C277" i="5"/>
  <c r="C281" i="5"/>
  <c r="C208" i="5"/>
  <c r="B196" i="5"/>
  <c r="D194" i="5"/>
  <c r="B216" i="5"/>
  <c r="C224" i="5"/>
  <c r="D205" i="5"/>
  <c r="C215" i="5"/>
  <c r="D221" i="5"/>
  <c r="D231" i="5"/>
  <c r="D217" i="5"/>
  <c r="B213" i="5"/>
  <c r="D200" i="5"/>
  <c r="A230" i="5"/>
  <c r="C227" i="5"/>
  <c r="A227" i="5"/>
  <c r="B218" i="5"/>
  <c r="A188" i="5"/>
  <c r="C186" i="5"/>
  <c r="B191" i="5"/>
  <c r="D190" i="5"/>
  <c r="B301" i="5"/>
  <c r="D301" i="5"/>
  <c r="B306" i="5"/>
  <c r="D302" i="5"/>
  <c r="B309" i="5"/>
  <c r="A314" i="5"/>
  <c r="D196" i="5"/>
  <c r="A194" i="5"/>
  <c r="A223" i="5"/>
  <c r="B206" i="5"/>
  <c r="C194" i="5"/>
  <c r="B342" i="5"/>
  <c r="B348" i="5"/>
  <c r="D346" i="5"/>
  <c r="A300" i="5"/>
  <c r="B303" i="5"/>
  <c r="A304" i="5"/>
  <c r="B307" i="5"/>
  <c r="B344" i="5"/>
  <c r="D342" i="5"/>
  <c r="D348" i="5"/>
  <c r="B299" i="5"/>
  <c r="B305" i="5"/>
  <c r="C308" i="5"/>
  <c r="C298" i="5"/>
  <c r="D299" i="5"/>
  <c r="D319" i="5"/>
  <c r="B313" i="5"/>
  <c r="B319" i="5"/>
  <c r="C320" i="5"/>
  <c r="D325" i="5"/>
  <c r="A330" i="5"/>
  <c r="D329" i="5"/>
  <c r="A322" i="5"/>
  <c r="B331" i="5"/>
  <c r="C336" i="5"/>
  <c r="B332" i="5"/>
  <c r="A338" i="5"/>
  <c r="A240" i="5"/>
  <c r="B242" i="5"/>
  <c r="A244" i="5"/>
  <c r="B246" i="5"/>
  <c r="C302" i="5"/>
  <c r="D303" i="5"/>
  <c r="D309" i="5"/>
  <c r="A311" i="5"/>
  <c r="A317" i="5"/>
  <c r="B321" i="5"/>
  <c r="B311" i="5"/>
  <c r="C312" i="5"/>
  <c r="D305" i="5"/>
  <c r="D317" i="5"/>
  <c r="A313" i="5"/>
  <c r="B317" i="5"/>
  <c r="A310" i="5"/>
  <c r="D323" i="5"/>
  <c r="C314" i="5"/>
  <c r="D327" i="5"/>
  <c r="B328" i="5"/>
  <c r="C332" i="5"/>
  <c r="B336" i="5"/>
  <c r="C340" i="5"/>
  <c r="D337" i="5"/>
  <c r="A238" i="5"/>
  <c r="D341" i="5"/>
  <c r="A242" i="5"/>
  <c r="C240" i="5"/>
  <c r="D241" i="5"/>
  <c r="D247" i="5"/>
  <c r="A254" i="5"/>
  <c r="A260" i="5"/>
  <c r="B262" i="5"/>
  <c r="B252" i="5"/>
  <c r="C260" i="5"/>
  <c r="B273" i="5"/>
  <c r="A272" i="5"/>
  <c r="C278" i="5"/>
  <c r="A291" i="5"/>
  <c r="A297" i="5"/>
  <c r="C291" i="5"/>
  <c r="B292" i="5"/>
  <c r="C295" i="5"/>
  <c r="C274" i="5"/>
  <c r="C288" i="5"/>
  <c r="A293" i="5"/>
  <c r="C297" i="5"/>
  <c r="C293" i="5"/>
  <c r="A179" i="5"/>
  <c r="B288" i="5"/>
  <c r="A183" i="5"/>
  <c r="C179" i="5"/>
  <c r="D181" i="5"/>
  <c r="D187" i="5"/>
  <c r="C199" i="5"/>
  <c r="B345" i="5"/>
  <c r="A343" i="5"/>
  <c r="B349" i="5"/>
  <c r="A335" i="5"/>
  <c r="B243" i="5"/>
  <c r="A247" i="5"/>
  <c r="C247" i="5"/>
  <c r="D266" i="5"/>
  <c r="B263" i="5"/>
  <c r="A274" i="5"/>
  <c r="B277" i="5"/>
  <c r="C282" i="5"/>
  <c r="C286" i="5"/>
  <c r="C229" i="5"/>
  <c r="D223" i="5"/>
  <c r="A205" i="5"/>
  <c r="D202" i="5"/>
  <c r="C235" i="5"/>
  <c r="C207" i="5"/>
  <c r="B195" i="5"/>
  <c r="B231" i="5"/>
  <c r="A199" i="5"/>
  <c r="B201" i="5"/>
  <c r="B225" i="5"/>
  <c r="A235" i="5"/>
  <c r="B204" i="5"/>
  <c r="B192" i="5"/>
  <c r="A229" i="5"/>
  <c r="A197" i="5"/>
  <c r="B189" i="5"/>
  <c r="D188" i="5"/>
  <c r="D180" i="5"/>
  <c r="A346" i="5"/>
  <c r="C304" i="5"/>
  <c r="C346" i="5"/>
  <c r="C300" i="5"/>
  <c r="D307" i="5"/>
  <c r="A315" i="5"/>
  <c r="A319" i="5"/>
  <c r="C219" i="5"/>
  <c r="B207" i="5"/>
  <c r="C233" i="5"/>
  <c r="A217" i="5"/>
  <c r="D243" i="5"/>
  <c r="D252" i="5"/>
  <c r="A256" i="5"/>
  <c r="B258" i="5"/>
  <c r="C256" i="5"/>
  <c r="D256" i="5"/>
  <c r="D263" i="5"/>
  <c r="A263" i="5"/>
  <c r="A252" i="5"/>
  <c r="B254" i="5"/>
  <c r="B260" i="5"/>
  <c r="D269" i="5"/>
  <c r="D260" i="5"/>
  <c r="C261" i="5"/>
  <c r="A265" i="5"/>
  <c r="B266" i="5"/>
  <c r="D272" i="5"/>
  <c r="D286" i="5"/>
  <c r="A278" i="5"/>
  <c r="B275" i="5"/>
  <c r="B281" i="5"/>
  <c r="C280" i="5"/>
  <c r="B285" i="5"/>
  <c r="C284" i="5"/>
  <c r="B296" i="5"/>
  <c r="D290" i="5"/>
  <c r="D296" i="5"/>
  <c r="A191" i="5"/>
  <c r="B184" i="5"/>
  <c r="C185" i="5"/>
  <c r="B188" i="5"/>
  <c r="C189" i="5"/>
  <c r="A269" i="5"/>
  <c r="B270" i="5"/>
  <c r="D259" i="5"/>
  <c r="D274" i="5"/>
  <c r="D280" i="5"/>
  <c r="A280" i="5"/>
  <c r="D284" i="5"/>
  <c r="A284" i="5"/>
  <c r="B272" i="5"/>
  <c r="C271" i="5"/>
  <c r="D276" i="5"/>
  <c r="A276" i="5"/>
  <c r="A282" i="5"/>
  <c r="B279" i="5"/>
  <c r="A286" i="5"/>
  <c r="B283" i="5"/>
  <c r="D289" i="5"/>
  <c r="B294" i="5"/>
  <c r="B289" i="5"/>
  <c r="D294" i="5"/>
  <c r="A181" i="5"/>
  <c r="B182" i="5"/>
  <c r="A185" i="5"/>
  <c r="B186" i="5"/>
  <c r="D183" i="5"/>
  <c r="C197" i="5"/>
  <c r="A349" i="5"/>
  <c r="B347" i="5"/>
  <c r="D345" i="5"/>
  <c r="C343" i="5"/>
  <c r="D349" i="5"/>
  <c r="C313" i="5"/>
  <c r="D326" i="5"/>
  <c r="A323" i="5"/>
  <c r="B325" i="5"/>
  <c r="D320" i="5"/>
  <c r="B333" i="5"/>
  <c r="C325" i="5"/>
  <c r="B337" i="5"/>
  <c r="D328" i="5"/>
  <c r="A333" i="5"/>
  <c r="B327" i="5"/>
  <c r="C331" i="5"/>
  <c r="B335" i="5"/>
  <c r="C339" i="5"/>
  <c r="B339" i="5"/>
  <c r="D334" i="5"/>
  <c r="A243" i="5"/>
  <c r="B245" i="5"/>
  <c r="C239" i="5"/>
  <c r="D240" i="5"/>
  <c r="D246" i="5"/>
  <c r="A253" i="5"/>
  <c r="D250" i="5"/>
  <c r="A257" i="5"/>
  <c r="A245" i="5"/>
  <c r="C245" i="5"/>
  <c r="B249" i="5"/>
  <c r="D248" i="5"/>
  <c r="A266" i="5"/>
  <c r="D261" i="5"/>
  <c r="A283" i="5"/>
  <c r="B286" i="5"/>
  <c r="A290" i="5"/>
  <c r="A294" i="5"/>
  <c r="B197" i="5"/>
  <c r="D203" i="5"/>
  <c r="B217" i="5"/>
  <c r="C201" i="5"/>
  <c r="D206" i="5"/>
  <c r="A214" i="5"/>
  <c r="D234" i="5"/>
  <c r="C228" i="5"/>
  <c r="D230" i="5"/>
  <c r="A222" i="5"/>
  <c r="B212" i="5"/>
  <c r="B235" i="5"/>
  <c r="A233" i="5"/>
  <c r="D218" i="5"/>
  <c r="B222" i="5"/>
  <c r="C296" i="5"/>
  <c r="C182" i="5"/>
  <c r="A184" i="5"/>
  <c r="D186" i="5"/>
  <c r="D344" i="5"/>
  <c r="C310" i="5"/>
  <c r="A303" i="5"/>
  <c r="C301" i="5"/>
  <c r="D308" i="5"/>
  <c r="B310" i="5"/>
  <c r="D197" i="5"/>
  <c r="A236" i="5"/>
  <c r="D236" i="5"/>
  <c r="D208" i="5"/>
  <c r="C202" i="5"/>
  <c r="A201" i="5"/>
  <c r="A215" i="5"/>
  <c r="C217" i="5"/>
  <c r="A207" i="5"/>
  <c r="B215" i="5"/>
  <c r="C222" i="5"/>
  <c r="D216" i="5"/>
  <c r="C221" i="5"/>
  <c r="D209" i="5"/>
  <c r="A334" i="5"/>
  <c r="C246" i="5"/>
  <c r="A246" i="5"/>
  <c r="D249" i="5"/>
  <c r="D265" i="5"/>
  <c r="C263" i="5"/>
  <c r="B315" i="5"/>
  <c r="C322" i="5"/>
  <c r="A332" i="5"/>
  <c r="B324" i="5"/>
  <c r="C232" i="5"/>
  <c r="B234" i="5"/>
  <c r="A226" i="5"/>
  <c r="C211" i="5"/>
  <c r="B199" i="5"/>
  <c r="B223" i="5"/>
  <c r="C220" i="5"/>
  <c r="B208" i="5"/>
  <c r="B205" i="5"/>
  <c r="D232" i="5"/>
  <c r="C213" i="5"/>
  <c r="D292" i="5"/>
  <c r="C187" i="5"/>
  <c r="A189" i="5"/>
  <c r="A301" i="5"/>
  <c r="C262" i="5"/>
  <c r="D257" i="5"/>
  <c r="A213" i="5"/>
  <c r="D199" i="5"/>
  <c r="D227" i="5"/>
  <c r="D195" i="5"/>
  <c r="A193" i="5"/>
  <c r="B236" i="5"/>
  <c r="D201" i="5"/>
  <c r="D204" i="5"/>
  <c r="C237" i="5"/>
  <c r="A224" i="5"/>
  <c r="A204" i="5"/>
  <c r="A340" i="5"/>
  <c r="B248" i="5"/>
  <c r="B240" i="5"/>
  <c r="D239" i="5"/>
  <c r="D271" i="5"/>
  <c r="B268" i="5"/>
  <c r="C311" i="5"/>
  <c r="D330" i="5"/>
  <c r="B329" i="5"/>
  <c r="C323" i="5"/>
  <c r="A210" i="5"/>
  <c r="B210" i="5"/>
  <c r="A200" i="5"/>
  <c r="B220" i="5"/>
  <c r="A220" i="5"/>
  <c r="D198" i="5"/>
  <c r="B237" i="5"/>
  <c r="A225" i="5"/>
  <c r="C200" i="5"/>
  <c r="B202" i="5"/>
  <c r="D210" i="5"/>
  <c r="A187" i="5"/>
  <c r="D189" i="5"/>
  <c r="B190" i="5"/>
  <c r="D193" i="5"/>
  <c r="A307" i="5"/>
  <c r="C309" i="5"/>
  <c r="D267" i="5"/>
  <c r="C257" i="5"/>
  <c r="C265" i="5"/>
  <c r="C269" i="5"/>
  <c r="C205" i="5"/>
  <c r="A202" i="5"/>
  <c r="A231" i="5"/>
  <c r="B219" i="5"/>
  <c r="C195" i="5"/>
  <c r="D310" i="5"/>
  <c r="B269" i="5"/>
  <c r="D277" i="5"/>
  <c r="C214" i="5"/>
  <c r="A219" i="5"/>
  <c r="A195" i="5"/>
  <c r="C230" i="5"/>
  <c r="D224" i="5"/>
  <c r="A206" i="5"/>
  <c r="D220" i="5"/>
  <c r="A216" i="5"/>
  <c r="D191" i="5"/>
  <c r="D213" i="5"/>
  <c r="A196" i="5"/>
  <c r="B238" i="5"/>
  <c r="C250" i="5"/>
  <c r="C242" i="5"/>
  <c r="C252" i="5"/>
  <c r="A271" i="5"/>
  <c r="D313" i="5"/>
  <c r="C316" i="5"/>
  <c r="A326" i="5"/>
  <c r="C324" i="5"/>
  <c r="C328" i="5"/>
  <c r="C231" i="5"/>
  <c r="B221" i="5"/>
  <c r="D211" i="5"/>
  <c r="C210" i="5"/>
  <c r="A198" i="5"/>
  <c r="A209" i="5"/>
  <c r="B209" i="5"/>
  <c r="B203" i="5"/>
  <c r="D207" i="5"/>
  <c r="B229" i="5"/>
  <c r="C209" i="5"/>
  <c r="B180" i="5"/>
  <c r="D179" i="5"/>
  <c r="C183" i="5"/>
  <c r="C299" i="5"/>
  <c r="D262" i="5"/>
  <c r="D273" i="5"/>
  <c r="A228" i="5"/>
  <c r="A212" i="5"/>
  <c r="D226" i="5"/>
  <c r="B198" i="5"/>
  <c r="A192" i="5"/>
  <c r="B194" i="5"/>
  <c r="C223" i="5"/>
  <c r="A234" i="5"/>
  <c r="D219" i="5"/>
  <c r="C204" i="5"/>
  <c r="C338" i="5"/>
  <c r="B244" i="5"/>
  <c r="A336" i="5"/>
  <c r="C248" i="5"/>
  <c r="B256" i="5"/>
  <c r="B264" i="5"/>
  <c r="A320" i="5"/>
  <c r="C317" i="5"/>
  <c r="A327" i="5"/>
  <c r="A331" i="5"/>
  <c r="A211" i="5"/>
  <c r="D212" i="5"/>
  <c r="A203" i="5"/>
  <c r="D229" i="5"/>
  <c r="A221" i="5"/>
  <c r="B211" i="5"/>
  <c r="C234" i="5"/>
  <c r="A237" i="5"/>
  <c r="D237" i="5"/>
  <c r="B224" i="5"/>
  <c r="D214" i="5"/>
  <c r="D228" i="5"/>
  <c r="C181" i="5"/>
  <c r="C193" i="5"/>
  <c r="D185" i="5"/>
  <c r="C347" i="5"/>
  <c r="C305" i="5"/>
  <c r="A262" i="5"/>
  <c r="A267" i="5"/>
  <c r="D255" i="5"/>
  <c r="D278" i="5"/>
  <c r="D282" i="5"/>
  <c r="D215" i="5"/>
  <c r="B193" i="5"/>
  <c r="B227" i="5"/>
  <c r="C226" i="5"/>
  <c r="C191" i="5"/>
  <c r="D306" i="5"/>
  <c r="A268" i="5"/>
  <c r="C264" i="5"/>
  <c r="D233" i="5"/>
  <c r="C225" i="5"/>
  <c r="G268" i="5" l="1"/>
  <c r="G267" i="5"/>
  <c r="G262" i="5"/>
  <c r="G237" i="5"/>
  <c r="G221" i="5"/>
  <c r="G203" i="5"/>
  <c r="G211" i="5"/>
  <c r="G331" i="5"/>
  <c r="G327" i="5"/>
  <c r="G320" i="5"/>
  <c r="G336" i="5"/>
  <c r="G234" i="5"/>
  <c r="G192" i="5"/>
  <c r="G212" i="5"/>
  <c r="G228" i="5"/>
  <c r="G209" i="5"/>
  <c r="G198" i="5"/>
  <c r="G326" i="5"/>
  <c r="G271" i="5"/>
  <c r="G196" i="5"/>
  <c r="G216" i="5"/>
  <c r="G206" i="5"/>
  <c r="G195" i="5"/>
  <c r="G219" i="5"/>
  <c r="G231" i="5"/>
  <c r="G202" i="5"/>
  <c r="G307" i="5"/>
  <c r="G187" i="5"/>
  <c r="G225" i="5"/>
  <c r="G220" i="5"/>
  <c r="G200" i="5"/>
  <c r="G210" i="5"/>
  <c r="G340" i="5"/>
  <c r="G204" i="5"/>
  <c r="G224" i="5"/>
  <c r="G193" i="5"/>
  <c r="G213" i="5"/>
  <c r="G301" i="5"/>
  <c r="G189" i="5"/>
  <c r="G226" i="5"/>
  <c r="G332" i="5"/>
  <c r="G246" i="5"/>
  <c r="G334" i="5"/>
  <c r="G207" i="5"/>
  <c r="G215" i="5"/>
  <c r="G201" i="5"/>
  <c r="G236" i="5"/>
  <c r="G303" i="5"/>
  <c r="G184" i="5"/>
  <c r="G233" i="5"/>
  <c r="G222" i="5"/>
  <c r="G214" i="5"/>
  <c r="G294" i="5"/>
  <c r="G290" i="5"/>
  <c r="G283" i="5"/>
  <c r="G266" i="5"/>
  <c r="G245" i="5"/>
  <c r="G257" i="5"/>
  <c r="G253" i="5"/>
  <c r="G243" i="5"/>
  <c r="G333" i="5"/>
  <c r="G323" i="5"/>
  <c r="G349" i="5"/>
  <c r="G185" i="5"/>
  <c r="G181" i="5"/>
  <c r="G286" i="5"/>
  <c r="G282" i="5"/>
  <c r="G276" i="5"/>
  <c r="G284" i="5"/>
  <c r="G280" i="5"/>
  <c r="G269" i="5"/>
  <c r="G191" i="5"/>
  <c r="G278" i="5"/>
  <c r="G265" i="5"/>
  <c r="G252" i="5"/>
  <c r="G263" i="5"/>
  <c r="G256" i="5"/>
  <c r="G217" i="5"/>
  <c r="G319" i="5"/>
  <c r="G315" i="5"/>
  <c r="G346" i="5"/>
  <c r="G197" i="5"/>
  <c r="G229" i="5"/>
  <c r="G235" i="5"/>
  <c r="G199" i="5"/>
  <c r="G205" i="5"/>
  <c r="G274" i="5"/>
  <c r="G247" i="5"/>
  <c r="G335" i="5"/>
  <c r="G343" i="5"/>
  <c r="G183" i="5"/>
  <c r="G179" i="5"/>
  <c r="G293" i="5"/>
  <c r="G297" i="5"/>
  <c r="G291" i="5"/>
  <c r="G272" i="5"/>
  <c r="G260" i="5"/>
  <c r="G254" i="5"/>
  <c r="G242" i="5"/>
  <c r="G238" i="5"/>
  <c r="G310" i="5"/>
  <c r="G313" i="5"/>
  <c r="G317" i="5"/>
  <c r="G311" i="5"/>
  <c r="G244" i="5"/>
  <c r="G240" i="5"/>
  <c r="G338" i="5"/>
  <c r="G322" i="5"/>
  <c r="G330" i="5"/>
  <c r="G304" i="5"/>
  <c r="G300" i="5"/>
  <c r="G223" i="5"/>
  <c r="G194" i="5"/>
  <c r="G314" i="5"/>
  <c r="G188" i="5"/>
  <c r="G227" i="5"/>
  <c r="G230" i="5"/>
  <c r="G289" i="5"/>
  <c r="G241" i="5"/>
  <c r="G258" i="5"/>
  <c r="G250" i="5"/>
  <c r="G248" i="5"/>
  <c r="G324" i="5"/>
  <c r="G328" i="5"/>
  <c r="G302" i="5"/>
  <c r="G298" i="5"/>
  <c r="G180" i="5"/>
  <c r="N180" i="5" s="1"/>
  <c r="G190" i="5"/>
  <c r="G281" i="5"/>
  <c r="G277" i="5"/>
  <c r="G279" i="5"/>
  <c r="G275" i="5"/>
  <c r="G264" i="5"/>
  <c r="G186" i="5"/>
  <c r="G287" i="5"/>
  <c r="G273" i="5"/>
  <c r="G270" i="5"/>
  <c r="G261" i="5"/>
  <c r="G251" i="5"/>
  <c r="G208" i="5"/>
  <c r="G308" i="5"/>
  <c r="G309" i="5"/>
  <c r="G306" i="5"/>
  <c r="G342" i="5"/>
  <c r="G182" i="5"/>
  <c r="G232" i="5"/>
  <c r="G218" i="5"/>
  <c r="G295" i="5"/>
  <c r="G288" i="5"/>
  <c r="G348" i="5"/>
  <c r="G344" i="5"/>
  <c r="G296" i="5"/>
  <c r="G292" i="5"/>
  <c r="G285" i="5"/>
  <c r="G259" i="5"/>
  <c r="G255" i="5"/>
  <c r="G341" i="5"/>
  <c r="G337" i="5"/>
  <c r="G321" i="5"/>
  <c r="G316" i="5"/>
  <c r="G312" i="5"/>
  <c r="G239" i="5"/>
  <c r="G249" i="5"/>
  <c r="G339" i="5"/>
  <c r="G329" i="5"/>
  <c r="AA329" i="5" s="1"/>
  <c r="G325" i="5"/>
  <c r="G318" i="5"/>
  <c r="G305" i="5"/>
  <c r="G347" i="5"/>
  <c r="G299" i="5"/>
  <c r="G345" i="5"/>
  <c r="M345" i="5" s="1"/>
  <c r="L311" i="5"/>
  <c r="L329" i="5"/>
  <c r="Z191" i="5"/>
  <c r="AA191" i="5"/>
  <c r="AJ191" i="5"/>
  <c r="W191" i="5"/>
  <c r="AG191" i="5"/>
  <c r="Q191" i="5"/>
  <c r="X180" i="5"/>
  <c r="T180" i="5"/>
  <c r="S298" i="5"/>
  <c r="M298" i="5"/>
  <c r="K298" i="5"/>
  <c r="AC298" i="5"/>
  <c r="AA298" i="5"/>
  <c r="T298" i="5"/>
  <c r="R298" i="5"/>
  <c r="L298" i="5"/>
  <c r="AD298" i="5"/>
  <c r="AJ298" i="5"/>
  <c r="AB298" i="5"/>
  <c r="U298" i="5"/>
  <c r="AA253" i="5"/>
  <c r="AJ253" i="5"/>
  <c r="AG253" i="5"/>
  <c r="T253" i="5"/>
  <c r="K253" i="5"/>
  <c r="Z253" i="5"/>
  <c r="M253" i="5"/>
  <c r="S253" i="5"/>
  <c r="N253" i="5"/>
  <c r="AD253" i="5"/>
  <c r="AB253" i="5"/>
  <c r="W253" i="5"/>
  <c r="Y253" i="5"/>
  <c r="L253" i="5"/>
  <c r="AE253" i="5"/>
  <c r="Q253" i="5"/>
  <c r="AC253" i="5"/>
  <c r="O253" i="5"/>
  <c r="U253" i="5"/>
  <c r="X253" i="5"/>
  <c r="R253" i="5"/>
  <c r="P253" i="5"/>
  <c r="AF253" i="5"/>
  <c r="P230" i="5"/>
  <c r="AD230" i="5"/>
  <c r="AE230" i="5"/>
  <c r="R230" i="5"/>
  <c r="O230" i="5"/>
  <c r="AJ230" i="5"/>
  <c r="L230" i="5"/>
  <c r="X230" i="5"/>
  <c r="Q230" i="5"/>
  <c r="AC230" i="5"/>
  <c r="AF230" i="5"/>
  <c r="Z230" i="5"/>
  <c r="W230" i="5"/>
  <c r="Y230" i="5"/>
  <c r="K230" i="5"/>
  <c r="AG230" i="5"/>
  <c r="AA230" i="5"/>
  <c r="S230" i="5"/>
  <c r="M230" i="5"/>
  <c r="T230" i="5"/>
  <c r="AB230" i="5"/>
  <c r="U230" i="5"/>
  <c r="N230" i="5"/>
  <c r="AG204" i="5"/>
  <c r="AF204" i="5"/>
  <c r="AA204" i="5"/>
  <c r="N204" i="5"/>
  <c r="AC204" i="5"/>
  <c r="AB204" i="5"/>
  <c r="Z204" i="5"/>
  <c r="T204" i="5"/>
  <c r="S204" i="5"/>
  <c r="AE204" i="5"/>
  <c r="U204" i="5"/>
  <c r="AJ204" i="5"/>
  <c r="W204" i="5"/>
  <c r="M204" i="5"/>
  <c r="Y204" i="5"/>
  <c r="X204" i="5"/>
  <c r="R204" i="5"/>
  <c r="P204" i="5"/>
  <c r="O204" i="5"/>
  <c r="AD204" i="5"/>
  <c r="Q204" i="5"/>
  <c r="L204" i="5"/>
  <c r="K204" i="5"/>
  <c r="N336" i="5"/>
  <c r="X336" i="5"/>
  <c r="Y336" i="5"/>
  <c r="AJ336" i="5"/>
  <c r="Z336" i="5"/>
  <c r="AF336" i="5"/>
  <c r="AE336" i="5"/>
  <c r="Q336" i="5"/>
  <c r="O336" i="5"/>
  <c r="T326" i="5"/>
  <c r="AF326" i="5"/>
  <c r="W326" i="5"/>
  <c r="T211" i="5"/>
  <c r="S211" i="5"/>
  <c r="AE211" i="5"/>
  <c r="U211" i="5"/>
  <c r="P211" i="5"/>
  <c r="O211" i="5"/>
  <c r="AD211" i="5"/>
  <c r="Q211" i="5"/>
  <c r="L211" i="5"/>
  <c r="K211" i="5"/>
  <c r="Z211" i="5"/>
  <c r="AJ211" i="5"/>
  <c r="AA211" i="5"/>
  <c r="N211" i="5"/>
  <c r="AC211" i="5"/>
  <c r="AB211" i="5"/>
  <c r="W211" i="5"/>
  <c r="R211" i="5"/>
  <c r="M211" i="5"/>
  <c r="AG211" i="5"/>
  <c r="Y211" i="5"/>
  <c r="AF211" i="5"/>
  <c r="X211" i="5"/>
  <c r="AJ200" i="5"/>
  <c r="AA200" i="5"/>
  <c r="X200" i="5"/>
  <c r="Q200" i="5"/>
  <c r="T200" i="5"/>
  <c r="Z200" i="5"/>
  <c r="N200" i="5"/>
  <c r="Y200" i="5"/>
  <c r="K200" i="5"/>
  <c r="AE200" i="5"/>
  <c r="R200" i="5"/>
  <c r="S200" i="5"/>
  <c r="M200" i="5"/>
  <c r="L200" i="5"/>
  <c r="AB200" i="5"/>
  <c r="U200" i="5"/>
  <c r="AC200" i="5"/>
  <c r="P200" i="5"/>
  <c r="AD200" i="5"/>
  <c r="W200" i="5"/>
  <c r="AG200" i="5"/>
  <c r="O200" i="5"/>
  <c r="AF200" i="5"/>
  <c r="Y209" i="5"/>
  <c r="X209" i="5"/>
  <c r="R209" i="5"/>
  <c r="AG209" i="5"/>
  <c r="AF209" i="5"/>
  <c r="AA209" i="5"/>
  <c r="Q209" i="5"/>
  <c r="L209" i="5"/>
  <c r="K209" i="5"/>
  <c r="Z209" i="5"/>
  <c r="T209" i="5"/>
  <c r="S209" i="5"/>
  <c r="N209" i="5"/>
  <c r="AC209" i="5"/>
  <c r="AB209" i="5"/>
  <c r="W209" i="5"/>
  <c r="M209" i="5"/>
  <c r="AJ209" i="5"/>
  <c r="AE209" i="5"/>
  <c r="U209" i="5"/>
  <c r="P209" i="5"/>
  <c r="O209" i="5"/>
  <c r="AD209" i="5"/>
  <c r="Z202" i="5"/>
  <c r="AG202" i="5"/>
  <c r="AJ202" i="5"/>
  <c r="O202" i="5"/>
  <c r="N202" i="5"/>
  <c r="L202" i="5"/>
  <c r="AC206" i="5"/>
  <c r="AD206" i="5"/>
  <c r="Y206" i="5"/>
  <c r="AE206" i="5"/>
  <c r="N206" i="5"/>
  <c r="L206" i="5"/>
  <c r="AD294" i="5"/>
  <c r="AE294" i="5"/>
  <c r="L294" i="5"/>
  <c r="Z294" i="5"/>
  <c r="AJ294" i="5"/>
  <c r="W294" i="5"/>
  <c r="Y298" i="5"/>
  <c r="Z298" i="5"/>
  <c r="N298" i="5"/>
  <c r="AA326" i="5"/>
  <c r="X326" i="5"/>
  <c r="Z326" i="5"/>
  <c r="R326" i="5"/>
  <c r="AJ326" i="5"/>
  <c r="AA180" i="5"/>
  <c r="L180" i="5"/>
  <c r="P180" i="5"/>
  <c r="AE180" i="5"/>
  <c r="M247" i="5"/>
  <c r="AJ247" i="5"/>
  <c r="AE247" i="5"/>
  <c r="AG247" i="5"/>
  <c r="AD247" i="5"/>
  <c r="AA247" i="5"/>
  <c r="T333" i="5"/>
  <c r="M333" i="5"/>
  <c r="K333" i="5"/>
  <c r="AD333" i="5"/>
  <c r="AF333" i="5"/>
  <c r="AC333" i="5"/>
  <c r="O223" i="5"/>
  <c r="R223" i="5"/>
  <c r="U223" i="5"/>
  <c r="AC223" i="5"/>
  <c r="Q223" i="5"/>
  <c r="AF223" i="5"/>
  <c r="Y191" i="5"/>
  <c r="O191" i="5"/>
  <c r="R191" i="5"/>
  <c r="M191" i="5"/>
  <c r="X329" i="5"/>
  <c r="AG329" i="5"/>
  <c r="Q329" i="5"/>
  <c r="AB329" i="5"/>
  <c r="K282" i="5"/>
  <c r="AG282" i="5"/>
  <c r="Z282" i="5"/>
  <c r="AF282" i="5"/>
  <c r="AD282" i="5"/>
  <c r="N199" i="5"/>
  <c r="Q199" i="5"/>
  <c r="W199" i="5"/>
  <c r="AJ199" i="5"/>
  <c r="T199" i="5"/>
  <c r="L199" i="5"/>
  <c r="AE319" i="5"/>
  <c r="K319" i="5"/>
  <c r="AF319" i="5"/>
  <c r="AD319" i="5"/>
  <c r="R319" i="5"/>
  <c r="W319" i="5"/>
  <c r="O349" i="5"/>
  <c r="AC349" i="5"/>
  <c r="Z349" i="5"/>
  <c r="K349" i="5"/>
  <c r="AF349" i="5"/>
  <c r="AD267" i="5"/>
  <c r="X267" i="5"/>
  <c r="O267" i="5"/>
  <c r="T267" i="5"/>
  <c r="W267" i="5"/>
  <c r="R181" i="5"/>
  <c r="AB181" i="5"/>
  <c r="AA181" i="5"/>
  <c r="S181" i="5"/>
  <c r="X181" i="5"/>
  <c r="AJ181" i="5"/>
  <c r="S347" i="5"/>
  <c r="AE347" i="5"/>
  <c r="Y347" i="5"/>
  <c r="Z347" i="5"/>
  <c r="R347" i="5"/>
  <c r="AJ347" i="5"/>
  <c r="R280" i="5"/>
  <c r="M280" i="5"/>
  <c r="N280" i="5"/>
  <c r="U280" i="5"/>
  <c r="AF280" i="5"/>
  <c r="AC280" i="5"/>
  <c r="AB300" i="5"/>
  <c r="AA300" i="5"/>
  <c r="S300" i="5"/>
  <c r="Y311" i="5"/>
  <c r="P311" i="5"/>
  <c r="AE311" i="5"/>
  <c r="Y215" i="5"/>
  <c r="L215" i="5"/>
  <c r="S215" i="5"/>
  <c r="AG215" i="5"/>
  <c r="AJ215" i="5"/>
  <c r="AD202" i="5"/>
  <c r="AE202" i="5"/>
  <c r="K202" i="5"/>
  <c r="S202" i="5"/>
  <c r="S303" i="5"/>
  <c r="U303" i="5"/>
  <c r="AG303" i="5"/>
  <c r="AD303" i="5"/>
  <c r="AC303" i="5"/>
  <c r="X303" i="5"/>
  <c r="AE342" i="5"/>
  <c r="AB342" i="5"/>
  <c r="O342" i="5"/>
  <c r="U342" i="5"/>
  <c r="R342" i="5"/>
  <c r="N313" i="5"/>
  <c r="AF313" i="5"/>
  <c r="R313" i="5"/>
  <c r="L313" i="5"/>
  <c r="O313" i="5"/>
  <c r="M313" i="5"/>
  <c r="T336" i="5"/>
  <c r="AD336" i="5"/>
  <c r="W336" i="5"/>
  <c r="AG336" i="5"/>
  <c r="AJ345" i="5"/>
  <c r="N345" i="5"/>
  <c r="L252" i="5"/>
  <c r="W252" i="5"/>
  <c r="AJ287" i="5"/>
  <c r="AD287" i="5"/>
  <c r="P287" i="5"/>
  <c r="AA287" i="5"/>
  <c r="K287" i="5"/>
  <c r="U287" i="5"/>
  <c r="R287" i="5"/>
  <c r="Q287" i="5"/>
  <c r="AG287" i="5"/>
  <c r="T287" i="5"/>
  <c r="N287" i="5"/>
  <c r="AF287" i="5"/>
  <c r="L287" i="5"/>
  <c r="AB287" i="5"/>
  <c r="O287" i="5"/>
  <c r="M287" i="5"/>
  <c r="AE287" i="5"/>
  <c r="S287" i="5"/>
  <c r="AC287" i="5"/>
  <c r="W287" i="5"/>
  <c r="Z287" i="5"/>
  <c r="X287" i="5"/>
  <c r="Y287" i="5"/>
  <c r="K322" i="5"/>
  <c r="AA322" i="5"/>
  <c r="L322" i="5"/>
  <c r="U322" i="5"/>
  <c r="AC322" i="5"/>
  <c r="N322" i="5"/>
  <c r="O322" i="5"/>
  <c r="X322" i="5"/>
  <c r="AE322" i="5"/>
  <c r="Q322" i="5"/>
  <c r="Z322" i="5"/>
  <c r="AG322" i="5"/>
  <c r="S322" i="5"/>
  <c r="T322" i="5"/>
  <c r="AB322" i="5"/>
  <c r="M322" i="5"/>
  <c r="W322" i="5"/>
  <c r="AJ322" i="5"/>
  <c r="AD322" i="5"/>
  <c r="P322" i="5"/>
  <c r="Y322" i="5"/>
  <c r="AF322" i="5"/>
  <c r="R322" i="5"/>
  <c r="X244" i="5"/>
  <c r="R244" i="5"/>
  <c r="M244" i="5"/>
  <c r="AF244" i="5"/>
  <c r="S244" i="5"/>
  <c r="AJ244" i="5"/>
  <c r="P244" i="5"/>
  <c r="K244" i="5"/>
  <c r="AD244" i="5"/>
  <c r="Y244" i="5"/>
  <c r="L244" i="5"/>
  <c r="N244" i="5"/>
  <c r="AG244" i="5"/>
  <c r="AB244" i="5"/>
  <c r="W244" i="5"/>
  <c r="Q244" i="5"/>
  <c r="AC244" i="5"/>
  <c r="AE244" i="5"/>
  <c r="Z244" i="5"/>
  <c r="T244" i="5"/>
  <c r="O244" i="5"/>
  <c r="AA244" i="5"/>
  <c r="U244" i="5"/>
  <c r="M312" i="5"/>
  <c r="AJ312" i="5"/>
  <c r="AD276" i="5"/>
  <c r="AF276" i="5"/>
  <c r="S276" i="5"/>
  <c r="AE276" i="5"/>
  <c r="N276" i="5"/>
  <c r="AJ276" i="5"/>
  <c r="AA276" i="5"/>
  <c r="Y276" i="5"/>
  <c r="L276" i="5"/>
  <c r="X276" i="5"/>
  <c r="K276" i="5"/>
  <c r="Z276" i="5"/>
  <c r="R276" i="5"/>
  <c r="Q276" i="5"/>
  <c r="AC276" i="5"/>
  <c r="P276" i="5"/>
  <c r="AB276" i="5"/>
  <c r="M276" i="5"/>
  <c r="O276" i="5"/>
  <c r="W276" i="5"/>
  <c r="U276" i="5"/>
  <c r="AG276" i="5"/>
  <c r="T276" i="5"/>
  <c r="Y337" i="5"/>
  <c r="N337" i="5"/>
  <c r="M185" i="5"/>
  <c r="AE185" i="5"/>
  <c r="N185" i="5"/>
  <c r="K185" i="5"/>
  <c r="T185" i="5"/>
  <c r="L254" i="5"/>
  <c r="N254" i="5"/>
  <c r="AJ259" i="5"/>
  <c r="AA259" i="5"/>
  <c r="X259" i="5"/>
  <c r="R259" i="5"/>
  <c r="P259" i="5"/>
  <c r="M259" i="5"/>
  <c r="W259" i="5"/>
  <c r="S259" i="5"/>
  <c r="T259" i="5"/>
  <c r="K259" i="5"/>
  <c r="Z259" i="5"/>
  <c r="U259" i="5"/>
  <c r="O259" i="5"/>
  <c r="N259" i="5"/>
  <c r="AD259" i="5"/>
  <c r="AB259" i="5"/>
  <c r="L259" i="5"/>
  <c r="Y259" i="5"/>
  <c r="AF259" i="5"/>
  <c r="AE259" i="5"/>
  <c r="Q259" i="5"/>
  <c r="AC259" i="5"/>
  <c r="AG259" i="5"/>
  <c r="S297" i="5"/>
  <c r="R297" i="5"/>
  <c r="AG297" i="5"/>
  <c r="AB297" i="5"/>
  <c r="AE297" i="5"/>
  <c r="Q297" i="5"/>
  <c r="AC297" i="5"/>
  <c r="AA297" i="5"/>
  <c r="Z297" i="5"/>
  <c r="P297" i="5"/>
  <c r="O297" i="5"/>
  <c r="N297" i="5"/>
  <c r="Y297" i="5"/>
  <c r="X297" i="5"/>
  <c r="W297" i="5"/>
  <c r="M297" i="5"/>
  <c r="AF297" i="5"/>
  <c r="AJ297" i="5"/>
  <c r="U297" i="5"/>
  <c r="L297" i="5"/>
  <c r="K297" i="5"/>
  <c r="AD297" i="5"/>
  <c r="T297" i="5"/>
  <c r="AB293" i="5"/>
  <c r="W293" i="5"/>
  <c r="Q293" i="5"/>
  <c r="AC293" i="5"/>
  <c r="X293" i="5"/>
  <c r="AJ293" i="5"/>
  <c r="T293" i="5"/>
  <c r="O293" i="5"/>
  <c r="AA293" i="5"/>
  <c r="U293" i="5"/>
  <c r="P293" i="5"/>
  <c r="R293" i="5"/>
  <c r="M293" i="5"/>
  <c r="AF293" i="5"/>
  <c r="S293" i="5"/>
  <c r="N293" i="5"/>
  <c r="AG293" i="5"/>
  <c r="K293" i="5"/>
  <c r="AD293" i="5"/>
  <c r="Y293" i="5"/>
  <c r="L293" i="5"/>
  <c r="AE293" i="5"/>
  <c r="Z293" i="5"/>
  <c r="W248" i="5"/>
  <c r="Q248" i="5"/>
  <c r="AC248" i="5"/>
  <c r="X248" i="5"/>
  <c r="R248" i="5"/>
  <c r="M248" i="5"/>
  <c r="AF248" i="5"/>
  <c r="S248" i="5"/>
  <c r="N248" i="5"/>
  <c r="AG248" i="5"/>
  <c r="AB248" i="5"/>
  <c r="AJ248" i="5"/>
  <c r="Y248" i="5"/>
  <c r="L248" i="5"/>
  <c r="AE248" i="5"/>
  <c r="Z248" i="5"/>
  <c r="T248" i="5"/>
  <c r="U248" i="5"/>
  <c r="P248" i="5"/>
  <c r="O248" i="5"/>
  <c r="K248" i="5"/>
  <c r="AA248" i="5"/>
  <c r="AD248" i="5"/>
  <c r="AJ258" i="5"/>
  <c r="Y258" i="5"/>
  <c r="K258" i="5"/>
  <c r="AD258" i="5"/>
  <c r="Q258" i="5"/>
  <c r="P258" i="5"/>
  <c r="N258" i="5"/>
  <c r="L258" i="5"/>
  <c r="AB258" i="5"/>
  <c r="W258" i="5"/>
  <c r="AC258" i="5"/>
  <c r="Z258" i="5"/>
  <c r="AE258" i="5"/>
  <c r="U258" i="5"/>
  <c r="AG258" i="5"/>
  <c r="O258" i="5"/>
  <c r="AA258" i="5"/>
  <c r="M258" i="5"/>
  <c r="X258" i="5"/>
  <c r="R258" i="5"/>
  <c r="T258" i="5"/>
  <c r="AF258" i="5"/>
  <c r="S258" i="5"/>
  <c r="U266" i="5"/>
  <c r="W266" i="5"/>
  <c r="X289" i="5"/>
  <c r="R289" i="5"/>
  <c r="M289" i="5"/>
  <c r="AF289" i="5"/>
  <c r="S289" i="5"/>
  <c r="AJ289" i="5"/>
  <c r="P289" i="5"/>
  <c r="K289" i="5"/>
  <c r="AD289" i="5"/>
  <c r="Y289" i="5"/>
  <c r="L289" i="5"/>
  <c r="N289" i="5"/>
  <c r="AG289" i="5"/>
  <c r="AB289" i="5"/>
  <c r="W289" i="5"/>
  <c r="Q289" i="5"/>
  <c r="AC289" i="5"/>
  <c r="AE289" i="5"/>
  <c r="Z289" i="5"/>
  <c r="T289" i="5"/>
  <c r="O289" i="5"/>
  <c r="AA289" i="5"/>
  <c r="U289" i="5"/>
  <c r="AC218" i="5"/>
  <c r="AB218" i="5"/>
  <c r="W218" i="5"/>
  <c r="M218" i="5"/>
  <c r="Y218" i="5"/>
  <c r="X218" i="5"/>
  <c r="AJ218" i="5"/>
  <c r="R218" i="5"/>
  <c r="AG218" i="5"/>
  <c r="AF218" i="5"/>
  <c r="AA218" i="5"/>
  <c r="N218" i="5"/>
  <c r="L218" i="5"/>
  <c r="K218" i="5"/>
  <c r="Z218" i="5"/>
  <c r="T218" i="5"/>
  <c r="S218" i="5"/>
  <c r="AE218" i="5"/>
  <c r="AD218" i="5"/>
  <c r="U218" i="5"/>
  <c r="Q218" i="5"/>
  <c r="P218" i="5"/>
  <c r="O218" i="5"/>
  <c r="AJ222" i="5"/>
  <c r="AA222" i="5"/>
  <c r="N222" i="5"/>
  <c r="AC222" i="5"/>
  <c r="AB222" i="5"/>
  <c r="W222" i="5"/>
  <c r="T222" i="5"/>
  <c r="S222" i="5"/>
  <c r="AE222" i="5"/>
  <c r="U222" i="5"/>
  <c r="P222" i="5"/>
  <c r="O222" i="5"/>
  <c r="M222" i="5"/>
  <c r="Y222" i="5"/>
  <c r="X222" i="5"/>
  <c r="R222" i="5"/>
  <c r="AG222" i="5"/>
  <c r="AF222" i="5"/>
  <c r="AD222" i="5"/>
  <c r="Q222" i="5"/>
  <c r="L222" i="5"/>
  <c r="K222" i="5"/>
  <c r="Z222" i="5"/>
  <c r="AJ233" i="5"/>
  <c r="N233" i="5"/>
  <c r="L233" i="5"/>
  <c r="AF233" i="5"/>
  <c r="Z233" i="5"/>
  <c r="T233" i="5"/>
  <c r="Y233" i="5"/>
  <c r="U233" i="5"/>
  <c r="O233" i="5"/>
  <c r="L182" i="5"/>
  <c r="AG182" i="5"/>
  <c r="O182" i="5"/>
  <c r="P182" i="5"/>
  <c r="S182" i="5"/>
  <c r="W182" i="5"/>
  <c r="S236" i="5"/>
  <c r="AG236" i="5"/>
  <c r="AE236" i="5"/>
  <c r="AC236" i="5"/>
  <c r="AA236" i="5"/>
  <c r="P236" i="5"/>
  <c r="AJ236" i="5"/>
  <c r="R236" i="5"/>
  <c r="L236" i="5"/>
  <c r="Z236" i="5"/>
  <c r="W236" i="5"/>
  <c r="X236" i="5"/>
  <c r="U236" i="5"/>
  <c r="U217" i="5"/>
  <c r="AD217" i="5"/>
  <c r="W217" i="5"/>
  <c r="AB217" i="5"/>
  <c r="AF217" i="5"/>
  <c r="L217" i="5"/>
  <c r="T217" i="5"/>
  <c r="S217" i="5"/>
  <c r="Q217" i="5"/>
  <c r="Z217" i="5"/>
  <c r="N217" i="5"/>
  <c r="AC217" i="5"/>
  <c r="M217" i="5"/>
  <c r="AG217" i="5"/>
  <c r="AE217" i="5"/>
  <c r="K217" i="5"/>
  <c r="O217" i="5"/>
  <c r="AA217" i="5"/>
  <c r="X217" i="5"/>
  <c r="AJ217" i="5"/>
  <c r="P217" i="5"/>
  <c r="R217" i="5"/>
  <c r="Y217" i="5"/>
  <c r="P193" i="5"/>
  <c r="O193" i="5"/>
  <c r="AD193" i="5"/>
  <c r="Q193" i="5"/>
  <c r="L193" i="5"/>
  <c r="K193" i="5"/>
  <c r="AG193" i="5"/>
  <c r="AF193" i="5"/>
  <c r="AA193" i="5"/>
  <c r="N193" i="5"/>
  <c r="AC193" i="5"/>
  <c r="AB193" i="5"/>
  <c r="Z193" i="5"/>
  <c r="T193" i="5"/>
  <c r="S193" i="5"/>
  <c r="AE193" i="5"/>
  <c r="U193" i="5"/>
  <c r="AJ193" i="5"/>
  <c r="W193" i="5"/>
  <c r="M193" i="5"/>
  <c r="Y193" i="5"/>
  <c r="X193" i="5"/>
  <c r="R193" i="5"/>
  <c r="AE216" i="5"/>
  <c r="R216" i="5"/>
  <c r="Q216" i="5"/>
  <c r="AJ216" i="5"/>
  <c r="S216" i="5"/>
  <c r="AG216" i="5"/>
  <c r="O216" i="5"/>
  <c r="P216" i="5"/>
  <c r="N216" i="5"/>
  <c r="AF216" i="5"/>
  <c r="L216" i="5"/>
  <c r="AJ196" i="5"/>
  <c r="M196" i="5"/>
  <c r="T196" i="5"/>
  <c r="Y196" i="5"/>
  <c r="AA196" i="5"/>
  <c r="AD196" i="5"/>
  <c r="Q196" i="5"/>
  <c r="N196" i="5"/>
  <c r="S196" i="5"/>
  <c r="X196" i="5"/>
  <c r="AE196" i="5"/>
  <c r="AJ327" i="5"/>
  <c r="L327" i="5"/>
  <c r="AJ210" i="5"/>
  <c r="K210" i="5"/>
  <c r="U210" i="5"/>
  <c r="AG210" i="5"/>
  <c r="W210" i="5"/>
  <c r="AF210" i="5"/>
  <c r="L210" i="5"/>
  <c r="T221" i="5"/>
  <c r="AE221" i="5"/>
  <c r="S221" i="5"/>
  <c r="Q221" i="5"/>
  <c r="AJ221" i="5"/>
  <c r="AD221" i="5"/>
  <c r="W268" i="5"/>
  <c r="R268" i="5"/>
  <c r="T268" i="5"/>
  <c r="U268" i="5"/>
  <c r="Q231" i="5"/>
  <c r="W231" i="5"/>
  <c r="AF231" i="5"/>
  <c r="S231" i="5"/>
  <c r="M231" i="5"/>
  <c r="N231" i="5"/>
  <c r="K231" i="5"/>
  <c r="AG231" i="5"/>
  <c r="T231" i="5"/>
  <c r="R231" i="5"/>
  <c r="AD231" i="5"/>
  <c r="Y231" i="5"/>
  <c r="AB231" i="5"/>
  <c r="U231" i="5"/>
  <c r="AE231" i="5"/>
  <c r="AC231" i="5"/>
  <c r="X231" i="5"/>
  <c r="AJ231" i="5"/>
  <c r="L231" i="5"/>
  <c r="O231" i="5"/>
  <c r="Z231" i="5"/>
  <c r="P231" i="5"/>
  <c r="AA231" i="5"/>
  <c r="AJ270" i="5"/>
  <c r="AF270" i="5"/>
  <c r="AA270" i="5"/>
  <c r="Q270" i="5"/>
  <c r="P270" i="5"/>
  <c r="K270" i="5"/>
  <c r="Z270" i="5"/>
  <c r="Y270" i="5"/>
  <c r="S270" i="5"/>
  <c r="N270" i="5"/>
  <c r="AG270" i="5"/>
  <c r="AB270" i="5"/>
  <c r="W270" i="5"/>
  <c r="M270" i="5"/>
  <c r="L270" i="5"/>
  <c r="AE270" i="5"/>
  <c r="U270" i="5"/>
  <c r="T270" i="5"/>
  <c r="O270" i="5"/>
  <c r="AD270" i="5"/>
  <c r="AC270" i="5"/>
  <c r="X270" i="5"/>
  <c r="R270" i="5"/>
  <c r="R311" i="5"/>
  <c r="AJ311" i="5"/>
  <c r="AC311" i="5"/>
  <c r="AA311" i="5"/>
  <c r="K311" i="5"/>
  <c r="AD311" i="5"/>
  <c r="W272" i="5"/>
  <c r="AD272" i="5"/>
  <c r="AB272" i="5"/>
  <c r="L272" i="5"/>
  <c r="P272" i="5"/>
  <c r="T272" i="5"/>
  <c r="O272" i="5"/>
  <c r="AA272" i="5"/>
  <c r="Y272" i="5"/>
  <c r="AC272" i="5"/>
  <c r="AG272" i="5"/>
  <c r="AJ272" i="5"/>
  <c r="AF272" i="5"/>
  <c r="S272" i="5"/>
  <c r="Q272" i="5"/>
  <c r="U272" i="5"/>
  <c r="N272" i="5"/>
  <c r="R272" i="5"/>
  <c r="AE272" i="5"/>
  <c r="Z272" i="5"/>
  <c r="K272" i="5"/>
  <c r="M272" i="5"/>
  <c r="X272" i="5"/>
  <c r="M267" i="5"/>
  <c r="N267" i="5"/>
  <c r="O206" i="5"/>
  <c r="S206" i="5"/>
  <c r="K206" i="5"/>
  <c r="O294" i="5"/>
  <c r="AA294" i="5"/>
  <c r="AF294" i="5"/>
  <c r="X298" i="5"/>
  <c r="Y326" i="5"/>
  <c r="AE326" i="5"/>
  <c r="O180" i="5"/>
  <c r="R247" i="5"/>
  <c r="Q247" i="5"/>
  <c r="L247" i="5"/>
  <c r="N247" i="5"/>
  <c r="K247" i="5"/>
  <c r="Y247" i="5"/>
  <c r="Q333" i="5"/>
  <c r="AB333" i="5"/>
  <c r="N333" i="5"/>
  <c r="P333" i="5"/>
  <c r="O333" i="5"/>
  <c r="S223" i="5"/>
  <c r="X223" i="5"/>
  <c r="AE223" i="5"/>
  <c r="N223" i="5"/>
  <c r="M223" i="5"/>
  <c r="AG223" i="5"/>
  <c r="N191" i="5"/>
  <c r="K191" i="5"/>
  <c r="L191" i="5"/>
  <c r="U191" i="5"/>
  <c r="Z329" i="5"/>
  <c r="W329" i="5"/>
  <c r="P329" i="5"/>
  <c r="U329" i="5"/>
  <c r="R282" i="5"/>
  <c r="AE282" i="5"/>
  <c r="N282" i="5"/>
  <c r="P282" i="5"/>
  <c r="AJ282" i="5"/>
  <c r="O282" i="5"/>
  <c r="O199" i="5"/>
  <c r="AD199" i="5"/>
  <c r="Y199" i="5"/>
  <c r="AC199" i="5"/>
  <c r="Z199" i="5"/>
  <c r="U199" i="5"/>
  <c r="L319" i="5"/>
  <c r="AG319" i="5"/>
  <c r="T319" i="5"/>
  <c r="AA319" i="5"/>
  <c r="X319" i="5"/>
  <c r="P349" i="5"/>
  <c r="T349" i="5"/>
  <c r="Q349" i="5"/>
  <c r="L349" i="5"/>
  <c r="AG349" i="5"/>
  <c r="M349" i="5"/>
  <c r="Z267" i="5"/>
  <c r="Y267" i="5"/>
  <c r="AJ267" i="5"/>
  <c r="U267" i="5"/>
  <c r="K267" i="5"/>
  <c r="K181" i="5"/>
  <c r="Q181" i="5"/>
  <c r="W181" i="5"/>
  <c r="P181" i="5"/>
  <c r="AG181" i="5"/>
  <c r="L347" i="5"/>
  <c r="AF347" i="5"/>
  <c r="N347" i="5"/>
  <c r="W347" i="5"/>
  <c r="AC347" i="5"/>
  <c r="K280" i="5"/>
  <c r="W280" i="5"/>
  <c r="S280" i="5"/>
  <c r="P280" i="5"/>
  <c r="AJ280" i="5"/>
  <c r="AD280" i="5"/>
  <c r="M300" i="5"/>
  <c r="U300" i="5"/>
  <c r="W311" i="5"/>
  <c r="AF311" i="5"/>
  <c r="AD215" i="5"/>
  <c r="U215" i="5"/>
  <c r="N215" i="5"/>
  <c r="AF215" i="5"/>
  <c r="Z215" i="5"/>
  <c r="M215" i="5"/>
  <c r="X202" i="5"/>
  <c r="AB202" i="5"/>
  <c r="AA202" i="5"/>
  <c r="U202" i="5"/>
  <c r="Z303" i="5"/>
  <c r="Q303" i="5"/>
  <c r="N303" i="5"/>
  <c r="K303" i="5"/>
  <c r="AF303" i="5"/>
  <c r="W342" i="5"/>
  <c r="L342" i="5"/>
  <c r="AG342" i="5"/>
  <c r="AD342" i="5"/>
  <c r="AA342" i="5"/>
  <c r="X342" i="5"/>
  <c r="AG313" i="5"/>
  <c r="W313" i="5"/>
  <c r="AC313" i="5"/>
  <c r="AJ313" i="5"/>
  <c r="Y313" i="5"/>
  <c r="AA313" i="5"/>
  <c r="S336" i="5"/>
  <c r="U336" i="5"/>
  <c r="P336" i="5"/>
  <c r="S311" i="5"/>
  <c r="M251" i="5"/>
  <c r="AA251" i="5"/>
  <c r="AJ325" i="5"/>
  <c r="N325" i="5"/>
  <c r="AF325" i="5"/>
  <c r="Z325" i="5"/>
  <c r="X325" i="5"/>
  <c r="Q325" i="5"/>
  <c r="O325" i="5"/>
  <c r="AG325" i="5"/>
  <c r="AE325" i="5"/>
  <c r="Y325" i="5"/>
  <c r="W325" i="5"/>
  <c r="P325" i="5"/>
  <c r="AJ186" i="5"/>
  <c r="T186" i="5"/>
  <c r="O186" i="5"/>
  <c r="AA186" i="5"/>
  <c r="U186" i="5"/>
  <c r="P186" i="5"/>
  <c r="R186" i="5"/>
  <c r="AD186" i="5"/>
  <c r="Q186" i="5"/>
  <c r="N186" i="5"/>
  <c r="Z186" i="5"/>
  <c r="K186" i="5"/>
  <c r="W186" i="5"/>
  <c r="S186" i="5"/>
  <c r="AE186" i="5"/>
  <c r="AB186" i="5"/>
  <c r="AF186" i="5"/>
  <c r="L186" i="5"/>
  <c r="X186" i="5"/>
  <c r="M186" i="5"/>
  <c r="Y186" i="5"/>
  <c r="AC186" i="5"/>
  <c r="AG186" i="5"/>
  <c r="AA240" i="5"/>
  <c r="Y240" i="5"/>
  <c r="U240" i="5"/>
  <c r="W240" i="5"/>
  <c r="AJ317" i="5"/>
  <c r="U317" i="5"/>
  <c r="S317" i="5"/>
  <c r="M317" i="5"/>
  <c r="K317" i="5"/>
  <c r="AC317" i="5"/>
  <c r="AA317" i="5"/>
  <c r="T317" i="5"/>
  <c r="R317" i="5"/>
  <c r="L317" i="5"/>
  <c r="AD317" i="5"/>
  <c r="AB317" i="5"/>
  <c r="AE277" i="5"/>
  <c r="U277" i="5"/>
  <c r="T277" i="5"/>
  <c r="AF277" i="5"/>
  <c r="AA277" i="5"/>
  <c r="AJ277" i="5"/>
  <c r="X277" i="5"/>
  <c r="R277" i="5"/>
  <c r="Z277" i="5"/>
  <c r="Y277" i="5"/>
  <c r="S277" i="5"/>
  <c r="Q277" i="5"/>
  <c r="P277" i="5"/>
  <c r="K277" i="5"/>
  <c r="W277" i="5"/>
  <c r="M277" i="5"/>
  <c r="L277" i="5"/>
  <c r="N277" i="5"/>
  <c r="AG277" i="5"/>
  <c r="AB277" i="5"/>
  <c r="O277" i="5"/>
  <c r="AD277" i="5"/>
  <c r="AC277" i="5"/>
  <c r="AD286" i="5"/>
  <c r="Q286" i="5"/>
  <c r="AG286" i="5"/>
  <c r="M286" i="5"/>
  <c r="N286" i="5"/>
  <c r="S190" i="5"/>
  <c r="N190" i="5"/>
  <c r="U190" i="5"/>
  <c r="AB190" i="5"/>
  <c r="W190" i="5"/>
  <c r="Y190" i="5"/>
  <c r="L190" i="5"/>
  <c r="AE190" i="5"/>
  <c r="M190" i="5"/>
  <c r="T190" i="5"/>
  <c r="O190" i="5"/>
  <c r="AJ190" i="5"/>
  <c r="AC190" i="5"/>
  <c r="X190" i="5"/>
  <c r="R190" i="5"/>
  <c r="AD190" i="5"/>
  <c r="AF190" i="5"/>
  <c r="AA190" i="5"/>
  <c r="AG190" i="5"/>
  <c r="P190" i="5"/>
  <c r="K190" i="5"/>
  <c r="Z190" i="5"/>
  <c r="Q190" i="5"/>
  <c r="P341" i="5"/>
  <c r="K341" i="5"/>
  <c r="AD341" i="5"/>
  <c r="Y341" i="5"/>
  <c r="S341" i="5"/>
  <c r="R341" i="5"/>
  <c r="AG341" i="5"/>
  <c r="AB341" i="5"/>
  <c r="AA341" i="5"/>
  <c r="Q341" i="5"/>
  <c r="L341" i="5"/>
  <c r="AJ341" i="5"/>
  <c r="Z341" i="5"/>
  <c r="T341" i="5"/>
  <c r="O341" i="5"/>
  <c r="N341" i="5"/>
  <c r="AC341" i="5"/>
  <c r="X341" i="5"/>
  <c r="W341" i="5"/>
  <c r="M341" i="5"/>
  <c r="AF341" i="5"/>
  <c r="AE341" i="5"/>
  <c r="U341" i="5"/>
  <c r="AJ255" i="5"/>
  <c r="T255" i="5"/>
  <c r="K255" i="5"/>
  <c r="Z255" i="5"/>
  <c r="M255" i="5"/>
  <c r="L255" i="5"/>
  <c r="N255" i="5"/>
  <c r="AD255" i="5"/>
  <c r="AB255" i="5"/>
  <c r="W255" i="5"/>
  <c r="Y255" i="5"/>
  <c r="U255" i="5"/>
  <c r="AE255" i="5"/>
  <c r="Q255" i="5"/>
  <c r="AC255" i="5"/>
  <c r="O255" i="5"/>
  <c r="AA255" i="5"/>
  <c r="AG255" i="5"/>
  <c r="X255" i="5"/>
  <c r="R255" i="5"/>
  <c r="P255" i="5"/>
  <c r="AF255" i="5"/>
  <c r="S255" i="5"/>
  <c r="AA302" i="5"/>
  <c r="K302" i="5"/>
  <c r="AD302" i="5"/>
  <c r="Y302" i="5"/>
  <c r="L302" i="5"/>
  <c r="X302" i="5"/>
  <c r="AJ302" i="5"/>
  <c r="T302" i="5"/>
  <c r="O302" i="5"/>
  <c r="W302" i="5"/>
  <c r="U302" i="5"/>
  <c r="AG302" i="5"/>
  <c r="N302" i="5"/>
  <c r="M302" i="5"/>
  <c r="AF302" i="5"/>
  <c r="S302" i="5"/>
  <c r="AE302" i="5"/>
  <c r="Z302" i="5"/>
  <c r="Q302" i="5"/>
  <c r="AC302" i="5"/>
  <c r="AB302" i="5"/>
  <c r="P302" i="5"/>
  <c r="R302" i="5"/>
  <c r="K179" i="5"/>
  <c r="AD179" i="5"/>
  <c r="Y179" i="5"/>
  <c r="L179" i="5"/>
  <c r="AE179" i="5"/>
  <c r="Z179" i="5"/>
  <c r="AB179" i="5"/>
  <c r="W179" i="5"/>
  <c r="Q179" i="5"/>
  <c r="AC179" i="5"/>
  <c r="X179" i="5"/>
  <c r="AJ179" i="5"/>
  <c r="T179" i="5"/>
  <c r="O179" i="5"/>
  <c r="AA179" i="5"/>
  <c r="U179" i="5"/>
  <c r="P179" i="5"/>
  <c r="R179" i="5"/>
  <c r="M179" i="5"/>
  <c r="AF179" i="5"/>
  <c r="S179" i="5"/>
  <c r="N179" i="5"/>
  <c r="AG179" i="5"/>
  <c r="Q274" i="5"/>
  <c r="P274" i="5"/>
  <c r="K274" i="5"/>
  <c r="W274" i="5"/>
  <c r="M274" i="5"/>
  <c r="L274" i="5"/>
  <c r="N274" i="5"/>
  <c r="AG274" i="5"/>
  <c r="AB274" i="5"/>
  <c r="O274" i="5"/>
  <c r="AD274" i="5"/>
  <c r="AC274" i="5"/>
  <c r="AE274" i="5"/>
  <c r="U274" i="5"/>
  <c r="T274" i="5"/>
  <c r="AF274" i="5"/>
  <c r="AA274" i="5"/>
  <c r="AJ274" i="5"/>
  <c r="X274" i="5"/>
  <c r="R274" i="5"/>
  <c r="Z274" i="5"/>
  <c r="Y274" i="5"/>
  <c r="S274" i="5"/>
  <c r="S290" i="5"/>
  <c r="N290" i="5"/>
  <c r="AG290" i="5"/>
  <c r="AB290" i="5"/>
  <c r="W290" i="5"/>
  <c r="Q290" i="5"/>
  <c r="L290" i="5"/>
  <c r="AE290" i="5"/>
  <c r="Z290" i="5"/>
  <c r="T290" i="5"/>
  <c r="O290" i="5"/>
  <c r="AJ290" i="5"/>
  <c r="AC290" i="5"/>
  <c r="X290" i="5"/>
  <c r="R290" i="5"/>
  <c r="M290" i="5"/>
  <c r="AF290" i="5"/>
  <c r="AA290" i="5"/>
  <c r="U290" i="5"/>
  <c r="P290" i="5"/>
  <c r="K290" i="5"/>
  <c r="AD290" i="5"/>
  <c r="Y290" i="5"/>
  <c r="L205" i="5"/>
  <c r="Z205" i="5"/>
  <c r="AB205" i="5"/>
  <c r="U205" i="5"/>
  <c r="O205" i="5"/>
  <c r="AG205" i="5"/>
  <c r="K205" i="5"/>
  <c r="AC205" i="5"/>
  <c r="W205" i="5"/>
  <c r="AJ205" i="5"/>
  <c r="P205" i="5"/>
  <c r="R205" i="5"/>
  <c r="AF205" i="5"/>
  <c r="K232" i="5"/>
  <c r="N232" i="5"/>
  <c r="T232" i="5"/>
  <c r="AE232" i="5"/>
  <c r="AB232" i="5"/>
  <c r="U232" i="5"/>
  <c r="Z232" i="5"/>
  <c r="AG232" i="5"/>
  <c r="R232" i="5"/>
  <c r="P232" i="5"/>
  <c r="AF232" i="5"/>
  <c r="M232" i="5"/>
  <c r="AC232" i="5"/>
  <c r="S232" i="5"/>
  <c r="AJ232" i="5"/>
  <c r="Q232" i="5"/>
  <c r="Y232" i="5"/>
  <c r="O232" i="5"/>
  <c r="L232" i="5"/>
  <c r="X232" i="5"/>
  <c r="AD232" i="5"/>
  <c r="AA232" i="5"/>
  <c r="W232" i="5"/>
  <c r="L227" i="5"/>
  <c r="Z227" i="5"/>
  <c r="O227" i="5"/>
  <c r="AG227" i="5"/>
  <c r="K227" i="5"/>
  <c r="R227" i="5"/>
  <c r="W227" i="5"/>
  <c r="P227" i="5"/>
  <c r="AB227" i="5"/>
  <c r="AF227" i="5"/>
  <c r="AJ227" i="5"/>
  <c r="U227" i="5"/>
  <c r="AC227" i="5"/>
  <c r="S188" i="5"/>
  <c r="N188" i="5"/>
  <c r="AG188" i="5"/>
  <c r="AB188" i="5"/>
  <c r="W188" i="5"/>
  <c r="Q188" i="5"/>
  <c r="AJ188" i="5"/>
  <c r="AC188" i="5"/>
  <c r="X188" i="5"/>
  <c r="R188" i="5"/>
  <c r="M188" i="5"/>
  <c r="AF188" i="5"/>
  <c r="AA188" i="5"/>
  <c r="U188" i="5"/>
  <c r="P188" i="5"/>
  <c r="K188" i="5"/>
  <c r="AD188" i="5"/>
  <c r="Y188" i="5"/>
  <c r="L188" i="5"/>
  <c r="O188" i="5"/>
  <c r="AE188" i="5"/>
  <c r="Z188" i="5"/>
  <c r="T188" i="5"/>
  <c r="AA315" i="5"/>
  <c r="Q315" i="5"/>
  <c r="P315" i="5"/>
  <c r="K315" i="5"/>
  <c r="W315" i="5"/>
  <c r="AJ315" i="5"/>
  <c r="S315" i="5"/>
  <c r="N315" i="5"/>
  <c r="AG315" i="5"/>
  <c r="AB315" i="5"/>
  <c r="O315" i="5"/>
  <c r="M315" i="5"/>
  <c r="L315" i="5"/>
  <c r="AE315" i="5"/>
  <c r="U315" i="5"/>
  <c r="T315" i="5"/>
  <c r="AF315" i="5"/>
  <c r="AD315" i="5"/>
  <c r="AC315" i="5"/>
  <c r="X315" i="5"/>
  <c r="R315" i="5"/>
  <c r="Z315" i="5"/>
  <c r="Y315" i="5"/>
  <c r="AB201" i="5"/>
  <c r="U201" i="5"/>
  <c r="AE201" i="5"/>
  <c r="AC201" i="5"/>
  <c r="X201" i="5"/>
  <c r="AJ201" i="5"/>
  <c r="L201" i="5"/>
  <c r="O201" i="5"/>
  <c r="Z201" i="5"/>
  <c r="Q201" i="5"/>
  <c r="W201" i="5"/>
  <c r="AF201" i="5"/>
  <c r="T201" i="5"/>
  <c r="M201" i="5"/>
  <c r="Y201" i="5"/>
  <c r="S201" i="5"/>
  <c r="AD201" i="5"/>
  <c r="K201" i="5"/>
  <c r="R201" i="5"/>
  <c r="AA201" i="5"/>
  <c r="AG201" i="5"/>
  <c r="P201" i="5"/>
  <c r="N201" i="5"/>
  <c r="U234" i="5"/>
  <c r="AE234" i="5"/>
  <c r="AC234" i="5"/>
  <c r="X234" i="5"/>
  <c r="Q234" i="5"/>
  <c r="W234" i="5"/>
  <c r="O234" i="5"/>
  <c r="Z234" i="5"/>
  <c r="P234" i="5"/>
  <c r="AA234" i="5"/>
  <c r="K234" i="5"/>
  <c r="AG234" i="5"/>
  <c r="AF234" i="5"/>
  <c r="S234" i="5"/>
  <c r="M234" i="5"/>
  <c r="N234" i="5"/>
  <c r="AB234" i="5"/>
  <c r="AJ234" i="5"/>
  <c r="T234" i="5"/>
  <c r="R234" i="5"/>
  <c r="AD234" i="5"/>
  <c r="Y234" i="5"/>
  <c r="L234" i="5"/>
  <c r="AB271" i="5"/>
  <c r="U271" i="5"/>
  <c r="R271" i="5"/>
  <c r="S271" i="5"/>
  <c r="AG271" i="5"/>
  <c r="AJ271" i="5"/>
  <c r="T271" i="5"/>
  <c r="O271" i="5"/>
  <c r="N271" i="5"/>
  <c r="AC271" i="5"/>
  <c r="Z271" i="5"/>
  <c r="Q271" i="5"/>
  <c r="AD271" i="5"/>
  <c r="AF271" i="5"/>
  <c r="P271" i="5"/>
  <c r="M271" i="5"/>
  <c r="L271" i="5"/>
  <c r="K271" i="5"/>
  <c r="AA271" i="5"/>
  <c r="Y271" i="5"/>
  <c r="W271" i="5"/>
  <c r="X271" i="5"/>
  <c r="AE271" i="5"/>
  <c r="S332" i="5"/>
  <c r="N332" i="5"/>
  <c r="AG332" i="5"/>
  <c r="Q332" i="5"/>
  <c r="Y332" i="5"/>
  <c r="X332" i="5"/>
  <c r="AJ332" i="5"/>
  <c r="P332" i="5"/>
  <c r="AD332" i="5"/>
  <c r="AE332" i="5"/>
  <c r="M332" i="5"/>
  <c r="W332" i="5"/>
  <c r="T220" i="5"/>
  <c r="S220" i="5"/>
  <c r="AE220" i="5"/>
  <c r="U220" i="5"/>
  <c r="P220" i="5"/>
  <c r="O220" i="5"/>
  <c r="AD220" i="5"/>
  <c r="Q220" i="5"/>
  <c r="L220" i="5"/>
  <c r="K220" i="5"/>
  <c r="Z220" i="5"/>
  <c r="AJ220" i="5"/>
  <c r="AA220" i="5"/>
  <c r="N220" i="5"/>
  <c r="AC220" i="5"/>
  <c r="AB220" i="5"/>
  <c r="W220" i="5"/>
  <c r="X220" i="5"/>
  <c r="R220" i="5"/>
  <c r="M220" i="5"/>
  <c r="AG220" i="5"/>
  <c r="Y220" i="5"/>
  <c r="AF220" i="5"/>
  <c r="Q225" i="5"/>
  <c r="L225" i="5"/>
  <c r="K225" i="5"/>
  <c r="Z225" i="5"/>
  <c r="T225" i="5"/>
  <c r="S225" i="5"/>
  <c r="N225" i="5"/>
  <c r="AC225" i="5"/>
  <c r="AB225" i="5"/>
  <c r="W225" i="5"/>
  <c r="M225" i="5"/>
  <c r="AJ225" i="5"/>
  <c r="AE225" i="5"/>
  <c r="U225" i="5"/>
  <c r="P225" i="5"/>
  <c r="O225" i="5"/>
  <c r="AD225" i="5"/>
  <c r="Y225" i="5"/>
  <c r="X225" i="5"/>
  <c r="R225" i="5"/>
  <c r="AG225" i="5"/>
  <c r="AF225" i="5"/>
  <c r="AA225" i="5"/>
  <c r="Z213" i="5"/>
  <c r="T213" i="5"/>
  <c r="N213" i="5"/>
  <c r="AB213" i="5"/>
  <c r="U213" i="5"/>
  <c r="AJ213" i="5"/>
  <c r="S213" i="5"/>
  <c r="M213" i="5"/>
  <c r="Y213" i="5"/>
  <c r="AE213" i="5"/>
  <c r="O213" i="5"/>
  <c r="P213" i="5"/>
  <c r="AA213" i="5"/>
  <c r="AD213" i="5"/>
  <c r="Q213" i="5"/>
  <c r="L213" i="5"/>
  <c r="AF213" i="5"/>
  <c r="AG213" i="5"/>
  <c r="W213" i="5"/>
  <c r="X213" i="5"/>
  <c r="K213" i="5"/>
  <c r="AC213" i="5"/>
  <c r="R213" i="5"/>
  <c r="O300" i="5"/>
  <c r="AG300" i="5"/>
  <c r="AE300" i="5"/>
  <c r="Y300" i="5"/>
  <c r="W300" i="5"/>
  <c r="P300" i="5"/>
  <c r="N300" i="5"/>
  <c r="AF300" i="5"/>
  <c r="Z300" i="5"/>
  <c r="AJ300" i="5"/>
  <c r="X300" i="5"/>
  <c r="Q300" i="5"/>
  <c r="AE278" i="5"/>
  <c r="U278" i="5"/>
  <c r="T278" i="5"/>
  <c r="Z278" i="5"/>
  <c r="S278" i="5"/>
  <c r="AJ278" i="5"/>
  <c r="X278" i="5"/>
  <c r="R278" i="5"/>
  <c r="M278" i="5"/>
  <c r="O278" i="5"/>
  <c r="AC278" i="5"/>
  <c r="Q278" i="5"/>
  <c r="P278" i="5"/>
  <c r="K278" i="5"/>
  <c r="AA278" i="5"/>
  <c r="Y278" i="5"/>
  <c r="W278" i="5"/>
  <c r="N278" i="5"/>
  <c r="AG278" i="5"/>
  <c r="AB278" i="5"/>
  <c r="L278" i="5"/>
  <c r="AD278" i="5"/>
  <c r="AF278" i="5"/>
  <c r="R239" i="5"/>
  <c r="M239" i="5"/>
  <c r="AF239" i="5"/>
  <c r="S239" i="5"/>
  <c r="N239" i="5"/>
  <c r="AG239" i="5"/>
  <c r="K239" i="5"/>
  <c r="AD239" i="5"/>
  <c r="Y239" i="5"/>
  <c r="L239" i="5"/>
  <c r="AE239" i="5"/>
  <c r="Z239" i="5"/>
  <c r="AB239" i="5"/>
  <c r="W239" i="5"/>
  <c r="Q239" i="5"/>
  <c r="AC239" i="5"/>
  <c r="X239" i="5"/>
  <c r="AJ239" i="5"/>
  <c r="T239" i="5"/>
  <c r="O239" i="5"/>
  <c r="AA239" i="5"/>
  <c r="U239" i="5"/>
  <c r="P239" i="5"/>
  <c r="O292" i="5"/>
  <c r="AA292" i="5"/>
  <c r="U292" i="5"/>
  <c r="P292" i="5"/>
  <c r="K292" i="5"/>
  <c r="AD292" i="5"/>
  <c r="AF292" i="5"/>
  <c r="S292" i="5"/>
  <c r="N292" i="5"/>
  <c r="AG292" i="5"/>
  <c r="AB292" i="5"/>
  <c r="AJ292" i="5"/>
  <c r="Y292" i="5"/>
  <c r="L292" i="5"/>
  <c r="AE292" i="5"/>
  <c r="Z292" i="5"/>
  <c r="T292" i="5"/>
  <c r="W292" i="5"/>
  <c r="Q292" i="5"/>
  <c r="AC292" i="5"/>
  <c r="X292" i="5"/>
  <c r="R292" i="5"/>
  <c r="M292" i="5"/>
  <c r="L243" i="5"/>
  <c r="AE243" i="5"/>
  <c r="Z243" i="5"/>
  <c r="T243" i="5"/>
  <c r="O243" i="5"/>
  <c r="AJ243" i="5"/>
  <c r="AC243" i="5"/>
  <c r="X243" i="5"/>
  <c r="R243" i="5"/>
  <c r="M243" i="5"/>
  <c r="AF243" i="5"/>
  <c r="AA243" i="5"/>
  <c r="U243" i="5"/>
  <c r="P243" i="5"/>
  <c r="K243" i="5"/>
  <c r="AD243" i="5"/>
  <c r="Y243" i="5"/>
  <c r="S243" i="5"/>
  <c r="N243" i="5"/>
  <c r="AG243" i="5"/>
  <c r="AB243" i="5"/>
  <c r="W243" i="5"/>
  <c r="Q243" i="5"/>
  <c r="R257" i="5"/>
  <c r="P257" i="5"/>
  <c r="AF257" i="5"/>
  <c r="S257" i="5"/>
  <c r="N257" i="5"/>
  <c r="AD257" i="5"/>
  <c r="AB257" i="5"/>
  <c r="W257" i="5"/>
  <c r="Y257" i="5"/>
  <c r="U257" i="5"/>
  <c r="X257" i="5"/>
  <c r="AJ257" i="5"/>
  <c r="AC257" i="5"/>
  <c r="O257" i="5"/>
  <c r="AA257" i="5"/>
  <c r="AG257" i="5"/>
  <c r="T257" i="5"/>
  <c r="K257" i="5"/>
  <c r="AE257" i="5"/>
  <c r="Z257" i="5"/>
  <c r="Q257" i="5"/>
  <c r="M257" i="5"/>
  <c r="L257" i="5"/>
  <c r="U288" i="5"/>
  <c r="N288" i="5"/>
  <c r="Y288" i="5"/>
  <c r="AG288" i="5"/>
  <c r="W288" i="5"/>
  <c r="O288" i="5"/>
  <c r="Q288" i="5"/>
  <c r="AE288" i="5"/>
  <c r="Z288" i="5"/>
  <c r="AC288" i="5"/>
  <c r="P288" i="5"/>
  <c r="AJ288" i="5"/>
  <c r="S288" i="5"/>
  <c r="AB288" i="5"/>
  <c r="R288" i="5"/>
  <c r="AD288" i="5"/>
  <c r="K288" i="5"/>
  <c r="AA288" i="5"/>
  <c r="T288" i="5"/>
  <c r="X288" i="5"/>
  <c r="L288" i="5"/>
  <c r="AF288" i="5"/>
  <c r="M288" i="5"/>
  <c r="AJ197" i="5"/>
  <c r="AA197" i="5"/>
  <c r="N197" i="5"/>
  <c r="AC197" i="5"/>
  <c r="S197" i="5"/>
  <c r="X197" i="5"/>
  <c r="K197" i="5"/>
  <c r="Z197" i="5"/>
  <c r="T197" i="5"/>
  <c r="Y197" i="5"/>
  <c r="L197" i="5"/>
  <c r="AB197" i="5"/>
  <c r="W197" i="5"/>
  <c r="M197" i="5"/>
  <c r="Q197" i="5"/>
  <c r="U197" i="5"/>
  <c r="P197" i="5"/>
  <c r="O197" i="5"/>
  <c r="AD197" i="5"/>
  <c r="AE197" i="5"/>
  <c r="R197" i="5"/>
  <c r="AG197" i="5"/>
  <c r="AF197" i="5"/>
  <c r="AE189" i="5"/>
  <c r="Z189" i="5"/>
  <c r="T189" i="5"/>
  <c r="O189" i="5"/>
  <c r="AA189" i="5"/>
  <c r="U189" i="5"/>
  <c r="AJ189" i="5"/>
  <c r="P189" i="5"/>
  <c r="K189" i="5"/>
  <c r="AD189" i="5"/>
  <c r="Y189" i="5"/>
  <c r="L189" i="5"/>
  <c r="N189" i="5"/>
  <c r="AG189" i="5"/>
  <c r="AB189" i="5"/>
  <c r="W189" i="5"/>
  <c r="Q189" i="5"/>
  <c r="AC189" i="5"/>
  <c r="X189" i="5"/>
  <c r="S189" i="5"/>
  <c r="R189" i="5"/>
  <c r="M189" i="5"/>
  <c r="AF189" i="5"/>
  <c r="AB206" i="5"/>
  <c r="M206" i="5"/>
  <c r="AA206" i="5"/>
  <c r="T294" i="5"/>
  <c r="Q294" i="5"/>
  <c r="N294" i="5"/>
  <c r="O298" i="5"/>
  <c r="AG298" i="5"/>
  <c r="AC326" i="5"/>
  <c r="AG326" i="5"/>
  <c r="U326" i="5"/>
  <c r="Y180" i="5"/>
  <c r="AC180" i="5"/>
  <c r="Z180" i="5"/>
  <c r="U206" i="5"/>
  <c r="P206" i="5"/>
  <c r="W206" i="5"/>
  <c r="T206" i="5"/>
  <c r="AF206" i="5"/>
  <c r="P294" i="5"/>
  <c r="AB294" i="5"/>
  <c r="R294" i="5"/>
  <c r="S294" i="5"/>
  <c r="AG294" i="5"/>
  <c r="AF298" i="5"/>
  <c r="Q298" i="5"/>
  <c r="Q326" i="5"/>
  <c r="P326" i="5"/>
  <c r="AD326" i="5"/>
  <c r="L326" i="5"/>
  <c r="N326" i="5"/>
  <c r="W180" i="5"/>
  <c r="AF180" i="5"/>
  <c r="S180" i="5"/>
  <c r="R180" i="5"/>
  <c r="X247" i="5"/>
  <c r="T247" i="5"/>
  <c r="W247" i="5"/>
  <c r="S247" i="5"/>
  <c r="Y333" i="5"/>
  <c r="U333" i="5"/>
  <c r="W333" i="5"/>
  <c r="AA333" i="5"/>
  <c r="AE333" i="5"/>
  <c r="P223" i="5"/>
  <c r="Y223" i="5"/>
  <c r="AJ223" i="5"/>
  <c r="K223" i="5"/>
  <c r="S191" i="5"/>
  <c r="AF191" i="5"/>
  <c r="T191" i="5"/>
  <c r="AD191" i="5"/>
  <c r="Y329" i="5"/>
  <c r="AE329" i="5"/>
  <c r="T329" i="5"/>
  <c r="K329" i="5"/>
  <c r="M282" i="5"/>
  <c r="L282" i="5"/>
  <c r="S282" i="5"/>
  <c r="Q282" i="5"/>
  <c r="X282" i="5"/>
  <c r="M311" i="5"/>
  <c r="AE199" i="5"/>
  <c r="AB199" i="5"/>
  <c r="M199" i="5"/>
  <c r="S199" i="5"/>
  <c r="U319" i="5"/>
  <c r="Y319" i="5"/>
  <c r="N319" i="5"/>
  <c r="Z319" i="5"/>
  <c r="O319" i="5"/>
  <c r="U349" i="5"/>
  <c r="AJ349" i="5"/>
  <c r="W349" i="5"/>
  <c r="Y349" i="5"/>
  <c r="AE349" i="5"/>
  <c r="AE267" i="5"/>
  <c r="R267" i="5"/>
  <c r="P267" i="5"/>
  <c r="S267" i="5"/>
  <c r="L267" i="5"/>
  <c r="T181" i="5"/>
  <c r="AD181" i="5"/>
  <c r="Y181" i="5"/>
  <c r="U181" i="5"/>
  <c r="Z181" i="5"/>
  <c r="K347" i="5"/>
  <c r="U347" i="5"/>
  <c r="M347" i="5"/>
  <c r="AD347" i="5"/>
  <c r="AA347" i="5"/>
  <c r="AE280" i="5"/>
  <c r="T280" i="5"/>
  <c r="Y280" i="5"/>
  <c r="Q280" i="5"/>
  <c r="AB280" i="5"/>
  <c r="T300" i="5"/>
  <c r="K300" i="5"/>
  <c r="O311" i="5"/>
  <c r="X311" i="5"/>
  <c r="N311" i="5"/>
  <c r="R215" i="5"/>
  <c r="AB215" i="5"/>
  <c r="AA215" i="5"/>
  <c r="P215" i="5"/>
  <c r="O215" i="5"/>
  <c r="T202" i="5"/>
  <c r="Q202" i="5"/>
  <c r="AC202" i="5"/>
  <c r="W202" i="5"/>
  <c r="O303" i="5"/>
  <c r="L303" i="5"/>
  <c r="W303" i="5"/>
  <c r="AA303" i="5"/>
  <c r="P303" i="5"/>
  <c r="T342" i="5"/>
  <c r="AF342" i="5"/>
  <c r="N342" i="5"/>
  <c r="K342" i="5"/>
  <c r="Q342" i="5"/>
  <c r="AE313" i="5"/>
  <c r="Q313" i="5"/>
  <c r="AB313" i="5"/>
  <c r="Z313" i="5"/>
  <c r="K313" i="5"/>
  <c r="AC336" i="5"/>
  <c r="AB336" i="5"/>
  <c r="L336" i="5"/>
  <c r="R345" i="5"/>
  <c r="AB311" i="5"/>
  <c r="AF256" i="5"/>
  <c r="S256" i="5"/>
  <c r="N256" i="5"/>
  <c r="L256" i="5"/>
  <c r="AB256" i="5"/>
  <c r="W256" i="5"/>
  <c r="AC256" i="5"/>
  <c r="Z256" i="5"/>
  <c r="X256" i="5"/>
  <c r="R256" i="5"/>
  <c r="T256" i="5"/>
  <c r="O256" i="5"/>
  <c r="P256" i="5"/>
  <c r="U256" i="5"/>
  <c r="AJ256" i="5"/>
  <c r="M256" i="5"/>
  <c r="K256" i="5"/>
  <c r="Q256" i="5"/>
  <c r="AE256" i="5"/>
  <c r="AG256" i="5"/>
  <c r="AA256" i="5"/>
  <c r="Y256" i="5"/>
  <c r="AD256" i="5"/>
  <c r="AJ305" i="5"/>
  <c r="O305" i="5"/>
  <c r="AG305" i="5"/>
  <c r="P305" i="5"/>
  <c r="AE305" i="5"/>
  <c r="X305" i="5"/>
  <c r="Z305" i="5"/>
  <c r="W305" i="5"/>
  <c r="Y305" i="5"/>
  <c r="AF305" i="5"/>
  <c r="N305" i="5"/>
  <c r="Q305" i="5"/>
  <c r="AJ273" i="5"/>
  <c r="AF273" i="5"/>
  <c r="AA273" i="5"/>
  <c r="Z273" i="5"/>
  <c r="Y273" i="5"/>
  <c r="S273" i="5"/>
  <c r="W273" i="5"/>
  <c r="L273" i="5"/>
  <c r="AE273" i="5"/>
  <c r="U273" i="5"/>
  <c r="T273" i="5"/>
  <c r="O273" i="5"/>
  <c r="AC273" i="5"/>
  <c r="X273" i="5"/>
  <c r="R273" i="5"/>
  <c r="M273" i="5"/>
  <c r="Q273" i="5"/>
  <c r="P273" i="5"/>
  <c r="K273" i="5"/>
  <c r="AD273" i="5"/>
  <c r="N273" i="5"/>
  <c r="AG273" i="5"/>
  <c r="AB273" i="5"/>
  <c r="N330" i="5"/>
  <c r="AD330" i="5"/>
  <c r="AC330" i="5"/>
  <c r="W330" i="5"/>
  <c r="X330" i="5"/>
  <c r="U330" i="5"/>
  <c r="AE330" i="5"/>
  <c r="Q330" i="5"/>
  <c r="AB330" i="5"/>
  <c r="P330" i="5"/>
  <c r="AA330" i="5"/>
  <c r="AF330" i="5"/>
  <c r="Y330" i="5"/>
  <c r="R330" i="5"/>
  <c r="O330" i="5"/>
  <c r="AG330" i="5"/>
  <c r="T330" i="5"/>
  <c r="AJ330" i="5"/>
  <c r="S330" i="5"/>
  <c r="L330" i="5"/>
  <c r="Z330" i="5"/>
  <c r="M330" i="5"/>
  <c r="K330" i="5"/>
  <c r="W338" i="5"/>
  <c r="K338" i="5"/>
  <c r="AG338" i="5"/>
  <c r="N249" i="5"/>
  <c r="AD249" i="5"/>
  <c r="P249" i="5"/>
  <c r="S249" i="5"/>
  <c r="U269" i="5"/>
  <c r="T269" i="5"/>
  <c r="W269" i="5"/>
  <c r="K269" i="5"/>
  <c r="R269" i="5"/>
  <c r="AJ275" i="5"/>
  <c r="X275" i="5"/>
  <c r="R275" i="5"/>
  <c r="Z275" i="5"/>
  <c r="Y275" i="5"/>
  <c r="S275" i="5"/>
  <c r="Q275" i="5"/>
  <c r="P275" i="5"/>
  <c r="K275" i="5"/>
  <c r="W275" i="5"/>
  <c r="M275" i="5"/>
  <c r="L275" i="5"/>
  <c r="N275" i="5"/>
  <c r="AG275" i="5"/>
  <c r="AB275" i="5"/>
  <c r="O275" i="5"/>
  <c r="AD275" i="5"/>
  <c r="AC275" i="5"/>
  <c r="AE275" i="5"/>
  <c r="U275" i="5"/>
  <c r="T275" i="5"/>
  <c r="AF275" i="5"/>
  <c r="AA275" i="5"/>
  <c r="U284" i="5"/>
  <c r="T284" i="5"/>
  <c r="AF284" i="5"/>
  <c r="AF321" i="5"/>
  <c r="T321" i="5"/>
  <c r="R238" i="5"/>
  <c r="M238" i="5"/>
  <c r="AF238" i="5"/>
  <c r="S238" i="5"/>
  <c r="N238" i="5"/>
  <c r="AG238" i="5"/>
  <c r="K238" i="5"/>
  <c r="AD238" i="5"/>
  <c r="Y238" i="5"/>
  <c r="L238" i="5"/>
  <c r="AE238" i="5"/>
  <c r="Z238" i="5"/>
  <c r="AB238" i="5"/>
  <c r="W238" i="5"/>
  <c r="Q238" i="5"/>
  <c r="AC238" i="5"/>
  <c r="X238" i="5"/>
  <c r="AJ238" i="5"/>
  <c r="T238" i="5"/>
  <c r="O238" i="5"/>
  <c r="AA238" i="5"/>
  <c r="U238" i="5"/>
  <c r="P238" i="5"/>
  <c r="L242" i="5"/>
  <c r="AE242" i="5"/>
  <c r="Z242" i="5"/>
  <c r="T242" i="5"/>
  <c r="O242" i="5"/>
  <c r="AJ242" i="5"/>
  <c r="AC242" i="5"/>
  <c r="X242" i="5"/>
  <c r="R242" i="5"/>
  <c r="M242" i="5"/>
  <c r="AF242" i="5"/>
  <c r="AA242" i="5"/>
  <c r="U242" i="5"/>
  <c r="P242" i="5"/>
  <c r="K242" i="5"/>
  <c r="AD242" i="5"/>
  <c r="Y242" i="5"/>
  <c r="S242" i="5"/>
  <c r="N242" i="5"/>
  <c r="AG242" i="5"/>
  <c r="AB242" i="5"/>
  <c r="W242" i="5"/>
  <c r="Q242" i="5"/>
  <c r="X260" i="5"/>
  <c r="R260" i="5"/>
  <c r="T260" i="5"/>
  <c r="AF260" i="5"/>
  <c r="S260" i="5"/>
  <c r="AJ260" i="5"/>
  <c r="Y260" i="5"/>
  <c r="K260" i="5"/>
  <c r="AD260" i="5"/>
  <c r="Q260" i="5"/>
  <c r="P260" i="5"/>
  <c r="N260" i="5"/>
  <c r="L260" i="5"/>
  <c r="AB260" i="5"/>
  <c r="W260" i="5"/>
  <c r="AC260" i="5"/>
  <c r="Z260" i="5"/>
  <c r="AE260" i="5"/>
  <c r="U260" i="5"/>
  <c r="AG260" i="5"/>
  <c r="O260" i="5"/>
  <c r="AA260" i="5"/>
  <c r="M260" i="5"/>
  <c r="AC285" i="5"/>
  <c r="M285" i="5"/>
  <c r="Q285" i="5"/>
  <c r="S285" i="5"/>
  <c r="P285" i="5"/>
  <c r="AD285" i="5"/>
  <c r="AJ183" i="5"/>
  <c r="AC183" i="5"/>
  <c r="X183" i="5"/>
  <c r="R183" i="5"/>
  <c r="M183" i="5"/>
  <c r="AF183" i="5"/>
  <c r="AA183" i="5"/>
  <c r="U183" i="5"/>
  <c r="P183" i="5"/>
  <c r="K183" i="5"/>
  <c r="AD183" i="5"/>
  <c r="Y183" i="5"/>
  <c r="S183" i="5"/>
  <c r="N183" i="5"/>
  <c r="AG183" i="5"/>
  <c r="AB183" i="5"/>
  <c r="W183" i="5"/>
  <c r="Q183" i="5"/>
  <c r="L183" i="5"/>
  <c r="AE183" i="5"/>
  <c r="Z183" i="5"/>
  <c r="T183" i="5"/>
  <c r="O183" i="5"/>
  <c r="N241" i="5"/>
  <c r="AG241" i="5"/>
  <c r="AB241" i="5"/>
  <c r="W241" i="5"/>
  <c r="Q241" i="5"/>
  <c r="AC241" i="5"/>
  <c r="AE241" i="5"/>
  <c r="Z241" i="5"/>
  <c r="T241" i="5"/>
  <c r="O241" i="5"/>
  <c r="AA241" i="5"/>
  <c r="U241" i="5"/>
  <c r="X241" i="5"/>
  <c r="R241" i="5"/>
  <c r="M241" i="5"/>
  <c r="AF241" i="5"/>
  <c r="S241" i="5"/>
  <c r="AJ241" i="5"/>
  <c r="P241" i="5"/>
  <c r="K241" i="5"/>
  <c r="AD241" i="5"/>
  <c r="Y241" i="5"/>
  <c r="L241" i="5"/>
  <c r="AC283" i="5"/>
  <c r="P283" i="5"/>
  <c r="S283" i="5"/>
  <c r="AD283" i="5"/>
  <c r="W295" i="5"/>
  <c r="Y295" i="5"/>
  <c r="Z295" i="5"/>
  <c r="M214" i="5"/>
  <c r="AA214" i="5"/>
  <c r="W214" i="5"/>
  <c r="AB214" i="5"/>
  <c r="AD214" i="5"/>
  <c r="Y214" i="5"/>
  <c r="N214" i="5"/>
  <c r="AJ214" i="5"/>
  <c r="Q214" i="5"/>
  <c r="X214" i="5"/>
  <c r="AJ235" i="5"/>
  <c r="Z235" i="5"/>
  <c r="AG235" i="5"/>
  <c r="O235" i="5"/>
  <c r="N235" i="5"/>
  <c r="T235" i="5"/>
  <c r="AC235" i="5"/>
  <c r="K235" i="5"/>
  <c r="AD235" i="5"/>
  <c r="L235" i="5"/>
  <c r="S235" i="5"/>
  <c r="R235" i="5"/>
  <c r="Y235" i="5"/>
  <c r="AB235" i="5"/>
  <c r="AA235" i="5"/>
  <c r="Q235" i="5"/>
  <c r="P235" i="5"/>
  <c r="X235" i="5"/>
  <c r="AE235" i="5"/>
  <c r="W235" i="5"/>
  <c r="U235" i="5"/>
  <c r="M235" i="5"/>
  <c r="AF235" i="5"/>
  <c r="AJ229" i="5"/>
  <c r="Q229" i="5"/>
  <c r="L229" i="5"/>
  <c r="O229" i="5"/>
  <c r="Z229" i="5"/>
  <c r="T229" i="5"/>
  <c r="M229" i="5"/>
  <c r="K229" i="5"/>
  <c r="U229" i="5"/>
  <c r="AE229" i="5"/>
  <c r="S229" i="5"/>
  <c r="AD229" i="5"/>
  <c r="AA229" i="5"/>
  <c r="AB229" i="5"/>
  <c r="AF229" i="5"/>
  <c r="P229" i="5"/>
  <c r="W229" i="5"/>
  <c r="X229" i="5"/>
  <c r="Y229" i="5"/>
  <c r="N229" i="5"/>
  <c r="AC229" i="5"/>
  <c r="AG229" i="5"/>
  <c r="R229" i="5"/>
  <c r="AJ184" i="5"/>
  <c r="T184" i="5"/>
  <c r="O184" i="5"/>
  <c r="AA184" i="5"/>
  <c r="U184" i="5"/>
  <c r="P184" i="5"/>
  <c r="K184" i="5"/>
  <c r="AD184" i="5"/>
  <c r="Y184" i="5"/>
  <c r="L184" i="5"/>
  <c r="AE184" i="5"/>
  <c r="Z184" i="5"/>
  <c r="AB184" i="5"/>
  <c r="W184" i="5"/>
  <c r="Q184" i="5"/>
  <c r="AC184" i="5"/>
  <c r="X184" i="5"/>
  <c r="R184" i="5"/>
  <c r="N184" i="5"/>
  <c r="M184" i="5"/>
  <c r="AG184" i="5"/>
  <c r="AF184" i="5"/>
  <c r="S184" i="5"/>
  <c r="AC309" i="5"/>
  <c r="Z309" i="5"/>
  <c r="W309" i="5"/>
  <c r="AJ314" i="5"/>
  <c r="X314" i="5"/>
  <c r="N314" i="5"/>
  <c r="Q314" i="5"/>
  <c r="AG314" i="5"/>
  <c r="P314" i="5"/>
  <c r="AE314" i="5"/>
  <c r="Q208" i="5"/>
  <c r="L208" i="5"/>
  <c r="K208" i="5"/>
  <c r="Z208" i="5"/>
  <c r="T208" i="5"/>
  <c r="S208" i="5"/>
  <c r="AJ208" i="5"/>
  <c r="AE208" i="5"/>
  <c r="U208" i="5"/>
  <c r="P208" i="5"/>
  <c r="O208" i="5"/>
  <c r="AD208" i="5"/>
  <c r="Y208" i="5"/>
  <c r="X208" i="5"/>
  <c r="R208" i="5"/>
  <c r="AG208" i="5"/>
  <c r="AF208" i="5"/>
  <c r="AA208" i="5"/>
  <c r="N208" i="5"/>
  <c r="M208" i="5"/>
  <c r="AC208" i="5"/>
  <c r="AB208" i="5"/>
  <c r="W208" i="5"/>
  <c r="N195" i="5"/>
  <c r="AC195" i="5"/>
  <c r="AB195" i="5"/>
  <c r="W195" i="5"/>
  <c r="M195" i="5"/>
  <c r="AJ195" i="5"/>
  <c r="AE195" i="5"/>
  <c r="U195" i="5"/>
  <c r="P195" i="5"/>
  <c r="O195" i="5"/>
  <c r="AD195" i="5"/>
  <c r="Y195" i="5"/>
  <c r="X195" i="5"/>
  <c r="R195" i="5"/>
  <c r="AG195" i="5"/>
  <c r="AF195" i="5"/>
  <c r="AA195" i="5"/>
  <c r="Q195" i="5"/>
  <c r="L195" i="5"/>
  <c r="K195" i="5"/>
  <c r="Z195" i="5"/>
  <c r="T195" i="5"/>
  <c r="S195" i="5"/>
  <c r="U207" i="5"/>
  <c r="P207" i="5"/>
  <c r="O207" i="5"/>
  <c r="AD207" i="5"/>
  <c r="Q207" i="5"/>
  <c r="AJ207" i="5"/>
  <c r="R207" i="5"/>
  <c r="AG207" i="5"/>
  <c r="AF207" i="5"/>
  <c r="AA207" i="5"/>
  <c r="N207" i="5"/>
  <c r="L207" i="5"/>
  <c r="K207" i="5"/>
  <c r="Z207" i="5"/>
  <c r="T207" i="5"/>
  <c r="S207" i="5"/>
  <c r="AE207" i="5"/>
  <c r="AC207" i="5"/>
  <c r="AB207" i="5"/>
  <c r="W207" i="5"/>
  <c r="M207" i="5"/>
  <c r="Y207" i="5"/>
  <c r="X207" i="5"/>
  <c r="AB224" i="5"/>
  <c r="W224" i="5"/>
  <c r="T224" i="5"/>
  <c r="Y224" i="5"/>
  <c r="X224" i="5"/>
  <c r="AC224" i="5"/>
  <c r="AG224" i="5"/>
  <c r="AF224" i="5"/>
  <c r="AD224" i="5"/>
  <c r="N224" i="5"/>
  <c r="U224" i="5"/>
  <c r="R224" i="5"/>
  <c r="Z224" i="5"/>
  <c r="AA224" i="5"/>
  <c r="S224" i="5"/>
  <c r="AE224" i="5"/>
  <c r="K224" i="5"/>
  <c r="M224" i="5"/>
  <c r="AJ224" i="5"/>
  <c r="Q224" i="5"/>
  <c r="P224" i="5"/>
  <c r="L224" i="5"/>
  <c r="O224" i="5"/>
  <c r="AJ198" i="5"/>
  <c r="R198" i="5"/>
  <c r="AC198" i="5"/>
  <c r="P198" i="5"/>
  <c r="AB198" i="5"/>
  <c r="O198" i="5"/>
  <c r="Z198" i="5"/>
  <c r="AJ262" i="5"/>
  <c r="L262" i="5"/>
  <c r="Q262" i="5"/>
  <c r="K262" i="5"/>
  <c r="AC262" i="5"/>
  <c r="AE262" i="5"/>
  <c r="S262" i="5"/>
  <c r="AA262" i="5"/>
  <c r="U262" i="5"/>
  <c r="Z262" i="5"/>
  <c r="O262" i="5"/>
  <c r="AG262" i="5"/>
  <c r="AD262" i="5"/>
  <c r="X262" i="5"/>
  <c r="N262" i="5"/>
  <c r="AB262" i="5"/>
  <c r="Y262" i="5"/>
  <c r="M262" i="5"/>
  <c r="AF262" i="5"/>
  <c r="T262" i="5"/>
  <c r="P262" i="5"/>
  <c r="W262" i="5"/>
  <c r="R262" i="5"/>
  <c r="Z219" i="5"/>
  <c r="T219" i="5"/>
  <c r="S219" i="5"/>
  <c r="AE219" i="5"/>
  <c r="U219" i="5"/>
  <c r="AJ219" i="5"/>
  <c r="W219" i="5"/>
  <c r="M219" i="5"/>
  <c r="Y219" i="5"/>
  <c r="X219" i="5"/>
  <c r="R219" i="5"/>
  <c r="P219" i="5"/>
  <c r="O219" i="5"/>
  <c r="AD219" i="5"/>
  <c r="Q219" i="5"/>
  <c r="L219" i="5"/>
  <c r="K219" i="5"/>
  <c r="AG219" i="5"/>
  <c r="AF219" i="5"/>
  <c r="AA219" i="5"/>
  <c r="N219" i="5"/>
  <c r="AC219" i="5"/>
  <c r="AB219" i="5"/>
  <c r="A17" i="1"/>
  <c r="AJ180" i="5" l="1"/>
  <c r="AC329" i="5"/>
  <c r="AF345" i="5"/>
  <c r="U345" i="5"/>
  <c r="AD180" i="5"/>
  <c r="AG180" i="5"/>
  <c r="AB345" i="5"/>
  <c r="AC345" i="5"/>
  <c r="K180" i="5"/>
  <c r="AD329" i="5"/>
  <c r="AG345" i="5"/>
  <c r="X345" i="5"/>
  <c r="O345" i="5"/>
  <c r="K345" i="5"/>
  <c r="S329" i="5"/>
  <c r="AJ329" i="5"/>
  <c r="W345" i="5"/>
  <c r="Y345" i="5"/>
  <c r="Z345" i="5"/>
  <c r="P345" i="5"/>
  <c r="L345" i="5"/>
  <c r="AB305" i="5"/>
  <c r="U305" i="5"/>
  <c r="AC305" i="5"/>
  <c r="S305" i="5"/>
  <c r="AA305" i="5"/>
  <c r="T305" i="5"/>
  <c r="AD305" i="5"/>
  <c r="M305" i="5"/>
  <c r="L305" i="5"/>
  <c r="K305" i="5"/>
  <c r="R305" i="5"/>
  <c r="AA339" i="5"/>
  <c r="K339" i="5"/>
  <c r="M339" i="5"/>
  <c r="U339" i="5"/>
  <c r="Q339" i="5"/>
  <c r="S339" i="5"/>
  <c r="AB339" i="5"/>
  <c r="Y339" i="5"/>
  <c r="AJ339" i="5"/>
  <c r="W339" i="5"/>
  <c r="Z339" i="5"/>
  <c r="AE339" i="5"/>
  <c r="AD339" i="5"/>
  <c r="T339" i="5"/>
  <c r="O339" i="5"/>
  <c r="X339" i="5"/>
  <c r="L339" i="5"/>
  <c r="R339" i="5"/>
  <c r="AF339" i="5"/>
  <c r="N339" i="5"/>
  <c r="P339" i="5"/>
  <c r="AC339" i="5"/>
  <c r="AG339" i="5"/>
  <c r="X316" i="5"/>
  <c r="N316" i="5"/>
  <c r="AB316" i="5"/>
  <c r="P316" i="5"/>
  <c r="AG316" i="5"/>
  <c r="Y316" i="5"/>
  <c r="AE316" i="5"/>
  <c r="AC316" i="5"/>
  <c r="K316" i="5"/>
  <c r="W316" i="5"/>
  <c r="AJ316" i="5"/>
  <c r="AD316" i="5"/>
  <c r="L316" i="5"/>
  <c r="Z316" i="5"/>
  <c r="T316" i="5"/>
  <c r="R316" i="5"/>
  <c r="M316" i="5"/>
  <c r="AA316" i="5"/>
  <c r="O316" i="5"/>
  <c r="Q316" i="5"/>
  <c r="S316" i="5"/>
  <c r="U316" i="5"/>
  <c r="AF316" i="5"/>
  <c r="L296" i="5"/>
  <c r="AF296" i="5"/>
  <c r="K296" i="5"/>
  <c r="U296" i="5"/>
  <c r="S296" i="5"/>
  <c r="R296" i="5"/>
  <c r="AA296" i="5"/>
  <c r="AJ296" i="5"/>
  <c r="AD296" i="5"/>
  <c r="P296" i="5"/>
  <c r="AE296" i="5"/>
  <c r="N296" i="5"/>
  <c r="Z296" i="5"/>
  <c r="AC296" i="5"/>
  <c r="Y296" i="5"/>
  <c r="AB296" i="5"/>
  <c r="AG296" i="5"/>
  <c r="Q296" i="5"/>
  <c r="M296" i="5"/>
  <c r="X296" i="5"/>
  <c r="W296" i="5"/>
  <c r="O296" i="5"/>
  <c r="T296" i="5"/>
  <c r="M295" i="5"/>
  <c r="AB295" i="5"/>
  <c r="P295" i="5"/>
  <c r="AA295" i="5"/>
  <c r="U295" i="5"/>
  <c r="S295" i="5"/>
  <c r="Q295" i="5"/>
  <c r="O295" i="5"/>
  <c r="T295" i="5"/>
  <c r="AF295" i="5"/>
  <c r="AJ295" i="5"/>
  <c r="N295" i="5"/>
  <c r="AE295" i="5"/>
  <c r="AD295" i="5"/>
  <c r="X295" i="5"/>
  <c r="L295" i="5"/>
  <c r="AG295" i="5"/>
  <c r="R295" i="5"/>
  <c r="AC295" i="5"/>
  <c r="K295" i="5"/>
  <c r="AC342" i="5"/>
  <c r="P342" i="5"/>
  <c r="S342" i="5"/>
  <c r="AJ342" i="5"/>
  <c r="Y342" i="5"/>
  <c r="M342" i="5"/>
  <c r="Z342" i="5"/>
  <c r="N328" i="5"/>
  <c r="AD328" i="5"/>
  <c r="L328" i="5"/>
  <c r="AG328" i="5"/>
  <c r="Z328" i="5"/>
  <c r="X328" i="5"/>
  <c r="M328" i="5"/>
  <c r="T328" i="5"/>
  <c r="AC328" i="5"/>
  <c r="S328" i="5"/>
  <c r="AF328" i="5"/>
  <c r="U328" i="5"/>
  <c r="K328" i="5"/>
  <c r="W328" i="5"/>
  <c r="AE328" i="5"/>
  <c r="AB328" i="5"/>
  <c r="Y328" i="5"/>
  <c r="AJ328" i="5"/>
  <c r="Q328" i="5"/>
  <c r="R328" i="5"/>
  <c r="AA328" i="5"/>
  <c r="O328" i="5"/>
  <c r="P328" i="5"/>
  <c r="AE227" i="5"/>
  <c r="M227" i="5"/>
  <c r="N227" i="5"/>
  <c r="Q227" i="5"/>
  <c r="S227" i="5"/>
  <c r="X227" i="5"/>
  <c r="AA227" i="5"/>
  <c r="T227" i="5"/>
  <c r="Y227" i="5"/>
  <c r="AD227" i="5"/>
  <c r="AA223" i="5"/>
  <c r="W223" i="5"/>
  <c r="T223" i="5"/>
  <c r="L223" i="5"/>
  <c r="Z223" i="5"/>
  <c r="AB223" i="5"/>
  <c r="AD223" i="5"/>
  <c r="U311" i="5"/>
  <c r="T311" i="5"/>
  <c r="AG311" i="5"/>
  <c r="Z311" i="5"/>
  <c r="Q311" i="5"/>
  <c r="P247" i="5"/>
  <c r="Z247" i="5"/>
  <c r="AF247" i="5"/>
  <c r="O247" i="5"/>
  <c r="U247" i="5"/>
  <c r="AB247" i="5"/>
  <c r="AC247" i="5"/>
  <c r="L263" i="5"/>
  <c r="AD263" i="5"/>
  <c r="AJ263" i="5"/>
  <c r="P263" i="5"/>
  <c r="Y263" i="5"/>
  <c r="W263" i="5"/>
  <c r="R263" i="5"/>
  <c r="X263" i="5"/>
  <c r="AA263" i="5"/>
  <c r="U263" i="5"/>
  <c r="N263" i="5"/>
  <c r="M263" i="5"/>
  <c r="K263" i="5"/>
  <c r="Z263" i="5"/>
  <c r="AE263" i="5"/>
  <c r="AF263" i="5"/>
  <c r="S263" i="5"/>
  <c r="O263" i="5"/>
  <c r="Q263" i="5"/>
  <c r="AG263" i="5"/>
  <c r="T263" i="5"/>
  <c r="AC263" i="5"/>
  <c r="AB263" i="5"/>
  <c r="P191" i="5"/>
  <c r="AB191" i="5"/>
  <c r="AC191" i="5"/>
  <c r="AE191" i="5"/>
  <c r="X191" i="5"/>
  <c r="P185" i="5"/>
  <c r="AF185" i="5"/>
  <c r="S185" i="5"/>
  <c r="O185" i="5"/>
  <c r="Z185" i="5"/>
  <c r="Q185" i="5"/>
  <c r="AA185" i="5"/>
  <c r="AD185" i="5"/>
  <c r="AB185" i="5"/>
  <c r="Y185" i="5"/>
  <c r="X185" i="5"/>
  <c r="U185" i="5"/>
  <c r="W185" i="5"/>
  <c r="AC185" i="5"/>
  <c r="AG185" i="5"/>
  <c r="AJ185" i="5"/>
  <c r="L185" i="5"/>
  <c r="R185" i="5"/>
  <c r="L266" i="5"/>
  <c r="AD266" i="5"/>
  <c r="AA266" i="5"/>
  <c r="AG266" i="5"/>
  <c r="S266" i="5"/>
  <c r="K266" i="5"/>
  <c r="AE266" i="5"/>
  <c r="AC266" i="5"/>
  <c r="Q266" i="5"/>
  <c r="AJ266" i="5"/>
  <c r="N266" i="5"/>
  <c r="T266" i="5"/>
  <c r="Z266" i="5"/>
  <c r="X266" i="5"/>
  <c r="P266" i="5"/>
  <c r="R266" i="5"/>
  <c r="M266" i="5"/>
  <c r="AB266" i="5"/>
  <c r="O266" i="5"/>
  <c r="Y266" i="5"/>
  <c r="AF266" i="5"/>
  <c r="K214" i="5"/>
  <c r="S214" i="5"/>
  <c r="U214" i="5"/>
  <c r="P214" i="5"/>
  <c r="AC214" i="5"/>
  <c r="T214" i="5"/>
  <c r="AG214" i="5"/>
  <c r="Z214" i="5"/>
  <c r="O214" i="5"/>
  <c r="AF214" i="5"/>
  <c r="L214" i="5"/>
  <c r="R214" i="5"/>
  <c r="AE214" i="5"/>
  <c r="M303" i="5"/>
  <c r="AJ303" i="5"/>
  <c r="T303" i="5"/>
  <c r="Y303" i="5"/>
  <c r="AB303" i="5"/>
  <c r="R303" i="5"/>
  <c r="AE303" i="5"/>
  <c r="S226" i="5"/>
  <c r="X226" i="5"/>
  <c r="Q226" i="5"/>
  <c r="T226" i="5"/>
  <c r="W226" i="5"/>
  <c r="U226" i="5"/>
  <c r="AD226" i="5"/>
  <c r="R226" i="5"/>
  <c r="L226" i="5"/>
  <c r="N226" i="5"/>
  <c r="AA226" i="5"/>
  <c r="P226" i="5"/>
  <c r="M226" i="5"/>
  <c r="AG226" i="5"/>
  <c r="K226" i="5"/>
  <c r="AC226" i="5"/>
  <c r="AJ226" i="5"/>
  <c r="O226" i="5"/>
  <c r="Y226" i="5"/>
  <c r="AF226" i="5"/>
  <c r="Z226" i="5"/>
  <c r="AB226" i="5"/>
  <c r="AE226" i="5"/>
  <c r="R210" i="5"/>
  <c r="P210" i="5"/>
  <c r="X210" i="5"/>
  <c r="S210" i="5"/>
  <c r="O210" i="5"/>
  <c r="Q210" i="5"/>
  <c r="Y210" i="5"/>
  <c r="T210" i="5"/>
  <c r="AC210" i="5"/>
  <c r="AE210" i="5"/>
  <c r="AD210" i="5"/>
  <c r="AA210" i="5"/>
  <c r="AB210" i="5"/>
  <c r="Z210" i="5"/>
  <c r="N210" i="5"/>
  <c r="M210" i="5"/>
  <c r="N187" i="5"/>
  <c r="M187" i="5"/>
  <c r="K187" i="5"/>
  <c r="P187" i="5"/>
  <c r="AC187" i="5"/>
  <c r="AA187" i="5"/>
  <c r="AG187" i="5"/>
  <c r="AF187" i="5"/>
  <c r="AD187" i="5"/>
  <c r="AB187" i="5"/>
  <c r="AJ187" i="5"/>
  <c r="U187" i="5"/>
  <c r="AE187" i="5"/>
  <c r="S187" i="5"/>
  <c r="Y187" i="5"/>
  <c r="W187" i="5"/>
  <c r="T187" i="5"/>
  <c r="X187" i="5"/>
  <c r="R187" i="5"/>
  <c r="Z187" i="5"/>
  <c r="L187" i="5"/>
  <c r="Q187" i="5"/>
  <c r="O187" i="5"/>
  <c r="P196" i="5"/>
  <c r="W196" i="5"/>
  <c r="L196" i="5"/>
  <c r="Z196" i="5"/>
  <c r="AB196" i="5"/>
  <c r="R196" i="5"/>
  <c r="AF196" i="5"/>
  <c r="AC196" i="5"/>
  <c r="U196" i="5"/>
  <c r="O196" i="5"/>
  <c r="AG196" i="5"/>
  <c r="K196" i="5"/>
  <c r="W331" i="5"/>
  <c r="X331" i="5"/>
  <c r="AG331" i="5"/>
  <c r="M331" i="5"/>
  <c r="Z331" i="5"/>
  <c r="O331" i="5"/>
  <c r="Y331" i="5"/>
  <c r="T331" i="5"/>
  <c r="N331" i="5"/>
  <c r="AA331" i="5"/>
  <c r="S331" i="5"/>
  <c r="AJ331" i="5"/>
  <c r="AC331" i="5"/>
  <c r="AD331" i="5"/>
  <c r="U331" i="5"/>
  <c r="AF331" i="5"/>
  <c r="L331" i="5"/>
  <c r="Q331" i="5"/>
  <c r="AE331" i="5"/>
  <c r="AB331" i="5"/>
  <c r="P331" i="5"/>
  <c r="R331" i="5"/>
  <c r="K331" i="5"/>
  <c r="X237" i="5"/>
  <c r="L237" i="5"/>
  <c r="AD237" i="5"/>
  <c r="K237" i="5"/>
  <c r="Y237" i="5"/>
  <c r="W237" i="5"/>
  <c r="AA237" i="5"/>
  <c r="R237" i="5"/>
  <c r="AB237" i="5"/>
  <c r="S237" i="5"/>
  <c r="O237" i="5"/>
  <c r="P237" i="5"/>
  <c r="AC237" i="5"/>
  <c r="T237" i="5"/>
  <c r="AE237" i="5"/>
  <c r="M237" i="5"/>
  <c r="Z237" i="5"/>
  <c r="AF237" i="5"/>
  <c r="U237" i="5"/>
  <c r="AJ237" i="5"/>
  <c r="N237" i="5"/>
  <c r="AG237" i="5"/>
  <c r="Q237" i="5"/>
  <c r="O318" i="5"/>
  <c r="U318" i="5"/>
  <c r="AE318" i="5"/>
  <c r="Y318" i="5"/>
  <c r="K318" i="5"/>
  <c r="Q318" i="5"/>
  <c r="AJ318" i="5"/>
  <c r="AC318" i="5"/>
  <c r="AF318" i="5"/>
  <c r="R318" i="5"/>
  <c r="X318" i="5"/>
  <c r="M318" i="5"/>
  <c r="AB318" i="5"/>
  <c r="AA318" i="5"/>
  <c r="AG318" i="5"/>
  <c r="AD318" i="5"/>
  <c r="N318" i="5"/>
  <c r="W318" i="5"/>
  <c r="P318" i="5"/>
  <c r="Z318" i="5"/>
  <c r="L318" i="5"/>
  <c r="T318" i="5"/>
  <c r="S318" i="5"/>
  <c r="Z249" i="5"/>
  <c r="U249" i="5"/>
  <c r="Y249" i="5"/>
  <c r="AE249" i="5"/>
  <c r="AA249" i="5"/>
  <c r="K249" i="5"/>
  <c r="W249" i="5"/>
  <c r="L249" i="5"/>
  <c r="M249" i="5"/>
  <c r="T249" i="5"/>
  <c r="AJ249" i="5"/>
  <c r="X249" i="5"/>
  <c r="AF249" i="5"/>
  <c r="R249" i="5"/>
  <c r="AG249" i="5"/>
  <c r="O249" i="5"/>
  <c r="AB249" i="5"/>
  <c r="AC249" i="5"/>
  <c r="Q249" i="5"/>
  <c r="X321" i="5"/>
  <c r="P321" i="5"/>
  <c r="AE321" i="5"/>
  <c r="Q321" i="5"/>
  <c r="S321" i="5"/>
  <c r="M321" i="5"/>
  <c r="O321" i="5"/>
  <c r="AG321" i="5"/>
  <c r="K321" i="5"/>
  <c r="Z321" i="5"/>
  <c r="W321" i="5"/>
  <c r="AB321" i="5"/>
  <c r="N321" i="5"/>
  <c r="Y321" i="5"/>
  <c r="R321" i="5"/>
  <c r="AA321" i="5"/>
  <c r="L321" i="5"/>
  <c r="AC321" i="5"/>
  <c r="AJ321" i="5"/>
  <c r="U321" i="5"/>
  <c r="AD321" i="5"/>
  <c r="AF344" i="5"/>
  <c r="AA344" i="5"/>
  <c r="O344" i="5"/>
  <c r="Y344" i="5"/>
  <c r="AD344" i="5"/>
  <c r="R344" i="5"/>
  <c r="K344" i="5"/>
  <c r="AG344" i="5"/>
  <c r="Z344" i="5"/>
  <c r="X344" i="5"/>
  <c r="U344" i="5"/>
  <c r="M344" i="5"/>
  <c r="AB344" i="5"/>
  <c r="AJ344" i="5"/>
  <c r="S344" i="5"/>
  <c r="L344" i="5"/>
  <c r="Q344" i="5"/>
  <c r="T344" i="5"/>
  <c r="W344" i="5"/>
  <c r="P344" i="5"/>
  <c r="N344" i="5"/>
  <c r="AE344" i="5"/>
  <c r="AC344" i="5"/>
  <c r="T306" i="5"/>
  <c r="P306" i="5"/>
  <c r="N306" i="5"/>
  <c r="Q306" i="5"/>
  <c r="AC306" i="5"/>
  <c r="S306" i="5"/>
  <c r="O306" i="5"/>
  <c r="K306" i="5"/>
  <c r="AG306" i="5"/>
  <c r="R306" i="5"/>
  <c r="AA306" i="5"/>
  <c r="AE306" i="5"/>
  <c r="X306" i="5"/>
  <c r="AD306" i="5"/>
  <c r="AB306" i="5"/>
  <c r="L306" i="5"/>
  <c r="AF306" i="5"/>
  <c r="Z306" i="5"/>
  <c r="AJ306" i="5"/>
  <c r="Y306" i="5"/>
  <c r="W306" i="5"/>
  <c r="M306" i="5"/>
  <c r="U306" i="5"/>
  <c r="AG251" i="5"/>
  <c r="W251" i="5"/>
  <c r="O251" i="5"/>
  <c r="Q251" i="5"/>
  <c r="X251" i="5"/>
  <c r="N251" i="5"/>
  <c r="AF251" i="5"/>
  <c r="T251" i="5"/>
  <c r="S251" i="5"/>
  <c r="U251" i="5"/>
  <c r="Y251" i="5"/>
  <c r="AJ251" i="5"/>
  <c r="AD251" i="5"/>
  <c r="L251" i="5"/>
  <c r="AC251" i="5"/>
  <c r="Z251" i="5"/>
  <c r="R251" i="5"/>
  <c r="K251" i="5"/>
  <c r="AB251" i="5"/>
  <c r="P251" i="5"/>
  <c r="AE251" i="5"/>
  <c r="X279" i="5"/>
  <c r="L279" i="5"/>
  <c r="W279" i="5"/>
  <c r="AB279" i="5"/>
  <c r="U279" i="5"/>
  <c r="AC279" i="5"/>
  <c r="R279" i="5"/>
  <c r="Q279" i="5"/>
  <c r="AA279" i="5"/>
  <c r="O279" i="5"/>
  <c r="T279" i="5"/>
  <c r="AD279" i="5"/>
  <c r="Z279" i="5"/>
  <c r="P279" i="5"/>
  <c r="N279" i="5"/>
  <c r="S279" i="5"/>
  <c r="AF279" i="5"/>
  <c r="AJ279" i="5"/>
  <c r="Y279" i="5"/>
  <c r="K279" i="5"/>
  <c r="AG279" i="5"/>
  <c r="AE279" i="5"/>
  <c r="M279" i="5"/>
  <c r="Q180" i="5"/>
  <c r="AB180" i="5"/>
  <c r="M180" i="5"/>
  <c r="U180" i="5"/>
  <c r="R324" i="5"/>
  <c r="X324" i="5"/>
  <c r="M324" i="5"/>
  <c r="AB324" i="5"/>
  <c r="P324" i="5"/>
  <c r="AA324" i="5"/>
  <c r="Y324" i="5"/>
  <c r="K324" i="5"/>
  <c r="Q324" i="5"/>
  <c r="AD324" i="5"/>
  <c r="T324" i="5"/>
  <c r="N324" i="5"/>
  <c r="S324" i="5"/>
  <c r="AJ324" i="5"/>
  <c r="AF324" i="5"/>
  <c r="AG324" i="5"/>
  <c r="O324" i="5"/>
  <c r="AE324" i="5"/>
  <c r="W324" i="5"/>
  <c r="AC324" i="5"/>
  <c r="Z324" i="5"/>
  <c r="L324" i="5"/>
  <c r="U324" i="5"/>
  <c r="L300" i="5"/>
  <c r="AC300" i="5"/>
  <c r="AD300" i="5"/>
  <c r="R300" i="5"/>
  <c r="S338" i="5"/>
  <c r="AE338" i="5"/>
  <c r="AD338" i="5"/>
  <c r="AC338" i="5"/>
  <c r="AF338" i="5"/>
  <c r="R338" i="5"/>
  <c r="Z338" i="5"/>
  <c r="Q338" i="5"/>
  <c r="N338" i="5"/>
  <c r="O338" i="5"/>
  <c r="T338" i="5"/>
  <c r="M338" i="5"/>
  <c r="U338" i="5"/>
  <c r="X338" i="5"/>
  <c r="AA338" i="5"/>
  <c r="AB338" i="5"/>
  <c r="AJ338" i="5"/>
  <c r="Y338" i="5"/>
  <c r="L338" i="5"/>
  <c r="P338" i="5"/>
  <c r="AG317" i="5"/>
  <c r="Q317" i="5"/>
  <c r="AE317" i="5"/>
  <c r="N317" i="5"/>
  <c r="AF317" i="5"/>
  <c r="W317" i="5"/>
  <c r="Y317" i="5"/>
  <c r="X317" i="5"/>
  <c r="Z317" i="5"/>
  <c r="P317" i="5"/>
  <c r="O317" i="5"/>
  <c r="M291" i="5"/>
  <c r="K291" i="5"/>
  <c r="Z291" i="5"/>
  <c r="AC291" i="5"/>
  <c r="O291" i="5"/>
  <c r="N291" i="5"/>
  <c r="AF291" i="5"/>
  <c r="AD291" i="5"/>
  <c r="AB291" i="5"/>
  <c r="X291" i="5"/>
  <c r="AA291" i="5"/>
  <c r="AG291" i="5"/>
  <c r="S291" i="5"/>
  <c r="Y291" i="5"/>
  <c r="W291" i="5"/>
  <c r="AJ291" i="5"/>
  <c r="U291" i="5"/>
  <c r="R291" i="5"/>
  <c r="AE291" i="5"/>
  <c r="L291" i="5"/>
  <c r="Q291" i="5"/>
  <c r="T291" i="5"/>
  <c r="P291" i="5"/>
  <c r="AC319" i="5"/>
  <c r="M319" i="5"/>
  <c r="AJ319" i="5"/>
  <c r="AB319" i="5"/>
  <c r="Q319" i="5"/>
  <c r="P319" i="5"/>
  <c r="S319" i="5"/>
  <c r="AJ252" i="5"/>
  <c r="M252" i="5"/>
  <c r="AD252" i="5"/>
  <c r="S252" i="5"/>
  <c r="P252" i="5"/>
  <c r="AF252" i="5"/>
  <c r="AA252" i="5"/>
  <c r="Y252" i="5"/>
  <c r="Q252" i="5"/>
  <c r="O252" i="5"/>
  <c r="AG252" i="5"/>
  <c r="N252" i="5"/>
  <c r="X252" i="5"/>
  <c r="T252" i="5"/>
  <c r="AE252" i="5"/>
  <c r="K252" i="5"/>
  <c r="AB252" i="5"/>
  <c r="AC252" i="5"/>
  <c r="R252" i="5"/>
  <c r="Z252" i="5"/>
  <c r="U252" i="5"/>
  <c r="AB269" i="5"/>
  <c r="AJ269" i="5"/>
  <c r="M269" i="5"/>
  <c r="Y269" i="5"/>
  <c r="AC269" i="5"/>
  <c r="AA269" i="5"/>
  <c r="S269" i="5"/>
  <c r="L269" i="5"/>
  <c r="AD269" i="5"/>
  <c r="Q269" i="5"/>
  <c r="N269" i="5"/>
  <c r="AE269" i="5"/>
  <c r="O269" i="5"/>
  <c r="AF269" i="5"/>
  <c r="P269" i="5"/>
  <c r="AG269" i="5"/>
  <c r="X269" i="5"/>
  <c r="Z269" i="5"/>
  <c r="T282" i="5"/>
  <c r="AC282" i="5"/>
  <c r="W282" i="5"/>
  <c r="AA282" i="5"/>
  <c r="Y282" i="5"/>
  <c r="U282" i="5"/>
  <c r="AB282" i="5"/>
  <c r="R349" i="5"/>
  <c r="AD349" i="5"/>
  <c r="AB349" i="5"/>
  <c r="N349" i="5"/>
  <c r="X349" i="5"/>
  <c r="S349" i="5"/>
  <c r="AA349" i="5"/>
  <c r="N283" i="5"/>
  <c r="O283" i="5"/>
  <c r="T283" i="5"/>
  <c r="AE283" i="5"/>
  <c r="Q283" i="5"/>
  <c r="AA283" i="5"/>
  <c r="X283" i="5"/>
  <c r="AF283" i="5"/>
  <c r="M283" i="5"/>
  <c r="K283" i="5"/>
  <c r="AJ283" i="5"/>
  <c r="L283" i="5"/>
  <c r="AG283" i="5"/>
  <c r="R283" i="5"/>
  <c r="W283" i="5"/>
  <c r="AB283" i="5"/>
  <c r="U283" i="5"/>
  <c r="Y283" i="5"/>
  <c r="Z283" i="5"/>
  <c r="AB236" i="5"/>
  <c r="N236" i="5"/>
  <c r="AD236" i="5"/>
  <c r="AF236" i="5"/>
  <c r="T236" i="5"/>
  <c r="K236" i="5"/>
  <c r="Q236" i="5"/>
  <c r="O236" i="5"/>
  <c r="M236" i="5"/>
  <c r="Y236" i="5"/>
  <c r="Z334" i="5"/>
  <c r="L334" i="5"/>
  <c r="N334" i="5"/>
  <c r="K334" i="5"/>
  <c r="U334" i="5"/>
  <c r="AE334" i="5"/>
  <c r="S334" i="5"/>
  <c r="O334" i="5"/>
  <c r="W334" i="5"/>
  <c r="AC334" i="5"/>
  <c r="AF334" i="5"/>
  <c r="AB334" i="5"/>
  <c r="Y334" i="5"/>
  <c r="P334" i="5"/>
  <c r="AA334" i="5"/>
  <c r="X334" i="5"/>
  <c r="AD334" i="5"/>
  <c r="R334" i="5"/>
  <c r="M334" i="5"/>
  <c r="AJ334" i="5"/>
  <c r="T334" i="5"/>
  <c r="Q334" i="5"/>
  <c r="AG334" i="5"/>
  <c r="AF307" i="5"/>
  <c r="AC307" i="5"/>
  <c r="AE307" i="5"/>
  <c r="AG307" i="5"/>
  <c r="AB307" i="5"/>
  <c r="AD307" i="5"/>
  <c r="AJ307" i="5"/>
  <c r="M307" i="5"/>
  <c r="O307" i="5"/>
  <c r="N307" i="5"/>
  <c r="P307" i="5"/>
  <c r="K307" i="5"/>
  <c r="AA307" i="5"/>
  <c r="R307" i="5"/>
  <c r="S307" i="5"/>
  <c r="Y307" i="5"/>
  <c r="W307" i="5"/>
  <c r="U307" i="5"/>
  <c r="Q307" i="5"/>
  <c r="Z307" i="5"/>
  <c r="T307" i="5"/>
  <c r="L307" i="5"/>
  <c r="X307" i="5"/>
  <c r="T228" i="5"/>
  <c r="AG228" i="5"/>
  <c r="S228" i="5"/>
  <c r="M228" i="5"/>
  <c r="U228" i="5"/>
  <c r="Y228" i="5"/>
  <c r="Z228" i="5"/>
  <c r="W228" i="5"/>
  <c r="AE228" i="5"/>
  <c r="N228" i="5"/>
  <c r="K228" i="5"/>
  <c r="AJ228" i="5"/>
  <c r="AD228" i="5"/>
  <c r="P228" i="5"/>
  <c r="O228" i="5"/>
  <c r="AF228" i="5"/>
  <c r="L228" i="5"/>
  <c r="X228" i="5"/>
  <c r="R228" i="5"/>
  <c r="AA228" i="5"/>
  <c r="AC228" i="5"/>
  <c r="AB228" i="5"/>
  <c r="Q228" i="5"/>
  <c r="R336" i="5"/>
  <c r="M336" i="5"/>
  <c r="AA336" i="5"/>
  <c r="K336" i="5"/>
  <c r="M329" i="5"/>
  <c r="S345" i="5"/>
  <c r="AA345" i="5"/>
  <c r="AE345" i="5"/>
  <c r="Q345" i="5"/>
  <c r="AD345" i="5"/>
  <c r="O299" i="5"/>
  <c r="Y299" i="5"/>
  <c r="X299" i="5"/>
  <c r="R299" i="5"/>
  <c r="AC299" i="5"/>
  <c r="M299" i="5"/>
  <c r="T299" i="5"/>
  <c r="AE299" i="5"/>
  <c r="K299" i="5"/>
  <c r="Q299" i="5"/>
  <c r="P299" i="5"/>
  <c r="AG299" i="5"/>
  <c r="Z299" i="5"/>
  <c r="AF299" i="5"/>
  <c r="U299" i="5"/>
  <c r="AD299" i="5"/>
  <c r="L299" i="5"/>
  <c r="AJ299" i="5"/>
  <c r="W299" i="5"/>
  <c r="S299" i="5"/>
  <c r="AA299" i="5"/>
  <c r="N299" i="5"/>
  <c r="AB299" i="5"/>
  <c r="AA325" i="5"/>
  <c r="T325" i="5"/>
  <c r="AB325" i="5"/>
  <c r="R325" i="5"/>
  <c r="U325" i="5"/>
  <c r="S325" i="5"/>
  <c r="AC325" i="5"/>
  <c r="L325" i="5"/>
  <c r="K325" i="5"/>
  <c r="AD325" i="5"/>
  <c r="M325" i="5"/>
  <c r="M337" i="5"/>
  <c r="S337" i="5"/>
  <c r="X337" i="5"/>
  <c r="AA337" i="5"/>
  <c r="Z337" i="5"/>
  <c r="W337" i="5"/>
  <c r="AF337" i="5"/>
  <c r="Q337" i="5"/>
  <c r="U337" i="5"/>
  <c r="K337" i="5"/>
  <c r="AB337" i="5"/>
  <c r="AE337" i="5"/>
  <c r="T337" i="5"/>
  <c r="O337" i="5"/>
  <c r="L337" i="5"/>
  <c r="AC337" i="5"/>
  <c r="AG337" i="5"/>
  <c r="AJ337" i="5"/>
  <c r="R337" i="5"/>
  <c r="P337" i="5"/>
  <c r="AD337" i="5"/>
  <c r="T285" i="5"/>
  <c r="Z285" i="5"/>
  <c r="O285" i="5"/>
  <c r="Y285" i="5"/>
  <c r="AA285" i="5"/>
  <c r="L285" i="5"/>
  <c r="W285" i="5"/>
  <c r="N285" i="5"/>
  <c r="AJ285" i="5"/>
  <c r="AB285" i="5"/>
  <c r="AE285" i="5"/>
  <c r="R285" i="5"/>
  <c r="AG285" i="5"/>
  <c r="U285" i="5"/>
  <c r="K285" i="5"/>
  <c r="AF285" i="5"/>
  <c r="X285" i="5"/>
  <c r="AJ348" i="5"/>
  <c r="S348" i="5"/>
  <c r="AG348" i="5"/>
  <c r="AB348" i="5"/>
  <c r="AD348" i="5"/>
  <c r="AA348" i="5"/>
  <c r="U348" i="5"/>
  <c r="K348" i="5"/>
  <c r="N348" i="5"/>
  <c r="Q348" i="5"/>
  <c r="R348" i="5"/>
  <c r="AF348" i="5"/>
  <c r="T348" i="5"/>
  <c r="M348" i="5"/>
  <c r="W348" i="5"/>
  <c r="AC348" i="5"/>
  <c r="Y348" i="5"/>
  <c r="AE348" i="5"/>
  <c r="Z348" i="5"/>
  <c r="O348" i="5"/>
  <c r="P348" i="5"/>
  <c r="L348" i="5"/>
  <c r="X348" i="5"/>
  <c r="S309" i="5"/>
  <c r="AB309" i="5"/>
  <c r="L309" i="5"/>
  <c r="U309" i="5"/>
  <c r="R309" i="5"/>
  <c r="T309" i="5"/>
  <c r="M309" i="5"/>
  <c r="AD309" i="5"/>
  <c r="AE309" i="5"/>
  <c r="O309" i="5"/>
  <c r="AA309" i="5"/>
  <c r="Y309" i="5"/>
  <c r="Q309" i="5"/>
  <c r="AJ309" i="5"/>
  <c r="P309" i="5"/>
  <c r="X309" i="5"/>
  <c r="K309" i="5"/>
  <c r="AG309" i="5"/>
  <c r="AF309" i="5"/>
  <c r="N309" i="5"/>
  <c r="P261" i="5"/>
  <c r="Z261" i="5"/>
  <c r="AJ261" i="5"/>
  <c r="U261" i="5"/>
  <c r="O261" i="5"/>
  <c r="AD261" i="5"/>
  <c r="AF261" i="5"/>
  <c r="M261" i="5"/>
  <c r="AB261" i="5"/>
  <c r="T261" i="5"/>
  <c r="W261" i="5"/>
  <c r="AA261" i="5"/>
  <c r="S261" i="5"/>
  <c r="L261" i="5"/>
  <c r="N261" i="5"/>
  <c r="R261" i="5"/>
  <c r="AG261" i="5"/>
  <c r="K261" i="5"/>
  <c r="AE261" i="5"/>
  <c r="Q261" i="5"/>
  <c r="Y261" i="5"/>
  <c r="AC261" i="5"/>
  <c r="X261" i="5"/>
  <c r="P298" i="5"/>
  <c r="AE298" i="5"/>
  <c r="W298" i="5"/>
  <c r="W314" i="5"/>
  <c r="AD314" i="5"/>
  <c r="AA314" i="5"/>
  <c r="M314" i="5"/>
  <c r="O314" i="5"/>
  <c r="Y314" i="5"/>
  <c r="AB314" i="5"/>
  <c r="T314" i="5"/>
  <c r="Z314" i="5"/>
  <c r="R314" i="5"/>
  <c r="S314" i="5"/>
  <c r="U314" i="5"/>
  <c r="AF314" i="5"/>
  <c r="AC314" i="5"/>
  <c r="K314" i="5"/>
  <c r="L314" i="5"/>
  <c r="R304" i="5"/>
  <c r="T304" i="5"/>
  <c r="W304" i="5"/>
  <c r="AF304" i="5"/>
  <c r="O304" i="5"/>
  <c r="AE304" i="5"/>
  <c r="U304" i="5"/>
  <c r="AA304" i="5"/>
  <c r="AG304" i="5"/>
  <c r="AD304" i="5"/>
  <c r="K304" i="5"/>
  <c r="X304" i="5"/>
  <c r="S304" i="5"/>
  <c r="Y304" i="5"/>
  <c r="AJ304" i="5"/>
  <c r="Q304" i="5"/>
  <c r="P304" i="5"/>
  <c r="L304" i="5"/>
  <c r="AC304" i="5"/>
  <c r="AB304" i="5"/>
  <c r="M304" i="5"/>
  <c r="N304" i="5"/>
  <c r="Z304" i="5"/>
  <c r="P240" i="5"/>
  <c r="T240" i="5"/>
  <c r="AF240" i="5"/>
  <c r="K240" i="5"/>
  <c r="AB240" i="5"/>
  <c r="R240" i="5"/>
  <c r="X240" i="5"/>
  <c r="AD240" i="5"/>
  <c r="AC240" i="5"/>
  <c r="Q240" i="5"/>
  <c r="AE240" i="5"/>
  <c r="O240" i="5"/>
  <c r="AJ240" i="5"/>
  <c r="N240" i="5"/>
  <c r="Z240" i="5"/>
  <c r="M240" i="5"/>
  <c r="L240" i="5"/>
  <c r="AG240" i="5"/>
  <c r="S240" i="5"/>
  <c r="AD313" i="5"/>
  <c r="P313" i="5"/>
  <c r="U313" i="5"/>
  <c r="X313" i="5"/>
  <c r="S313" i="5"/>
  <c r="T313" i="5"/>
  <c r="O254" i="5"/>
  <c r="X254" i="5"/>
  <c r="AB254" i="5"/>
  <c r="Z254" i="5"/>
  <c r="Y254" i="5"/>
  <c r="K254" i="5"/>
  <c r="AA254" i="5"/>
  <c r="AJ254" i="5"/>
  <c r="U254" i="5"/>
  <c r="T254" i="5"/>
  <c r="AF254" i="5"/>
  <c r="M254" i="5"/>
  <c r="Q254" i="5"/>
  <c r="W254" i="5"/>
  <c r="R254" i="5"/>
  <c r="AD254" i="5"/>
  <c r="AE254" i="5"/>
  <c r="P254" i="5"/>
  <c r="AC254" i="5"/>
  <c r="AG254" i="5"/>
  <c r="S254" i="5"/>
  <c r="AJ343" i="5"/>
  <c r="AC343" i="5"/>
  <c r="AD343" i="5"/>
  <c r="S343" i="5"/>
  <c r="X343" i="5"/>
  <c r="AA343" i="5"/>
  <c r="R343" i="5"/>
  <c r="AG343" i="5"/>
  <c r="U343" i="5"/>
  <c r="O343" i="5"/>
  <c r="Q343" i="5"/>
  <c r="Z343" i="5"/>
  <c r="AE343" i="5"/>
  <c r="N343" i="5"/>
  <c r="P343" i="5"/>
  <c r="K343" i="5"/>
  <c r="W343" i="5"/>
  <c r="Y343" i="5"/>
  <c r="AB343" i="5"/>
  <c r="AF343" i="5"/>
  <c r="M343" i="5"/>
  <c r="L343" i="5"/>
  <c r="T343" i="5"/>
  <c r="M205" i="5"/>
  <c r="X205" i="5"/>
  <c r="AE205" i="5"/>
  <c r="S205" i="5"/>
  <c r="AA205" i="5"/>
  <c r="N205" i="5"/>
  <c r="AD205" i="5"/>
  <c r="Q205" i="5"/>
  <c r="T205" i="5"/>
  <c r="Y205" i="5"/>
  <c r="O265" i="5"/>
  <c r="AJ265" i="5"/>
  <c r="P265" i="5"/>
  <c r="Y265" i="5"/>
  <c r="W265" i="5"/>
  <c r="T265" i="5"/>
  <c r="AC265" i="5"/>
  <c r="AA265" i="5"/>
  <c r="K265" i="5"/>
  <c r="N265" i="5"/>
  <c r="L265" i="5"/>
  <c r="R265" i="5"/>
  <c r="Q265" i="5"/>
  <c r="AG265" i="5"/>
  <c r="AD265" i="5"/>
  <c r="AB265" i="5"/>
  <c r="M265" i="5"/>
  <c r="X265" i="5"/>
  <c r="Z265" i="5"/>
  <c r="AE265" i="5"/>
  <c r="AF265" i="5"/>
  <c r="S265" i="5"/>
  <c r="U265" i="5"/>
  <c r="O280" i="5"/>
  <c r="Z280" i="5"/>
  <c r="X280" i="5"/>
  <c r="L280" i="5"/>
  <c r="AG280" i="5"/>
  <c r="AA280" i="5"/>
  <c r="L286" i="5"/>
  <c r="Z286" i="5"/>
  <c r="AJ286" i="5"/>
  <c r="AE286" i="5"/>
  <c r="Y286" i="5"/>
  <c r="K286" i="5"/>
  <c r="AB286" i="5"/>
  <c r="T286" i="5"/>
  <c r="U286" i="5"/>
  <c r="P286" i="5"/>
  <c r="AC286" i="5"/>
  <c r="O286" i="5"/>
  <c r="S286" i="5"/>
  <c r="X286" i="5"/>
  <c r="W286" i="5"/>
  <c r="AA286" i="5"/>
  <c r="R286" i="5"/>
  <c r="AF286" i="5"/>
  <c r="R323" i="5"/>
  <c r="U323" i="5"/>
  <c r="AD323" i="5"/>
  <c r="Q323" i="5"/>
  <c r="O323" i="5"/>
  <c r="Z323" i="5"/>
  <c r="AJ323" i="5"/>
  <c r="AE323" i="5"/>
  <c r="N323" i="5"/>
  <c r="AC323" i="5"/>
  <c r="X323" i="5"/>
  <c r="AF323" i="5"/>
  <c r="AG323" i="5"/>
  <c r="W323" i="5"/>
  <c r="AA323" i="5"/>
  <c r="Y323" i="5"/>
  <c r="AB323" i="5"/>
  <c r="K323" i="5"/>
  <c r="T323" i="5"/>
  <c r="M323" i="5"/>
  <c r="L323" i="5"/>
  <c r="P323" i="5"/>
  <c r="S323" i="5"/>
  <c r="AE233" i="5"/>
  <c r="AB233" i="5"/>
  <c r="X233" i="5"/>
  <c r="S233" i="5"/>
  <c r="AA233" i="5"/>
  <c r="M233" i="5"/>
  <c r="AD233" i="5"/>
  <c r="K233" i="5"/>
  <c r="AC233" i="5"/>
  <c r="Q233" i="5"/>
  <c r="AG233" i="5"/>
  <c r="R233" i="5"/>
  <c r="P233" i="5"/>
  <c r="W233" i="5"/>
  <c r="Q246" i="5"/>
  <c r="T246" i="5"/>
  <c r="AJ246" i="5"/>
  <c r="AC246" i="5"/>
  <c r="AD246" i="5"/>
  <c r="AE246" i="5"/>
  <c r="AG246" i="5"/>
  <c r="O246" i="5"/>
  <c r="R246" i="5"/>
  <c r="U246" i="5"/>
  <c r="Y246" i="5"/>
  <c r="AB246" i="5"/>
  <c r="Z246" i="5"/>
  <c r="AA246" i="5"/>
  <c r="M246" i="5"/>
  <c r="N246" i="5"/>
  <c r="S246" i="5"/>
  <c r="W246" i="5"/>
  <c r="X246" i="5"/>
  <c r="L246" i="5"/>
  <c r="AF246" i="5"/>
  <c r="K246" i="5"/>
  <c r="P246" i="5"/>
  <c r="X301" i="5"/>
  <c r="T301" i="5"/>
  <c r="R301" i="5"/>
  <c r="L301" i="5"/>
  <c r="Q301" i="5"/>
  <c r="N301" i="5"/>
  <c r="AG301" i="5"/>
  <c r="AD301" i="5"/>
  <c r="P301" i="5"/>
  <c r="AB301" i="5"/>
  <c r="AC301" i="5"/>
  <c r="AE301" i="5"/>
  <c r="AF301" i="5"/>
  <c r="AJ301" i="5"/>
  <c r="Z301" i="5"/>
  <c r="M301" i="5"/>
  <c r="O301" i="5"/>
  <c r="K301" i="5"/>
  <c r="S301" i="5"/>
  <c r="Y301" i="5"/>
  <c r="W301" i="5"/>
  <c r="U301" i="5"/>
  <c r="AA301" i="5"/>
  <c r="Y202" i="5"/>
  <c r="P202" i="5"/>
  <c r="M202" i="5"/>
  <c r="AF202" i="5"/>
  <c r="R202" i="5"/>
  <c r="R206" i="5"/>
  <c r="Z206" i="5"/>
  <c r="AJ206" i="5"/>
  <c r="X206" i="5"/>
  <c r="AG206" i="5"/>
  <c r="Q206" i="5"/>
  <c r="O326" i="5"/>
  <c r="S326" i="5"/>
  <c r="K326" i="5"/>
  <c r="M326" i="5"/>
  <c r="AB326" i="5"/>
  <c r="N212" i="5"/>
  <c r="M212" i="5"/>
  <c r="P212" i="5"/>
  <c r="R212" i="5"/>
  <c r="O212" i="5"/>
  <c r="T212" i="5"/>
  <c r="AD212" i="5"/>
  <c r="AF212" i="5"/>
  <c r="K212" i="5"/>
  <c r="Y212" i="5"/>
  <c r="Q212" i="5"/>
  <c r="X212" i="5"/>
  <c r="W212" i="5"/>
  <c r="AB212" i="5"/>
  <c r="AE212" i="5"/>
  <c r="AJ212" i="5"/>
  <c r="AG212" i="5"/>
  <c r="AA212" i="5"/>
  <c r="U212" i="5"/>
  <c r="L212" i="5"/>
  <c r="AC212" i="5"/>
  <c r="S212" i="5"/>
  <c r="Z212" i="5"/>
  <c r="AF320" i="5"/>
  <c r="K320" i="5"/>
  <c r="W320" i="5"/>
  <c r="AA320" i="5"/>
  <c r="T320" i="5"/>
  <c r="X320" i="5"/>
  <c r="Z320" i="5"/>
  <c r="AD320" i="5"/>
  <c r="P320" i="5"/>
  <c r="L320" i="5"/>
  <c r="O320" i="5"/>
  <c r="AJ320" i="5"/>
  <c r="M320" i="5"/>
  <c r="Y320" i="5"/>
  <c r="AB320" i="5"/>
  <c r="U320" i="5"/>
  <c r="N320" i="5"/>
  <c r="R320" i="5"/>
  <c r="AE320" i="5"/>
  <c r="S320" i="5"/>
  <c r="Q320" i="5"/>
  <c r="AG320" i="5"/>
  <c r="AC320" i="5"/>
  <c r="AB203" i="5"/>
  <c r="X203" i="5"/>
  <c r="T203" i="5"/>
  <c r="U203" i="5"/>
  <c r="S203" i="5"/>
  <c r="M203" i="5"/>
  <c r="AJ203" i="5"/>
  <c r="W203" i="5"/>
  <c r="AC203" i="5"/>
  <c r="Z203" i="5"/>
  <c r="Q203" i="5"/>
  <c r="AG203" i="5"/>
  <c r="P203" i="5"/>
  <c r="O203" i="5"/>
  <c r="R203" i="5"/>
  <c r="AE203" i="5"/>
  <c r="AA203" i="5"/>
  <c r="AD203" i="5"/>
  <c r="Y203" i="5"/>
  <c r="L203" i="5"/>
  <c r="AF203" i="5"/>
  <c r="N203" i="5"/>
  <c r="K203" i="5"/>
  <c r="AG267" i="5"/>
  <c r="AC267" i="5"/>
  <c r="AA267" i="5"/>
  <c r="AB267" i="5"/>
  <c r="Q267" i="5"/>
  <c r="AF267" i="5"/>
  <c r="T345" i="5"/>
  <c r="AB347" i="5"/>
  <c r="O347" i="5"/>
  <c r="Q347" i="5"/>
  <c r="P347" i="5"/>
  <c r="X347" i="5"/>
  <c r="AG347" i="5"/>
  <c r="T347" i="5"/>
  <c r="AF329" i="5"/>
  <c r="N329" i="5"/>
  <c r="O329" i="5"/>
  <c r="R329" i="5"/>
  <c r="AA312" i="5"/>
  <c r="S312" i="5"/>
  <c r="W312" i="5"/>
  <c r="Z312" i="5"/>
  <c r="X312" i="5"/>
  <c r="L312" i="5"/>
  <c r="T312" i="5"/>
  <c r="AG312" i="5"/>
  <c r="P312" i="5"/>
  <c r="O312" i="5"/>
  <c r="R312" i="5"/>
  <c r="U312" i="5"/>
  <c r="AC312" i="5"/>
  <c r="N312" i="5"/>
  <c r="Q312" i="5"/>
  <c r="AE312" i="5"/>
  <c r="AB312" i="5"/>
  <c r="K312" i="5"/>
  <c r="AD312" i="5"/>
  <c r="Y312" i="5"/>
  <c r="AF312" i="5"/>
  <c r="M182" i="5"/>
  <c r="AJ182" i="5"/>
  <c r="AD182" i="5"/>
  <c r="U182" i="5"/>
  <c r="Q182" i="5"/>
  <c r="AB182" i="5"/>
  <c r="AF182" i="5"/>
  <c r="X182" i="5"/>
  <c r="T182" i="5"/>
  <c r="Y182" i="5"/>
  <c r="R182" i="5"/>
  <c r="K182" i="5"/>
  <c r="N182" i="5"/>
  <c r="AE182" i="5"/>
  <c r="Z182" i="5"/>
  <c r="AC182" i="5"/>
  <c r="AA182" i="5"/>
  <c r="R308" i="5"/>
  <c r="AJ308" i="5"/>
  <c r="AB308" i="5"/>
  <c r="Q308" i="5"/>
  <c r="O308" i="5"/>
  <c r="AG308" i="5"/>
  <c r="K308" i="5"/>
  <c r="AD308" i="5"/>
  <c r="W308" i="5"/>
  <c r="L308" i="5"/>
  <c r="S308" i="5"/>
  <c r="AF308" i="5"/>
  <c r="U308" i="5"/>
  <c r="Y308" i="5"/>
  <c r="N308" i="5"/>
  <c r="X308" i="5"/>
  <c r="AC308" i="5"/>
  <c r="M308" i="5"/>
  <c r="Z308" i="5"/>
  <c r="AA308" i="5"/>
  <c r="AE308" i="5"/>
  <c r="P308" i="5"/>
  <c r="T308" i="5"/>
  <c r="X264" i="5"/>
  <c r="S264" i="5"/>
  <c r="W264" i="5"/>
  <c r="AB264" i="5"/>
  <c r="L264" i="5"/>
  <c r="AA264" i="5"/>
  <c r="Z264" i="5"/>
  <c r="P264" i="5"/>
  <c r="N264" i="5"/>
  <c r="AC264" i="5"/>
  <c r="M264" i="5"/>
  <c r="Q264" i="5"/>
  <c r="O264" i="5"/>
  <c r="U264" i="5"/>
  <c r="AJ264" i="5"/>
  <c r="K264" i="5"/>
  <c r="T264" i="5"/>
  <c r="R264" i="5"/>
  <c r="AD264" i="5"/>
  <c r="AF264" i="5"/>
  <c r="Y264" i="5"/>
  <c r="AG264" i="5"/>
  <c r="AE264" i="5"/>
  <c r="AB281" i="5"/>
  <c r="U281" i="5"/>
  <c r="AE281" i="5"/>
  <c r="X281" i="5"/>
  <c r="AJ281" i="5"/>
  <c r="L281" i="5"/>
  <c r="O281" i="5"/>
  <c r="Z281" i="5"/>
  <c r="R281" i="5"/>
  <c r="K281" i="5"/>
  <c r="P281" i="5"/>
  <c r="N281" i="5"/>
  <c r="AC281" i="5"/>
  <c r="AD281" i="5"/>
  <c r="W281" i="5"/>
  <c r="AF281" i="5"/>
  <c r="T281" i="5"/>
  <c r="AG281" i="5"/>
  <c r="Q281" i="5"/>
  <c r="M281" i="5"/>
  <c r="AA281" i="5"/>
  <c r="S281" i="5"/>
  <c r="Y281" i="5"/>
  <c r="T250" i="5"/>
  <c r="Y250" i="5"/>
  <c r="AC250" i="5"/>
  <c r="AB250" i="5"/>
  <c r="Z250" i="5"/>
  <c r="M250" i="5"/>
  <c r="U250" i="5"/>
  <c r="Q250" i="5"/>
  <c r="K250" i="5"/>
  <c r="AG250" i="5"/>
  <c r="AA250" i="5"/>
  <c r="AJ250" i="5"/>
  <c r="W250" i="5"/>
  <c r="X250" i="5"/>
  <c r="R250" i="5"/>
  <c r="AD250" i="5"/>
  <c r="O250" i="5"/>
  <c r="S250" i="5"/>
  <c r="L250" i="5"/>
  <c r="AF250" i="5"/>
  <c r="N250" i="5"/>
  <c r="P250" i="5"/>
  <c r="AE250" i="5"/>
  <c r="T194" i="5"/>
  <c r="W194" i="5"/>
  <c r="P194" i="5"/>
  <c r="X194" i="5"/>
  <c r="Q194" i="5"/>
  <c r="AA194" i="5"/>
  <c r="N194" i="5"/>
  <c r="AJ194" i="5"/>
  <c r="O194" i="5"/>
  <c r="R194" i="5"/>
  <c r="L194" i="5"/>
  <c r="M194" i="5"/>
  <c r="AC194" i="5"/>
  <c r="S194" i="5"/>
  <c r="AB194" i="5"/>
  <c r="U194" i="5"/>
  <c r="Y194" i="5"/>
  <c r="AF194" i="5"/>
  <c r="Z194" i="5"/>
  <c r="AE194" i="5"/>
  <c r="AD194" i="5"/>
  <c r="AG194" i="5"/>
  <c r="K194" i="5"/>
  <c r="X310" i="5"/>
  <c r="AJ310" i="5"/>
  <c r="AE310" i="5"/>
  <c r="K310" i="5"/>
  <c r="AC310" i="5"/>
  <c r="AF310" i="5"/>
  <c r="O310" i="5"/>
  <c r="Y310" i="5"/>
  <c r="M310" i="5"/>
  <c r="Q310" i="5"/>
  <c r="N310" i="5"/>
  <c r="L310" i="5"/>
  <c r="AG310" i="5"/>
  <c r="AD310" i="5"/>
  <c r="R310" i="5"/>
  <c r="P310" i="5"/>
  <c r="S310" i="5"/>
  <c r="U310" i="5"/>
  <c r="AB310" i="5"/>
  <c r="T310" i="5"/>
  <c r="AA310" i="5"/>
  <c r="Z310" i="5"/>
  <c r="W310" i="5"/>
  <c r="AE335" i="5"/>
  <c r="O335" i="5"/>
  <c r="Y335" i="5"/>
  <c r="Q335" i="5"/>
  <c r="AA335" i="5"/>
  <c r="M335" i="5"/>
  <c r="P335" i="5"/>
  <c r="X335" i="5"/>
  <c r="W335" i="5"/>
  <c r="AG335" i="5"/>
  <c r="R335" i="5"/>
  <c r="AB335" i="5"/>
  <c r="AD335" i="5"/>
  <c r="Z335" i="5"/>
  <c r="AJ335" i="5"/>
  <c r="S335" i="5"/>
  <c r="AC335" i="5"/>
  <c r="AF335" i="5"/>
  <c r="T335" i="5"/>
  <c r="K335" i="5"/>
  <c r="U335" i="5"/>
  <c r="L335" i="5"/>
  <c r="N335" i="5"/>
  <c r="X199" i="5"/>
  <c r="P199" i="5"/>
  <c r="AF199" i="5"/>
  <c r="AA199" i="5"/>
  <c r="R199" i="5"/>
  <c r="K199" i="5"/>
  <c r="AG199" i="5"/>
  <c r="AF346" i="5"/>
  <c r="S346" i="5"/>
  <c r="K346" i="5"/>
  <c r="AC346" i="5"/>
  <c r="Z346" i="5"/>
  <c r="N346" i="5"/>
  <c r="AD346" i="5"/>
  <c r="Y346" i="5"/>
  <c r="AJ346" i="5"/>
  <c r="AA346" i="5"/>
  <c r="AE346" i="5"/>
  <c r="P346" i="5"/>
  <c r="U346" i="5"/>
  <c r="L346" i="5"/>
  <c r="M346" i="5"/>
  <c r="X346" i="5"/>
  <c r="R346" i="5"/>
  <c r="W346" i="5"/>
  <c r="O346" i="5"/>
  <c r="T346" i="5"/>
  <c r="Q346" i="5"/>
  <c r="AB346" i="5"/>
  <c r="AG346" i="5"/>
  <c r="Z284" i="5"/>
  <c r="P284" i="5"/>
  <c r="N284" i="5"/>
  <c r="O284" i="5"/>
  <c r="W284" i="5"/>
  <c r="M284" i="5"/>
  <c r="AB284" i="5"/>
  <c r="Y284" i="5"/>
  <c r="AG284" i="5"/>
  <c r="AD284" i="5"/>
  <c r="L284" i="5"/>
  <c r="AA284" i="5"/>
  <c r="AJ284" i="5"/>
  <c r="R284" i="5"/>
  <c r="K284" i="5"/>
  <c r="AE284" i="5"/>
  <c r="Q284" i="5"/>
  <c r="S284" i="5"/>
  <c r="X284" i="5"/>
  <c r="AC284" i="5"/>
  <c r="AC181" i="5"/>
  <c r="O181" i="5"/>
  <c r="N181" i="5"/>
  <c r="AE181" i="5"/>
  <c r="AF181" i="5"/>
  <c r="L181" i="5"/>
  <c r="M181" i="5"/>
  <c r="S333" i="5"/>
  <c r="AJ333" i="5"/>
  <c r="X333" i="5"/>
  <c r="AG333" i="5"/>
  <c r="L333" i="5"/>
  <c r="R333" i="5"/>
  <c r="Z333" i="5"/>
  <c r="R245" i="5"/>
  <c r="AC245" i="5"/>
  <c r="U245" i="5"/>
  <c r="AA245" i="5"/>
  <c r="AJ245" i="5"/>
  <c r="N245" i="5"/>
  <c r="M245" i="5"/>
  <c r="K245" i="5"/>
  <c r="Z245" i="5"/>
  <c r="AE245" i="5"/>
  <c r="AF245" i="5"/>
  <c r="AG245" i="5"/>
  <c r="P245" i="5"/>
  <c r="AD245" i="5"/>
  <c r="AB245" i="5"/>
  <c r="S245" i="5"/>
  <c r="T245" i="5"/>
  <c r="L245" i="5"/>
  <c r="Y245" i="5"/>
  <c r="Q245" i="5"/>
  <c r="W245" i="5"/>
  <c r="X245" i="5"/>
  <c r="O245" i="5"/>
  <c r="K294" i="5"/>
  <c r="X294" i="5"/>
  <c r="U294" i="5"/>
  <c r="AC294" i="5"/>
  <c r="Y294" i="5"/>
  <c r="M294" i="5"/>
  <c r="AE215" i="5"/>
  <c r="AC215" i="5"/>
  <c r="W215" i="5"/>
  <c r="Q215" i="5"/>
  <c r="K215" i="5"/>
  <c r="T215" i="5"/>
  <c r="X215" i="5"/>
  <c r="R332" i="5"/>
  <c r="Z332" i="5"/>
  <c r="U332" i="5"/>
  <c r="AB332" i="5"/>
  <c r="L332" i="5"/>
  <c r="T332" i="5"/>
  <c r="K332" i="5"/>
  <c r="AF332" i="5"/>
  <c r="O332" i="5"/>
  <c r="AC332" i="5"/>
  <c r="AA332" i="5"/>
  <c r="T340" i="5"/>
  <c r="X340" i="5"/>
  <c r="AE340" i="5"/>
  <c r="AD340" i="5"/>
  <c r="N340" i="5"/>
  <c r="M340" i="5"/>
  <c r="W340" i="5"/>
  <c r="AF340" i="5"/>
  <c r="S340" i="5"/>
  <c r="AA340" i="5"/>
  <c r="AG340" i="5"/>
  <c r="O340" i="5"/>
  <c r="U340" i="5"/>
  <c r="R340" i="5"/>
  <c r="Q340" i="5"/>
  <c r="AC340" i="5"/>
  <c r="K340" i="5"/>
  <c r="P340" i="5"/>
  <c r="L340" i="5"/>
  <c r="AJ340" i="5"/>
  <c r="Y340" i="5"/>
  <c r="AB340" i="5"/>
  <c r="Z340" i="5"/>
  <c r="W216" i="5"/>
  <c r="M216" i="5"/>
  <c r="AA216" i="5"/>
  <c r="Z216" i="5"/>
  <c r="AB216" i="5"/>
  <c r="K216" i="5"/>
  <c r="Y216" i="5"/>
  <c r="T216" i="5"/>
  <c r="AD216" i="5"/>
  <c r="X216" i="5"/>
  <c r="AC216" i="5"/>
  <c r="U216" i="5"/>
  <c r="K198" i="5"/>
  <c r="X198" i="5"/>
  <c r="AE198" i="5"/>
  <c r="AA198" i="5"/>
  <c r="L198" i="5"/>
  <c r="U198" i="5"/>
  <c r="N198" i="5"/>
  <c r="S198" i="5"/>
  <c r="W198" i="5"/>
  <c r="T198" i="5"/>
  <c r="Y198" i="5"/>
  <c r="AD198" i="5"/>
  <c r="AG198" i="5"/>
  <c r="Q198" i="5"/>
  <c r="AF198" i="5"/>
  <c r="M198" i="5"/>
  <c r="AG192" i="5"/>
  <c r="Z192" i="5"/>
  <c r="AJ192" i="5"/>
  <c r="X192" i="5"/>
  <c r="AD192" i="5"/>
  <c r="R192" i="5"/>
  <c r="AF192" i="5"/>
  <c r="T192" i="5"/>
  <c r="W192" i="5"/>
  <c r="K192" i="5"/>
  <c r="Q192" i="5"/>
  <c r="U192" i="5"/>
  <c r="AA192" i="5"/>
  <c r="S192" i="5"/>
  <c r="M192" i="5"/>
  <c r="O192" i="5"/>
  <c r="AB192" i="5"/>
  <c r="N192" i="5"/>
  <c r="AE192" i="5"/>
  <c r="Y192" i="5"/>
  <c r="AC192" i="5"/>
  <c r="L192" i="5"/>
  <c r="P192" i="5"/>
  <c r="U327" i="5"/>
  <c r="AF327" i="5"/>
  <c r="M327" i="5"/>
  <c r="T327" i="5"/>
  <c r="O327" i="5"/>
  <c r="N327" i="5"/>
  <c r="P327" i="5"/>
  <c r="S327" i="5"/>
  <c r="AC327" i="5"/>
  <c r="AE327" i="5"/>
  <c r="Q327" i="5"/>
  <c r="AB327" i="5"/>
  <c r="Y327" i="5"/>
  <c r="R327" i="5"/>
  <c r="AA327" i="5"/>
  <c r="K327" i="5"/>
  <c r="W327" i="5"/>
  <c r="Z327" i="5"/>
  <c r="AD327" i="5"/>
  <c r="X327" i="5"/>
  <c r="AG327" i="5"/>
  <c r="M221" i="5"/>
  <c r="Z221" i="5"/>
  <c r="AB221" i="5"/>
  <c r="R221" i="5"/>
  <c r="AA221" i="5"/>
  <c r="O221" i="5"/>
  <c r="AG221" i="5"/>
  <c r="K221" i="5"/>
  <c r="P221" i="5"/>
  <c r="L221" i="5"/>
  <c r="Y221" i="5"/>
  <c r="AF221" i="5"/>
  <c r="U221" i="5"/>
  <c r="X221" i="5"/>
  <c r="W221" i="5"/>
  <c r="N221" i="5"/>
  <c r="AC221" i="5"/>
  <c r="AB268" i="5"/>
  <c r="AJ268" i="5"/>
  <c r="AD268" i="5"/>
  <c r="N268" i="5"/>
  <c r="L268" i="5"/>
  <c r="AG268" i="5"/>
  <c r="AC268" i="5"/>
  <c r="P268" i="5"/>
  <c r="Y268" i="5"/>
  <c r="AF268" i="5"/>
  <c r="S268" i="5"/>
  <c r="K268" i="5"/>
  <c r="X268" i="5"/>
  <c r="AE268" i="5"/>
  <c r="Q268" i="5"/>
  <c r="M268" i="5"/>
  <c r="AA268" i="5"/>
  <c r="Z268" i="5"/>
  <c r="O268" i="5"/>
  <c r="A18" i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43" i="1" s="1"/>
  <c r="A144" i="1" l="1"/>
  <c r="A138" i="7"/>
  <c r="A138" i="4"/>
  <c r="A145" i="1" l="1"/>
  <c r="A139" i="7"/>
  <c r="A139" i="4"/>
  <c r="M17" i="6"/>
  <c r="L17" i="6"/>
  <c r="K17" i="6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U4" i="4"/>
  <c r="U5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B4" i="4"/>
  <c r="B5" i="4"/>
  <c r="A146" i="1" l="1"/>
  <c r="A140" i="7"/>
  <c r="A140" i="4"/>
  <c r="M12" i="6"/>
  <c r="M13" i="6"/>
  <c r="K12" i="6"/>
  <c r="K13" i="6"/>
  <c r="L12" i="6"/>
  <c r="L13" i="6"/>
  <c r="B43" i="5"/>
  <c r="A99" i="5"/>
  <c r="C60" i="5"/>
  <c r="A62" i="5"/>
  <c r="B69" i="5"/>
  <c r="B99" i="5"/>
  <c r="D85" i="5"/>
  <c r="C47" i="5"/>
  <c r="A49" i="5"/>
  <c r="C21" i="5"/>
  <c r="B86" i="5"/>
  <c r="D72" i="5"/>
  <c r="C103" i="5"/>
  <c r="A105" i="5"/>
  <c r="C74" i="5"/>
  <c r="D142" i="5"/>
  <c r="B128" i="5"/>
  <c r="A159" i="5"/>
  <c r="C161" i="5"/>
  <c r="D29" i="5"/>
  <c r="D124" i="5"/>
  <c r="B110" i="5"/>
  <c r="A141" i="5"/>
  <c r="C143" i="5"/>
  <c r="B85" i="5"/>
  <c r="B109" i="5"/>
  <c r="B166" i="5"/>
  <c r="C126" i="5"/>
  <c r="A128" i="5"/>
  <c r="A31" i="5"/>
  <c r="B165" i="5"/>
  <c r="D151" i="5"/>
  <c r="A30" i="5"/>
  <c r="B101" i="5"/>
  <c r="D87" i="5"/>
  <c r="D46" i="5"/>
  <c r="B48" i="5"/>
  <c r="B30" i="5"/>
  <c r="C85" i="5"/>
  <c r="A71" i="5"/>
  <c r="D38" i="5"/>
  <c r="B40" i="5"/>
  <c r="B22" i="5"/>
  <c r="C77" i="5"/>
  <c r="A63" i="5"/>
  <c r="D94" i="5"/>
  <c r="B96" i="5"/>
  <c r="B36" i="5"/>
  <c r="B63" i="5"/>
  <c r="D49" i="5"/>
  <c r="C80" i="5"/>
  <c r="A82" i="5"/>
  <c r="C24" i="5"/>
  <c r="B50" i="5"/>
  <c r="D105" i="5"/>
  <c r="C67" i="5"/>
  <c r="A69" i="5"/>
  <c r="C38" i="5"/>
  <c r="B106" i="5"/>
  <c r="D92" i="5"/>
  <c r="B119" i="5"/>
  <c r="D121" i="5"/>
  <c r="D36" i="5"/>
  <c r="A158" i="5"/>
  <c r="C144" i="5"/>
  <c r="B175" i="5"/>
  <c r="D177" i="5"/>
  <c r="D47" i="5"/>
  <c r="D144" i="5"/>
  <c r="B130" i="5"/>
  <c r="A161" i="5"/>
  <c r="C163" i="5"/>
  <c r="A25" i="5"/>
  <c r="B129" i="5"/>
  <c r="D115" i="5"/>
  <c r="C146" i="5"/>
  <c r="A148" i="5"/>
  <c r="A48" i="5"/>
  <c r="C82" i="5"/>
  <c r="D171" i="5"/>
  <c r="A24" i="5"/>
  <c r="B102" i="5"/>
  <c r="D88" i="5"/>
  <c r="A119" i="5"/>
  <c r="C121" i="5"/>
  <c r="C20" i="5"/>
  <c r="D158" i="5"/>
  <c r="B144" i="5"/>
  <c r="A175" i="5"/>
  <c r="C177" i="5"/>
  <c r="D24" i="5"/>
  <c r="A146" i="5"/>
  <c r="C132" i="5"/>
  <c r="B163" i="5"/>
  <c r="D165" i="5"/>
  <c r="A38" i="5"/>
  <c r="D132" i="5"/>
  <c r="B118" i="5"/>
  <c r="A149" i="5"/>
  <c r="C151" i="5"/>
  <c r="A18" i="5"/>
  <c r="C78" i="5"/>
  <c r="D167" i="5"/>
  <c r="A37" i="5"/>
  <c r="C45" i="5"/>
  <c r="D103" i="5"/>
  <c r="D62" i="5"/>
  <c r="B64" i="5"/>
  <c r="B25" i="5"/>
  <c r="C101" i="5"/>
  <c r="A87" i="5"/>
  <c r="C48" i="5"/>
  <c r="A50" i="5"/>
  <c r="B57" i="5"/>
  <c r="B87" i="5"/>
  <c r="D73" i="5"/>
  <c r="C104" i="5"/>
  <c r="A106" i="5"/>
  <c r="C30" i="5"/>
  <c r="B74" i="5"/>
  <c r="D60" i="5"/>
  <c r="C96" i="5"/>
  <c r="A98" i="5"/>
  <c r="C35" i="5"/>
  <c r="B66" i="5"/>
  <c r="D52" i="5"/>
  <c r="C83" i="5"/>
  <c r="A85" i="5"/>
  <c r="C54" i="5"/>
  <c r="D122" i="5"/>
  <c r="B108" i="5"/>
  <c r="A139" i="5"/>
  <c r="C141" i="5"/>
  <c r="C18" i="5"/>
  <c r="D178" i="5"/>
  <c r="B164" i="5"/>
  <c r="B127" i="5"/>
  <c r="D129" i="5"/>
  <c r="D23" i="5"/>
  <c r="A166" i="5"/>
  <c r="C152" i="5"/>
  <c r="A177" i="5"/>
  <c r="A108" i="5"/>
  <c r="A32" i="5"/>
  <c r="B145" i="5"/>
  <c r="D131" i="5"/>
  <c r="C162" i="5"/>
  <c r="A164" i="5"/>
  <c r="A64" i="5"/>
  <c r="C98" i="5"/>
  <c r="A100" i="5"/>
  <c r="B31" i="5"/>
  <c r="C65" i="5"/>
  <c r="A51" i="5"/>
  <c r="D82" i="5"/>
  <c r="B84" i="5"/>
  <c r="B24" i="5"/>
  <c r="B51" i="5"/>
  <c r="A107" i="5"/>
  <c r="C68" i="5"/>
  <c r="A70" i="5"/>
  <c r="B77" i="5"/>
  <c r="B114" i="5"/>
  <c r="D65" i="5"/>
  <c r="B151" i="5"/>
  <c r="D153" i="5"/>
  <c r="D26" i="5"/>
  <c r="D120" i="5"/>
  <c r="C176" i="5"/>
  <c r="A137" i="5"/>
  <c r="C139" i="5"/>
  <c r="A80" i="5"/>
  <c r="D176" i="5"/>
  <c r="B162" i="5"/>
  <c r="C122" i="5"/>
  <c r="A124" i="5"/>
  <c r="A27" i="5"/>
  <c r="B161" i="5"/>
  <c r="D147" i="5"/>
  <c r="C178" i="5"/>
  <c r="B97" i="5"/>
  <c r="B81" i="5"/>
  <c r="D42" i="5"/>
  <c r="B44" i="5"/>
  <c r="B26" i="5"/>
  <c r="B75" i="5"/>
  <c r="D61" i="5"/>
  <c r="C92" i="5"/>
  <c r="A94" i="5"/>
  <c r="C27" i="5"/>
  <c r="B62" i="5"/>
  <c r="D48" i="5"/>
  <c r="C79" i="5"/>
  <c r="A81" i="5"/>
  <c r="C50" i="5"/>
  <c r="D118" i="5"/>
  <c r="D104" i="5"/>
  <c r="A135" i="5"/>
  <c r="C137" i="5"/>
  <c r="C31" i="5"/>
  <c r="D174" i="5"/>
  <c r="B160" i="5"/>
  <c r="B123" i="5"/>
  <c r="D125" i="5"/>
  <c r="D19" i="5"/>
  <c r="D166" i="5"/>
  <c r="B152" i="5"/>
  <c r="B115" i="5"/>
  <c r="D117" i="5"/>
  <c r="D32" i="5"/>
  <c r="A154" i="5"/>
  <c r="C140" i="5"/>
  <c r="B171" i="5"/>
  <c r="D173" i="5"/>
  <c r="D43" i="5"/>
  <c r="D140" i="5"/>
  <c r="B126" i="5"/>
  <c r="A157" i="5"/>
  <c r="C159" i="5"/>
  <c r="A17" i="5"/>
  <c r="B125" i="5"/>
  <c r="D111" i="5"/>
  <c r="C142" i="5"/>
  <c r="A144" i="5"/>
  <c r="A44" i="5"/>
  <c r="D70" i="5"/>
  <c r="B72" i="5"/>
  <c r="B33" i="5"/>
  <c r="B39" i="5"/>
  <c r="A95" i="5"/>
  <c r="C56" i="5"/>
  <c r="A58" i="5"/>
  <c r="B65" i="5"/>
  <c r="B95" i="5"/>
  <c r="D81" i="5"/>
  <c r="C43" i="5"/>
  <c r="A45" i="5"/>
  <c r="C17" i="5"/>
  <c r="B82" i="5"/>
  <c r="D68" i="5"/>
  <c r="C99" i="5"/>
  <c r="A101" i="5"/>
  <c r="C70" i="5"/>
  <c r="D138" i="5"/>
  <c r="B124" i="5"/>
  <c r="C138" i="5"/>
  <c r="A140" i="5"/>
  <c r="A40" i="5"/>
  <c r="B177" i="5"/>
  <c r="D163" i="5"/>
  <c r="A22" i="5"/>
  <c r="C41" i="5"/>
  <c r="D99" i="5"/>
  <c r="D58" i="5"/>
  <c r="B60" i="5"/>
  <c r="B21" i="5"/>
  <c r="C97" i="5"/>
  <c r="A83" i="5"/>
  <c r="C44" i="5"/>
  <c r="A46" i="5"/>
  <c r="B53" i="5"/>
  <c r="B83" i="5"/>
  <c r="D69" i="5"/>
  <c r="C100" i="5"/>
  <c r="A102" i="5"/>
  <c r="C22" i="5"/>
  <c r="D134" i="5"/>
  <c r="B120" i="5"/>
  <c r="A151" i="5"/>
  <c r="C153" i="5"/>
  <c r="D21" i="5"/>
  <c r="A122" i="5"/>
  <c r="B176" i="5"/>
  <c r="B139" i="5"/>
  <c r="D141" i="5"/>
  <c r="D35" i="5"/>
  <c r="A178" i="5"/>
  <c r="C164" i="5"/>
  <c r="A125" i="5"/>
  <c r="C127" i="5"/>
  <c r="D67" i="5"/>
  <c r="D164" i="5"/>
  <c r="B150" i="5"/>
  <c r="C110" i="5"/>
  <c r="A112" i="5"/>
  <c r="A36" i="5"/>
  <c r="D156" i="5"/>
  <c r="B142" i="5"/>
  <c r="A173" i="5"/>
  <c r="C175" i="5"/>
  <c r="A28" i="5"/>
  <c r="B141" i="5"/>
  <c r="D127" i="5"/>
  <c r="C158" i="5"/>
  <c r="A160" i="5"/>
  <c r="A60" i="5"/>
  <c r="C94" i="5"/>
  <c r="A96" i="5"/>
  <c r="B27" i="5"/>
  <c r="C61" i="5"/>
  <c r="A47" i="5"/>
  <c r="D78" i="5"/>
  <c r="B80" i="5"/>
  <c r="B20" i="5"/>
  <c r="B47" i="5"/>
  <c r="A103" i="5"/>
  <c r="C59" i="5"/>
  <c r="A61" i="5"/>
  <c r="C33" i="5"/>
  <c r="B98" i="5"/>
  <c r="D84" i="5"/>
  <c r="A115" i="5"/>
  <c r="C117" i="5"/>
  <c r="B89" i="5"/>
  <c r="D154" i="5"/>
  <c r="B140" i="5"/>
  <c r="A171" i="5"/>
  <c r="C173" i="5"/>
  <c r="D20" i="5"/>
  <c r="A142" i="5"/>
  <c r="C128" i="5"/>
  <c r="B159" i="5"/>
  <c r="D161" i="5"/>
  <c r="D34" i="5"/>
  <c r="D128" i="5"/>
  <c r="D59" i="5"/>
  <c r="D102" i="5"/>
  <c r="B104" i="5"/>
  <c r="B41" i="5"/>
  <c r="B71" i="5"/>
  <c r="D57" i="5"/>
  <c r="C88" i="5"/>
  <c r="A90" i="5"/>
  <c r="C19" i="5"/>
  <c r="B58" i="5"/>
  <c r="D44" i="5"/>
  <c r="C75" i="5"/>
  <c r="A77" i="5"/>
  <c r="C46" i="5"/>
  <c r="D114" i="5"/>
  <c r="D100" i="5"/>
  <c r="A131" i="5"/>
  <c r="C133" i="5"/>
  <c r="C23" i="5"/>
  <c r="D170" i="5"/>
  <c r="B156" i="5"/>
  <c r="A113" i="5"/>
  <c r="C115" i="5"/>
  <c r="D55" i="5"/>
  <c r="D152" i="5"/>
  <c r="B138" i="5"/>
  <c r="A169" i="5"/>
  <c r="C171" i="5"/>
  <c r="A20" i="5"/>
  <c r="B137" i="5"/>
  <c r="D123" i="5"/>
  <c r="C154" i="5"/>
  <c r="A156" i="5"/>
  <c r="A56" i="5"/>
  <c r="C90" i="5"/>
  <c r="A92" i="5"/>
  <c r="B23" i="5"/>
  <c r="C57" i="5"/>
  <c r="A43" i="5"/>
  <c r="D74" i="5"/>
  <c r="B76" i="5"/>
  <c r="C37" i="5"/>
  <c r="C49" i="5"/>
  <c r="D107" i="5"/>
  <c r="D66" i="5"/>
  <c r="B68" i="5"/>
  <c r="B29" i="5"/>
  <c r="C105" i="5"/>
  <c r="A91" i="5"/>
  <c r="C52" i="5"/>
  <c r="A54" i="5"/>
  <c r="B61" i="5"/>
  <c r="B91" i="5"/>
  <c r="D77" i="5"/>
  <c r="A110" i="5"/>
  <c r="A41" i="5"/>
  <c r="C34" i="5"/>
  <c r="B78" i="5"/>
  <c r="D64" i="5"/>
  <c r="C95" i="5"/>
  <c r="A97" i="5"/>
  <c r="C66" i="5"/>
  <c r="A130" i="5"/>
  <c r="C116" i="5"/>
  <c r="B147" i="5"/>
  <c r="D149" i="5"/>
  <c r="D22" i="5"/>
  <c r="D116" i="5"/>
  <c r="C172" i="5"/>
  <c r="A133" i="5"/>
  <c r="C135" i="5"/>
  <c r="D75" i="5"/>
  <c r="D172" i="5"/>
  <c r="B158" i="5"/>
  <c r="C118" i="5"/>
  <c r="A120" i="5"/>
  <c r="A23" i="5"/>
  <c r="B157" i="5"/>
  <c r="D143" i="5"/>
  <c r="C174" i="5"/>
  <c r="A176" i="5"/>
  <c r="A76" i="5"/>
  <c r="C91" i="5"/>
  <c r="A93" i="5"/>
  <c r="C62" i="5"/>
  <c r="D130" i="5"/>
  <c r="B116" i="5"/>
  <c r="A147" i="5"/>
  <c r="C149" i="5"/>
  <c r="D17" i="5"/>
  <c r="A118" i="5"/>
  <c r="B172" i="5"/>
  <c r="B135" i="5"/>
  <c r="D137" i="5"/>
  <c r="D31" i="5"/>
  <c r="A174" i="5"/>
  <c r="C160" i="5"/>
  <c r="A121" i="5"/>
  <c r="C123" i="5"/>
  <c r="D63" i="5"/>
  <c r="D160" i="5"/>
  <c r="B146" i="5"/>
  <c r="C170" i="5"/>
  <c r="A172" i="5"/>
  <c r="A72" i="5"/>
  <c r="C106" i="5"/>
  <c r="C108" i="5"/>
  <c r="B18" i="5"/>
  <c r="C73" i="5"/>
  <c r="A59" i="5"/>
  <c r="D90" i="5"/>
  <c r="B92" i="5"/>
  <c r="B32" i="5"/>
  <c r="B59" i="5"/>
  <c r="D45" i="5"/>
  <c r="C76" i="5"/>
  <c r="A78" i="5"/>
  <c r="A88" i="5"/>
  <c r="B46" i="5"/>
  <c r="D101" i="5"/>
  <c r="C63" i="5"/>
  <c r="A65" i="5"/>
  <c r="D37" i="5"/>
  <c r="B107" i="5"/>
  <c r="D93" i="5"/>
  <c r="C55" i="5"/>
  <c r="A57" i="5"/>
  <c r="C29" i="5"/>
  <c r="B94" i="5"/>
  <c r="D80" i="5"/>
  <c r="A111" i="5"/>
  <c r="C113" i="5"/>
  <c r="A84" i="5"/>
  <c r="D150" i="5"/>
  <c r="B136" i="5"/>
  <c r="A167" i="5"/>
  <c r="C169" i="5"/>
  <c r="B38" i="5"/>
  <c r="A138" i="5"/>
  <c r="C124" i="5"/>
  <c r="B155" i="5"/>
  <c r="D157" i="5"/>
  <c r="D30" i="5"/>
  <c r="B117" i="5"/>
  <c r="B174" i="5"/>
  <c r="C134" i="5"/>
  <c r="A136" i="5"/>
  <c r="C39" i="5"/>
  <c r="B173" i="5"/>
  <c r="D159" i="5"/>
  <c r="A21" i="5"/>
  <c r="D109" i="5"/>
  <c r="D95" i="5"/>
  <c r="D54" i="5"/>
  <c r="B56" i="5"/>
  <c r="B17" i="5"/>
  <c r="C93" i="5"/>
  <c r="A79" i="5"/>
  <c r="C40" i="5"/>
  <c r="A42" i="5"/>
  <c r="B49" i="5"/>
  <c r="B79" i="5"/>
  <c r="A162" i="5"/>
  <c r="C148" i="5"/>
  <c r="A109" i="5"/>
  <c r="C111" i="5"/>
  <c r="D51" i="5"/>
  <c r="D148" i="5"/>
  <c r="B134" i="5"/>
  <c r="A165" i="5"/>
  <c r="C167" i="5"/>
  <c r="A33" i="5"/>
  <c r="B133" i="5"/>
  <c r="D119" i="5"/>
  <c r="C150" i="5"/>
  <c r="A152" i="5"/>
  <c r="A52" i="5"/>
  <c r="C86" i="5"/>
  <c r="D175" i="5"/>
  <c r="B19" i="5"/>
  <c r="C53" i="5"/>
  <c r="A39" i="5"/>
  <c r="C64" i="5"/>
  <c r="A66" i="5"/>
  <c r="B73" i="5"/>
  <c r="B103" i="5"/>
  <c r="D89" i="5"/>
  <c r="C51" i="5"/>
  <c r="A53" i="5"/>
  <c r="C25" i="5"/>
  <c r="B90" i="5"/>
  <c r="D76" i="5"/>
  <c r="C107" i="5"/>
  <c r="C109" i="5"/>
  <c r="D79" i="5"/>
  <c r="D146" i="5"/>
  <c r="B132" i="5"/>
  <c r="A163" i="5"/>
  <c r="C165" i="5"/>
  <c r="D33" i="5"/>
  <c r="A134" i="5"/>
  <c r="C120" i="5"/>
  <c r="A155" i="5"/>
  <c r="C157" i="5"/>
  <c r="D25" i="5"/>
  <c r="A126" i="5"/>
  <c r="C112" i="5"/>
  <c r="B143" i="5"/>
  <c r="D145" i="5"/>
  <c r="D18" i="5"/>
  <c r="D112" i="5"/>
  <c r="C168" i="5"/>
  <c r="A129" i="5"/>
  <c r="C131" i="5"/>
  <c r="D71" i="5"/>
  <c r="D168" i="5"/>
  <c r="B154" i="5"/>
  <c r="C114" i="5"/>
  <c r="A116" i="5"/>
  <c r="A19" i="5"/>
  <c r="B153" i="5"/>
  <c r="D139" i="5"/>
  <c r="A29" i="5"/>
  <c r="C81" i="5"/>
  <c r="A67" i="5"/>
  <c r="D98" i="5"/>
  <c r="B100" i="5"/>
  <c r="B37" i="5"/>
  <c r="B67" i="5"/>
  <c r="D53" i="5"/>
  <c r="C84" i="5"/>
  <c r="A86" i="5"/>
  <c r="C32" i="5"/>
  <c r="B54" i="5"/>
  <c r="D40" i="5"/>
  <c r="C71" i="5"/>
  <c r="A73" i="5"/>
  <c r="C42" i="5"/>
  <c r="D110" i="5"/>
  <c r="D96" i="5"/>
  <c r="A127" i="5"/>
  <c r="C129" i="5"/>
  <c r="C36" i="5"/>
  <c r="B149" i="5"/>
  <c r="D135" i="5"/>
  <c r="C166" i="5"/>
  <c r="A168" i="5"/>
  <c r="A68" i="5"/>
  <c r="C102" i="5"/>
  <c r="A104" i="5"/>
  <c r="B35" i="5"/>
  <c r="C69" i="5"/>
  <c r="A55" i="5"/>
  <c r="D86" i="5"/>
  <c r="B88" i="5"/>
  <c r="B28" i="5"/>
  <c r="B55" i="5"/>
  <c r="D41" i="5"/>
  <c r="C72" i="5"/>
  <c r="A74" i="5"/>
  <c r="D83" i="5"/>
  <c r="B42" i="5"/>
  <c r="D97" i="5"/>
  <c r="A123" i="5"/>
  <c r="C125" i="5"/>
  <c r="C28" i="5"/>
  <c r="D162" i="5"/>
  <c r="B148" i="5"/>
  <c r="B111" i="5"/>
  <c r="D113" i="5"/>
  <c r="D28" i="5"/>
  <c r="A150" i="5"/>
  <c r="C136" i="5"/>
  <c r="B167" i="5"/>
  <c r="D169" i="5"/>
  <c r="D39" i="5"/>
  <c r="D136" i="5"/>
  <c r="B122" i="5"/>
  <c r="A153" i="5"/>
  <c r="C155" i="5"/>
  <c r="A26" i="5"/>
  <c r="B121" i="5"/>
  <c r="B178" i="5"/>
  <c r="A145" i="5"/>
  <c r="C147" i="5"/>
  <c r="D91" i="5"/>
  <c r="B113" i="5"/>
  <c r="B170" i="5"/>
  <c r="C130" i="5"/>
  <c r="A132" i="5"/>
  <c r="A35" i="5"/>
  <c r="B169" i="5"/>
  <c r="D155" i="5"/>
  <c r="A34" i="5"/>
  <c r="B105" i="5"/>
  <c r="B93" i="5"/>
  <c r="D50" i="5"/>
  <c r="B52" i="5"/>
  <c r="B34" i="5"/>
  <c r="C89" i="5"/>
  <c r="A75" i="5"/>
  <c r="D106" i="5"/>
  <c r="D108" i="5"/>
  <c r="B45" i="5"/>
  <c r="B70" i="5"/>
  <c r="D56" i="5"/>
  <c r="C87" i="5"/>
  <c r="A89" i="5"/>
  <c r="C58" i="5"/>
  <c r="D126" i="5"/>
  <c r="B112" i="5"/>
  <c r="A143" i="5"/>
  <c r="C145" i="5"/>
  <c r="C26" i="5"/>
  <c r="A114" i="5"/>
  <c r="B168" i="5"/>
  <c r="B131" i="5"/>
  <c r="D133" i="5"/>
  <c r="D27" i="5"/>
  <c r="A170" i="5"/>
  <c r="C156" i="5"/>
  <c r="A117" i="5"/>
  <c r="C119" i="5"/>
  <c r="A147" i="1" l="1"/>
  <c r="A141" i="4"/>
  <c r="A141" i="7"/>
  <c r="G22" i="5"/>
  <c r="G30" i="5"/>
  <c r="AJ30" i="5" s="1"/>
  <c r="G34" i="5"/>
  <c r="Q34" i="5" s="1"/>
  <c r="G21" i="5"/>
  <c r="AE21" i="5" s="1"/>
  <c r="G29" i="5"/>
  <c r="G37" i="5"/>
  <c r="G24" i="5"/>
  <c r="R24" i="5" s="1"/>
  <c r="B14" i="5"/>
  <c r="B15" i="5"/>
  <c r="G88" i="5"/>
  <c r="C14" i="5"/>
  <c r="C15" i="5"/>
  <c r="G84" i="5"/>
  <c r="D14" i="5"/>
  <c r="D15" i="5"/>
  <c r="G38" i="5"/>
  <c r="AD38" i="5" s="1"/>
  <c r="G80" i="5"/>
  <c r="G18" i="5"/>
  <c r="AJ18" i="5" s="1"/>
  <c r="G26" i="5"/>
  <c r="Z26" i="5" s="1"/>
  <c r="G17" i="5"/>
  <c r="G25" i="5"/>
  <c r="G33" i="5"/>
  <c r="Z33" i="5" s="1"/>
  <c r="G20" i="5"/>
  <c r="AC20" i="5" s="1"/>
  <c r="G28" i="5"/>
  <c r="Q28" i="5" s="1"/>
  <c r="G32" i="5"/>
  <c r="G36" i="5"/>
  <c r="G19" i="5"/>
  <c r="W19" i="5" s="1"/>
  <c r="G23" i="5"/>
  <c r="U23" i="5" s="1"/>
  <c r="G27" i="5"/>
  <c r="G31" i="5"/>
  <c r="AJ31" i="5" s="1"/>
  <c r="G35" i="5"/>
  <c r="G40" i="5"/>
  <c r="N40" i="5" s="1"/>
  <c r="G44" i="5"/>
  <c r="G48" i="5"/>
  <c r="AJ48" i="5" s="1"/>
  <c r="G52" i="5"/>
  <c r="P52" i="5" s="1"/>
  <c r="G56" i="5"/>
  <c r="Q56" i="5" s="1"/>
  <c r="G60" i="5"/>
  <c r="G64" i="5"/>
  <c r="Z64" i="5" s="1"/>
  <c r="G68" i="5"/>
  <c r="O68" i="5" s="1"/>
  <c r="G72" i="5"/>
  <c r="Y72" i="5" s="1"/>
  <c r="G76" i="5"/>
  <c r="G39" i="5"/>
  <c r="L39" i="5" s="1"/>
  <c r="G43" i="5"/>
  <c r="M43" i="5" s="1"/>
  <c r="G47" i="5"/>
  <c r="AB47" i="5" s="1"/>
  <c r="G51" i="5"/>
  <c r="G55" i="5"/>
  <c r="G59" i="5"/>
  <c r="G63" i="5"/>
  <c r="AA63" i="5" s="1"/>
  <c r="G67" i="5"/>
  <c r="G71" i="5"/>
  <c r="AJ71" i="5" s="1"/>
  <c r="G75" i="5"/>
  <c r="AC75" i="5" s="1"/>
  <c r="G79" i="5"/>
  <c r="AE79" i="5" s="1"/>
  <c r="G83" i="5"/>
  <c r="G87" i="5"/>
  <c r="X87" i="5" s="1"/>
  <c r="G91" i="5"/>
  <c r="G95" i="5"/>
  <c r="M95" i="5" s="1"/>
  <c r="G99" i="5"/>
  <c r="G103" i="5"/>
  <c r="M103" i="5" s="1"/>
  <c r="G107" i="5"/>
  <c r="G92" i="5"/>
  <c r="Y92" i="5" s="1"/>
  <c r="G96" i="5"/>
  <c r="G100" i="5"/>
  <c r="G104" i="5"/>
  <c r="U104" i="5" s="1"/>
  <c r="G42" i="5"/>
  <c r="S42" i="5" s="1"/>
  <c r="G46" i="5"/>
  <c r="G50" i="5"/>
  <c r="AJ50" i="5" s="1"/>
  <c r="G54" i="5"/>
  <c r="P54" i="5" s="1"/>
  <c r="G58" i="5"/>
  <c r="X58" i="5" s="1"/>
  <c r="G62" i="5"/>
  <c r="G66" i="5"/>
  <c r="Z66" i="5" s="1"/>
  <c r="G70" i="5"/>
  <c r="G74" i="5"/>
  <c r="AE74" i="5" s="1"/>
  <c r="G78" i="5"/>
  <c r="G82" i="5"/>
  <c r="G86" i="5"/>
  <c r="AG86" i="5" s="1"/>
  <c r="G90" i="5"/>
  <c r="N90" i="5" s="1"/>
  <c r="G94" i="5"/>
  <c r="G98" i="5"/>
  <c r="L98" i="5" s="1"/>
  <c r="G102" i="5"/>
  <c r="K102" i="5" s="1"/>
  <c r="G106" i="5"/>
  <c r="Q106" i="5" s="1"/>
  <c r="G41" i="5"/>
  <c r="G45" i="5"/>
  <c r="G49" i="5"/>
  <c r="O49" i="5" s="1"/>
  <c r="G53" i="5"/>
  <c r="G57" i="5"/>
  <c r="G61" i="5"/>
  <c r="AJ61" i="5" s="1"/>
  <c r="G65" i="5"/>
  <c r="AG65" i="5" s="1"/>
  <c r="G69" i="5"/>
  <c r="Z69" i="5" s="1"/>
  <c r="G73" i="5"/>
  <c r="G77" i="5"/>
  <c r="AJ77" i="5" s="1"/>
  <c r="G81" i="5"/>
  <c r="K81" i="5" s="1"/>
  <c r="G85" i="5"/>
  <c r="G89" i="5"/>
  <c r="G93" i="5"/>
  <c r="AJ93" i="5" s="1"/>
  <c r="G97" i="5"/>
  <c r="AD97" i="5" s="1"/>
  <c r="G101" i="5"/>
  <c r="M101" i="5" s="1"/>
  <c r="G105" i="5"/>
  <c r="G108" i="5"/>
  <c r="AJ108" i="5" s="1"/>
  <c r="G112" i="5"/>
  <c r="AA112" i="5" s="1"/>
  <c r="G116" i="5"/>
  <c r="G120" i="5"/>
  <c r="G124" i="5"/>
  <c r="M124" i="5" s="1"/>
  <c r="G128" i="5"/>
  <c r="G132" i="5"/>
  <c r="X132" i="5" s="1"/>
  <c r="G136" i="5"/>
  <c r="U136" i="5" s="1"/>
  <c r="G140" i="5"/>
  <c r="AJ140" i="5" s="1"/>
  <c r="G144" i="5"/>
  <c r="U144" i="5" s="1"/>
  <c r="G148" i="5"/>
  <c r="G152" i="5"/>
  <c r="G156" i="5"/>
  <c r="Y156" i="5" s="1"/>
  <c r="G160" i="5"/>
  <c r="AB160" i="5" s="1"/>
  <c r="G164" i="5"/>
  <c r="Y164" i="5" s="1"/>
  <c r="G168" i="5"/>
  <c r="G172" i="5"/>
  <c r="AG172" i="5" s="1"/>
  <c r="G176" i="5"/>
  <c r="AF176" i="5" s="1"/>
  <c r="G114" i="5"/>
  <c r="G118" i="5"/>
  <c r="G122" i="5"/>
  <c r="G126" i="5"/>
  <c r="G130" i="5"/>
  <c r="AD130" i="5" s="1"/>
  <c r="G134" i="5"/>
  <c r="G138" i="5"/>
  <c r="G142" i="5"/>
  <c r="AC142" i="5" s="1"/>
  <c r="G146" i="5"/>
  <c r="N146" i="5" s="1"/>
  <c r="G150" i="5"/>
  <c r="G154" i="5"/>
  <c r="X154" i="5" s="1"/>
  <c r="G158" i="5"/>
  <c r="G162" i="5"/>
  <c r="T162" i="5" s="1"/>
  <c r="G166" i="5"/>
  <c r="G170" i="5"/>
  <c r="T170" i="5" s="1"/>
  <c r="G174" i="5"/>
  <c r="AF174" i="5" s="1"/>
  <c r="G178" i="5"/>
  <c r="AA178" i="5" s="1"/>
  <c r="G110" i="5"/>
  <c r="G111" i="5"/>
  <c r="W111" i="5" s="1"/>
  <c r="G115" i="5"/>
  <c r="O115" i="5" s="1"/>
  <c r="G119" i="5"/>
  <c r="W119" i="5" s="1"/>
  <c r="G123" i="5"/>
  <c r="G127" i="5"/>
  <c r="AA127" i="5" s="1"/>
  <c r="G131" i="5"/>
  <c r="AE131" i="5" s="1"/>
  <c r="G135" i="5"/>
  <c r="G139" i="5"/>
  <c r="G143" i="5"/>
  <c r="AJ143" i="5" s="1"/>
  <c r="G147" i="5"/>
  <c r="M147" i="5" s="1"/>
  <c r="G151" i="5"/>
  <c r="AD151" i="5" s="1"/>
  <c r="G155" i="5"/>
  <c r="U155" i="5" s="1"/>
  <c r="G159" i="5"/>
  <c r="AA159" i="5" s="1"/>
  <c r="G163" i="5"/>
  <c r="AD163" i="5" s="1"/>
  <c r="G167" i="5"/>
  <c r="T167" i="5" s="1"/>
  <c r="G171" i="5"/>
  <c r="G175" i="5"/>
  <c r="AD175" i="5" s="1"/>
  <c r="G109" i="5"/>
  <c r="K109" i="5" s="1"/>
  <c r="G113" i="5"/>
  <c r="AJ113" i="5" s="1"/>
  <c r="G117" i="5"/>
  <c r="K117" i="5" s="1"/>
  <c r="G121" i="5"/>
  <c r="G125" i="5"/>
  <c r="W125" i="5" s="1"/>
  <c r="G129" i="5"/>
  <c r="W129" i="5" s="1"/>
  <c r="G133" i="5"/>
  <c r="X133" i="5" s="1"/>
  <c r="G137" i="5"/>
  <c r="G141" i="5"/>
  <c r="O141" i="5" s="1"/>
  <c r="G145" i="5"/>
  <c r="G149" i="5"/>
  <c r="AC149" i="5" s="1"/>
  <c r="G153" i="5"/>
  <c r="G157" i="5"/>
  <c r="AG157" i="5" s="1"/>
  <c r="G161" i="5"/>
  <c r="Z161" i="5" s="1"/>
  <c r="G165" i="5"/>
  <c r="G169" i="5"/>
  <c r="G173" i="5"/>
  <c r="AG173" i="5" s="1"/>
  <c r="G177" i="5"/>
  <c r="X171" i="5"/>
  <c r="L122" i="5"/>
  <c r="O71" i="5"/>
  <c r="K31" i="5"/>
  <c r="N64" i="5"/>
  <c r="L48" i="5"/>
  <c r="X30" i="5"/>
  <c r="N33" i="5"/>
  <c r="L18" i="5"/>
  <c r="X48" i="5"/>
  <c r="L30" i="5"/>
  <c r="X77" i="5"/>
  <c r="X29" i="5"/>
  <c r="K127" i="5"/>
  <c r="X45" i="5"/>
  <c r="AA172" i="5"/>
  <c r="Q140" i="5"/>
  <c r="AD140" i="5"/>
  <c r="R140" i="5"/>
  <c r="AC140" i="5"/>
  <c r="AF124" i="5"/>
  <c r="W124" i="5"/>
  <c r="L124" i="5"/>
  <c r="S124" i="5"/>
  <c r="AA108" i="5"/>
  <c r="Q108" i="5"/>
  <c r="AD108" i="5"/>
  <c r="K108" i="5"/>
  <c r="AC108" i="5"/>
  <c r="S108" i="5"/>
  <c r="W108" i="5"/>
  <c r="N108" i="5"/>
  <c r="AC175" i="5"/>
  <c r="U111" i="5"/>
  <c r="Z93" i="5"/>
  <c r="P93" i="5"/>
  <c r="AG93" i="5"/>
  <c r="X93" i="5"/>
  <c r="O93" i="5"/>
  <c r="AB93" i="5"/>
  <c r="R93" i="5"/>
  <c r="AE93" i="5"/>
  <c r="U93" i="5"/>
  <c r="L93" i="5"/>
  <c r="AC77" i="5"/>
  <c r="S77" i="5"/>
  <c r="AF77" i="5"/>
  <c r="W77" i="5"/>
  <c r="N77" i="5"/>
  <c r="AA77" i="5"/>
  <c r="Q77" i="5"/>
  <c r="AD77" i="5"/>
  <c r="T77" i="5"/>
  <c r="K77" i="5"/>
  <c r="AC61" i="5"/>
  <c r="S61" i="5"/>
  <c r="AF61" i="5"/>
  <c r="W61" i="5"/>
  <c r="N61" i="5"/>
  <c r="AA61" i="5"/>
  <c r="Q61" i="5"/>
  <c r="AD61" i="5"/>
  <c r="T61" i="5"/>
  <c r="K61" i="5"/>
  <c r="AC45" i="5"/>
  <c r="S45" i="5"/>
  <c r="AE45" i="5"/>
  <c r="Z45" i="5"/>
  <c r="R45" i="5"/>
  <c r="AD45" i="5"/>
  <c r="W45" i="5"/>
  <c r="Q45" i="5"/>
  <c r="K45" i="5"/>
  <c r="AB45" i="5"/>
  <c r="U45" i="5"/>
  <c r="P45" i="5"/>
  <c r="AF45" i="5"/>
  <c r="AA45" i="5"/>
  <c r="T45" i="5"/>
  <c r="N45" i="5"/>
  <c r="O102" i="5"/>
  <c r="X75" i="5"/>
  <c r="AC96" i="5"/>
  <c r="R80" i="5"/>
  <c r="AD64" i="5"/>
  <c r="Y64" i="5"/>
  <c r="T64" i="5"/>
  <c r="P64" i="5"/>
  <c r="K64" i="5"/>
  <c r="AG64" i="5"/>
  <c r="AC64" i="5"/>
  <c r="X64" i="5"/>
  <c r="S64" i="5"/>
  <c r="O64" i="5"/>
  <c r="AF64" i="5"/>
  <c r="AB64" i="5"/>
  <c r="W64" i="5"/>
  <c r="R64" i="5"/>
  <c r="M64" i="5"/>
  <c r="AE64" i="5"/>
  <c r="AA64" i="5"/>
  <c r="U64" i="5"/>
  <c r="Q64" i="5"/>
  <c r="L64" i="5"/>
  <c r="AD48" i="5"/>
  <c r="Z48" i="5"/>
  <c r="T48" i="5"/>
  <c r="P48" i="5"/>
  <c r="K48" i="5"/>
  <c r="AG48" i="5"/>
  <c r="AC48" i="5"/>
  <c r="Y48" i="5"/>
  <c r="S48" i="5"/>
  <c r="O48" i="5"/>
  <c r="AE48" i="5"/>
  <c r="AA48" i="5"/>
  <c r="U48" i="5"/>
  <c r="Q48" i="5"/>
  <c r="M48" i="5"/>
  <c r="AB48" i="5"/>
  <c r="W48" i="5"/>
  <c r="R48" i="5"/>
  <c r="AF48" i="5"/>
  <c r="N48" i="5"/>
  <c r="AB19" i="5"/>
  <c r="W24" i="5"/>
  <c r="AF29" i="5"/>
  <c r="R29" i="5"/>
  <c r="N29" i="5"/>
  <c r="U29" i="5"/>
  <c r="Q29" i="5"/>
  <c r="Z29" i="5"/>
  <c r="T29" i="5"/>
  <c r="AG29" i="5"/>
  <c r="AC29" i="5"/>
  <c r="O29" i="5"/>
  <c r="AE30" i="5"/>
  <c r="AA30" i="5"/>
  <c r="U30" i="5"/>
  <c r="Q30" i="5"/>
  <c r="M30" i="5"/>
  <c r="AD30" i="5"/>
  <c r="Z30" i="5"/>
  <c r="T30" i="5"/>
  <c r="P30" i="5"/>
  <c r="K30" i="5"/>
  <c r="AG30" i="5"/>
  <c r="AC30" i="5"/>
  <c r="Y30" i="5"/>
  <c r="S30" i="5"/>
  <c r="O30" i="5"/>
  <c r="AF30" i="5"/>
  <c r="AB30" i="5"/>
  <c r="W30" i="5"/>
  <c r="R30" i="5"/>
  <c r="N30" i="5"/>
  <c r="Y128" i="5"/>
  <c r="X18" i="5"/>
  <c r="AB136" i="5"/>
  <c r="AE170" i="5"/>
  <c r="AA170" i="5"/>
  <c r="W170" i="5"/>
  <c r="Q170" i="5"/>
  <c r="M170" i="5"/>
  <c r="AD170" i="5"/>
  <c r="Z170" i="5"/>
  <c r="U170" i="5"/>
  <c r="P170" i="5"/>
  <c r="L170" i="5"/>
  <c r="AC170" i="5"/>
  <c r="Y170" i="5"/>
  <c r="S170" i="5"/>
  <c r="O170" i="5"/>
  <c r="K170" i="5"/>
  <c r="AG170" i="5"/>
  <c r="AB170" i="5"/>
  <c r="X170" i="5"/>
  <c r="R170" i="5"/>
  <c r="N170" i="5"/>
  <c r="AF154" i="5"/>
  <c r="AB154" i="5"/>
  <c r="W154" i="5"/>
  <c r="R154" i="5"/>
  <c r="N154" i="5"/>
  <c r="AD154" i="5"/>
  <c r="Z154" i="5"/>
  <c r="T154" i="5"/>
  <c r="P154" i="5"/>
  <c r="K154" i="5"/>
  <c r="AG154" i="5"/>
  <c r="Y154" i="5"/>
  <c r="O154" i="5"/>
  <c r="AE154" i="5"/>
  <c r="U154" i="5"/>
  <c r="M154" i="5"/>
  <c r="AC154" i="5"/>
  <c r="S154" i="5"/>
  <c r="AA154" i="5"/>
  <c r="Q154" i="5"/>
  <c r="AG138" i="5"/>
  <c r="AC138" i="5"/>
  <c r="Y138" i="5"/>
  <c r="S138" i="5"/>
  <c r="AF138" i="5"/>
  <c r="AB138" i="5"/>
  <c r="W138" i="5"/>
  <c r="R138" i="5"/>
  <c r="N138" i="5"/>
  <c r="AD138" i="5"/>
  <c r="Z138" i="5"/>
  <c r="T138" i="5"/>
  <c r="P138" i="5"/>
  <c r="K138" i="5"/>
  <c r="U138" i="5"/>
  <c r="Q138" i="5"/>
  <c r="AE138" i="5"/>
  <c r="O138" i="5"/>
  <c r="AA138" i="5"/>
  <c r="M138" i="5"/>
  <c r="AF122" i="5"/>
  <c r="AD122" i="5"/>
  <c r="Z122" i="5"/>
  <c r="T122" i="5"/>
  <c r="P122" i="5"/>
  <c r="K122" i="5"/>
  <c r="AC122" i="5"/>
  <c r="Y122" i="5"/>
  <c r="S122" i="5"/>
  <c r="O122" i="5"/>
  <c r="AG122" i="5"/>
  <c r="AB122" i="5"/>
  <c r="W122" i="5"/>
  <c r="R122" i="5"/>
  <c r="N122" i="5"/>
  <c r="AE122" i="5"/>
  <c r="AA122" i="5"/>
  <c r="U122" i="5"/>
  <c r="Q122" i="5"/>
  <c r="M122" i="5"/>
  <c r="Z155" i="5"/>
  <c r="AE105" i="5"/>
  <c r="AF89" i="5"/>
  <c r="X73" i="5"/>
  <c r="R73" i="5"/>
  <c r="Q73" i="5"/>
  <c r="P73" i="5"/>
  <c r="N57" i="5"/>
  <c r="M57" i="5"/>
  <c r="P57" i="5"/>
  <c r="T57" i="5"/>
  <c r="AB41" i="5"/>
  <c r="AE41" i="5"/>
  <c r="L41" i="5"/>
  <c r="P41" i="5"/>
  <c r="X41" i="5"/>
  <c r="AG98" i="5"/>
  <c r="AC98" i="5"/>
  <c r="Y98" i="5"/>
  <c r="S98" i="5"/>
  <c r="O98" i="5"/>
  <c r="AF98" i="5"/>
  <c r="AB98" i="5"/>
  <c r="W98" i="5"/>
  <c r="R98" i="5"/>
  <c r="N98" i="5"/>
  <c r="AE98" i="5"/>
  <c r="AA98" i="5"/>
  <c r="U98" i="5"/>
  <c r="Q98" i="5"/>
  <c r="M98" i="5"/>
  <c r="AD98" i="5"/>
  <c r="Z98" i="5"/>
  <c r="T98" i="5"/>
  <c r="P98" i="5"/>
  <c r="K98" i="5"/>
  <c r="AG82" i="5"/>
  <c r="AC82" i="5"/>
  <c r="Y82" i="5"/>
  <c r="S82" i="5"/>
  <c r="O82" i="5"/>
  <c r="AF82" i="5"/>
  <c r="AB82" i="5"/>
  <c r="W82" i="5"/>
  <c r="R82" i="5"/>
  <c r="N82" i="5"/>
  <c r="AD82" i="5"/>
  <c r="Z82" i="5"/>
  <c r="T82" i="5"/>
  <c r="P82" i="5"/>
  <c r="K82" i="5"/>
  <c r="AE82" i="5"/>
  <c r="M82" i="5"/>
  <c r="AA82" i="5"/>
  <c r="U82" i="5"/>
  <c r="Q82" i="5"/>
  <c r="AF66" i="5"/>
  <c r="AB66" i="5"/>
  <c r="W66" i="5"/>
  <c r="R66" i="5"/>
  <c r="M66" i="5"/>
  <c r="AE66" i="5"/>
  <c r="AA66" i="5"/>
  <c r="U66" i="5"/>
  <c r="Q66" i="5"/>
  <c r="L66" i="5"/>
  <c r="AD66" i="5"/>
  <c r="Y66" i="5"/>
  <c r="T66" i="5"/>
  <c r="P66" i="5"/>
  <c r="K66" i="5"/>
  <c r="AG66" i="5"/>
  <c r="AC66" i="5"/>
  <c r="X66" i="5"/>
  <c r="S66" i="5"/>
  <c r="O66" i="5"/>
  <c r="AF50" i="5"/>
  <c r="AB50" i="5"/>
  <c r="W50" i="5"/>
  <c r="R50" i="5"/>
  <c r="N50" i="5"/>
  <c r="AE50" i="5"/>
  <c r="AA50" i="5"/>
  <c r="U50" i="5"/>
  <c r="Q50" i="5"/>
  <c r="M50" i="5"/>
  <c r="AG50" i="5"/>
  <c r="AC50" i="5"/>
  <c r="Y50" i="5"/>
  <c r="S50" i="5"/>
  <c r="O50" i="5"/>
  <c r="Z50" i="5"/>
  <c r="T50" i="5"/>
  <c r="P50" i="5"/>
  <c r="AD50" i="5"/>
  <c r="K50" i="5"/>
  <c r="AF103" i="5"/>
  <c r="AB103" i="5"/>
  <c r="W103" i="5"/>
  <c r="R103" i="5"/>
  <c r="N103" i="5"/>
  <c r="AE103" i="5"/>
  <c r="AA103" i="5"/>
  <c r="U103" i="5"/>
  <c r="Q103" i="5"/>
  <c r="L103" i="5"/>
  <c r="AD103" i="5"/>
  <c r="Z103" i="5"/>
  <c r="T103" i="5"/>
  <c r="P103" i="5"/>
  <c r="K103" i="5"/>
  <c r="AG103" i="5"/>
  <c r="AC103" i="5"/>
  <c r="X103" i="5"/>
  <c r="S103" i="5"/>
  <c r="O103" i="5"/>
  <c r="AF87" i="5"/>
  <c r="AB87" i="5"/>
  <c r="W87" i="5"/>
  <c r="R87" i="5"/>
  <c r="N87" i="5"/>
  <c r="AE87" i="5"/>
  <c r="AA87" i="5"/>
  <c r="U87" i="5"/>
  <c r="Q87" i="5"/>
  <c r="M87" i="5"/>
  <c r="AD87" i="5"/>
  <c r="Z87" i="5"/>
  <c r="T87" i="5"/>
  <c r="P87" i="5"/>
  <c r="K87" i="5"/>
  <c r="AG87" i="5"/>
  <c r="AC87" i="5"/>
  <c r="Y87" i="5"/>
  <c r="S87" i="5"/>
  <c r="O87" i="5"/>
  <c r="AE71" i="5"/>
  <c r="Z71" i="5"/>
  <c r="U71" i="5"/>
  <c r="Q71" i="5"/>
  <c r="L71" i="5"/>
  <c r="AD71" i="5"/>
  <c r="Y71" i="5"/>
  <c r="T71" i="5"/>
  <c r="P71" i="5"/>
  <c r="K71" i="5"/>
  <c r="AG71" i="5"/>
  <c r="AC71" i="5"/>
  <c r="X71" i="5"/>
  <c r="S71" i="5"/>
  <c r="N71" i="5"/>
  <c r="AF71" i="5"/>
  <c r="AB71" i="5"/>
  <c r="W71" i="5"/>
  <c r="R71" i="5"/>
  <c r="M71" i="5"/>
  <c r="AE55" i="5"/>
  <c r="AA55" i="5"/>
  <c r="U55" i="5"/>
  <c r="Q55" i="5"/>
  <c r="M55" i="5"/>
  <c r="AD55" i="5"/>
  <c r="Z55" i="5"/>
  <c r="T55" i="5"/>
  <c r="P55" i="5"/>
  <c r="K55" i="5"/>
  <c r="AG55" i="5"/>
  <c r="AC55" i="5"/>
  <c r="Y55" i="5"/>
  <c r="S55" i="5"/>
  <c r="O55" i="5"/>
  <c r="AF55" i="5"/>
  <c r="AB55" i="5"/>
  <c r="W55" i="5"/>
  <c r="R55" i="5"/>
  <c r="N55" i="5"/>
  <c r="AD39" i="5"/>
  <c r="Z39" i="5"/>
  <c r="T39" i="5"/>
  <c r="P39" i="5"/>
  <c r="K39" i="5"/>
  <c r="AG39" i="5"/>
  <c r="AC39" i="5"/>
  <c r="Y39" i="5"/>
  <c r="S39" i="5"/>
  <c r="O39" i="5"/>
  <c r="AF39" i="5"/>
  <c r="AB39" i="5"/>
  <c r="W39" i="5"/>
  <c r="R39" i="5"/>
  <c r="N39" i="5"/>
  <c r="AE39" i="5"/>
  <c r="AA39" i="5"/>
  <c r="U39" i="5"/>
  <c r="Q39" i="5"/>
  <c r="M39" i="5"/>
  <c r="Z76" i="5"/>
  <c r="T76" i="5"/>
  <c r="AG76" i="5"/>
  <c r="AC76" i="5"/>
  <c r="O76" i="5"/>
  <c r="AF76" i="5"/>
  <c r="R76" i="5"/>
  <c r="N76" i="5"/>
  <c r="U76" i="5"/>
  <c r="Q76" i="5"/>
  <c r="Y60" i="5"/>
  <c r="T60" i="5"/>
  <c r="AG60" i="5"/>
  <c r="AC60" i="5"/>
  <c r="N60" i="5"/>
  <c r="AF60" i="5"/>
  <c r="R60" i="5"/>
  <c r="M60" i="5"/>
  <c r="U60" i="5"/>
  <c r="Q60" i="5"/>
  <c r="Y44" i="5"/>
  <c r="T44" i="5"/>
  <c r="S44" i="5"/>
  <c r="N44" i="5"/>
  <c r="R44" i="5"/>
  <c r="M44" i="5"/>
  <c r="Q44" i="5"/>
  <c r="L44" i="5"/>
  <c r="U44" i="5"/>
  <c r="O44" i="5"/>
  <c r="AD31" i="5"/>
  <c r="Z31" i="5"/>
  <c r="T31" i="5"/>
  <c r="P31" i="5"/>
  <c r="L31" i="5"/>
  <c r="AG31" i="5"/>
  <c r="AC31" i="5"/>
  <c r="Y31" i="5"/>
  <c r="S31" i="5"/>
  <c r="O31" i="5"/>
  <c r="AF31" i="5"/>
  <c r="AB31" i="5"/>
  <c r="X31" i="5"/>
  <c r="R31" i="5"/>
  <c r="N31" i="5"/>
  <c r="AE31" i="5"/>
  <c r="AA31" i="5"/>
  <c r="U31" i="5"/>
  <c r="Q31" i="5"/>
  <c r="M31" i="5"/>
  <c r="AG36" i="5"/>
  <c r="AC36" i="5"/>
  <c r="X36" i="5"/>
  <c r="S36" i="5"/>
  <c r="O36" i="5"/>
  <c r="AF36" i="5"/>
  <c r="AB36" i="5"/>
  <c r="W36" i="5"/>
  <c r="R36" i="5"/>
  <c r="M36" i="5"/>
  <c r="AE36" i="5"/>
  <c r="AA36" i="5"/>
  <c r="U36" i="5"/>
  <c r="Q36" i="5"/>
  <c r="L36" i="5"/>
  <c r="AD36" i="5"/>
  <c r="Y36" i="5"/>
  <c r="T36" i="5"/>
  <c r="P36" i="5"/>
  <c r="K36" i="5"/>
  <c r="U20" i="5"/>
  <c r="Y20" i="5"/>
  <c r="AF25" i="5"/>
  <c r="R25" i="5"/>
  <c r="M25" i="5"/>
  <c r="U25" i="5"/>
  <c r="Q25" i="5"/>
  <c r="Y25" i="5"/>
  <c r="T25" i="5"/>
  <c r="AG25" i="5"/>
  <c r="AC25" i="5"/>
  <c r="N25" i="5"/>
  <c r="K26" i="5"/>
  <c r="X26" i="5"/>
  <c r="Q173" i="5"/>
  <c r="M173" i="5"/>
  <c r="K157" i="5"/>
  <c r="Z141" i="5"/>
  <c r="O125" i="5"/>
  <c r="AF125" i="5"/>
  <c r="W109" i="5"/>
  <c r="Z109" i="5"/>
  <c r="AA166" i="5"/>
  <c r="U166" i="5"/>
  <c r="AD166" i="5"/>
  <c r="K166" i="5"/>
  <c r="AG166" i="5"/>
  <c r="S166" i="5"/>
  <c r="N166" i="5"/>
  <c r="AB166" i="5"/>
  <c r="AB150" i="5"/>
  <c r="AD150" i="5"/>
  <c r="Z150" i="5"/>
  <c r="K150" i="5"/>
  <c r="AE150" i="5"/>
  <c r="U150" i="5"/>
  <c r="S150" i="5"/>
  <c r="AB134" i="5"/>
  <c r="X134" i="5"/>
  <c r="AD134" i="5"/>
  <c r="L134" i="5"/>
  <c r="AC134" i="5"/>
  <c r="Q134" i="5"/>
  <c r="AE134" i="5"/>
  <c r="U134" i="5"/>
  <c r="Z118" i="5"/>
  <c r="AG118" i="5"/>
  <c r="AC118" i="5"/>
  <c r="O118" i="5"/>
  <c r="R118" i="5"/>
  <c r="N118" i="5"/>
  <c r="U118" i="5"/>
  <c r="AC110" i="5"/>
  <c r="Y110" i="5"/>
  <c r="AF110" i="5"/>
  <c r="N110" i="5"/>
  <c r="AE110" i="5"/>
  <c r="Q110" i="5"/>
  <c r="T110" i="5"/>
  <c r="P110" i="5"/>
  <c r="AC94" i="5"/>
  <c r="Y94" i="5"/>
  <c r="AF94" i="5"/>
  <c r="AB94" i="5"/>
  <c r="N94" i="5"/>
  <c r="AE94" i="5"/>
  <c r="Q94" i="5"/>
  <c r="M94" i="5"/>
  <c r="T94" i="5"/>
  <c r="P94" i="5"/>
  <c r="AC78" i="5"/>
  <c r="Y78" i="5"/>
  <c r="Z78" i="5"/>
  <c r="R78" i="5"/>
  <c r="W78" i="5"/>
  <c r="Q78" i="5"/>
  <c r="U78" i="5"/>
  <c r="P78" i="5"/>
  <c r="AA78" i="5"/>
  <c r="T78" i="5"/>
  <c r="AA62" i="5"/>
  <c r="W62" i="5"/>
  <c r="AE62" i="5"/>
  <c r="Z62" i="5"/>
  <c r="U62" i="5"/>
  <c r="Q62" i="5"/>
  <c r="L62" i="5"/>
  <c r="AD62" i="5"/>
  <c r="Y62" i="5"/>
  <c r="T62" i="5"/>
  <c r="O62" i="5"/>
  <c r="K62" i="5"/>
  <c r="AG62" i="5"/>
  <c r="AC62" i="5"/>
  <c r="X62" i="5"/>
  <c r="S62" i="5"/>
  <c r="N62" i="5"/>
  <c r="AF46" i="5"/>
  <c r="AB46" i="5"/>
  <c r="W46" i="5"/>
  <c r="R46" i="5"/>
  <c r="N46" i="5"/>
  <c r="AE46" i="5"/>
  <c r="Z46" i="5"/>
  <c r="S46" i="5"/>
  <c r="M46" i="5"/>
  <c r="AD46" i="5"/>
  <c r="Y46" i="5"/>
  <c r="Q46" i="5"/>
  <c r="K46" i="5"/>
  <c r="AC46" i="5"/>
  <c r="U46" i="5"/>
  <c r="P46" i="5"/>
  <c r="AG46" i="5"/>
  <c r="AA46" i="5"/>
  <c r="T46" i="5"/>
  <c r="O46" i="5"/>
  <c r="AF99" i="5"/>
  <c r="AB99" i="5"/>
  <c r="W99" i="5"/>
  <c r="R99" i="5"/>
  <c r="N99" i="5"/>
  <c r="AE99" i="5"/>
  <c r="AA99" i="5"/>
  <c r="U99" i="5"/>
  <c r="Q99" i="5"/>
  <c r="M99" i="5"/>
  <c r="AD99" i="5"/>
  <c r="Z99" i="5"/>
  <c r="T99" i="5"/>
  <c r="P99" i="5"/>
  <c r="K99" i="5"/>
  <c r="AG99" i="5"/>
  <c r="AC99" i="5"/>
  <c r="Y99" i="5"/>
  <c r="S99" i="5"/>
  <c r="O99" i="5"/>
  <c r="AF83" i="5"/>
  <c r="AB83" i="5"/>
  <c r="W83" i="5"/>
  <c r="R83" i="5"/>
  <c r="N83" i="5"/>
  <c r="AE83" i="5"/>
  <c r="AA83" i="5"/>
  <c r="U83" i="5"/>
  <c r="Q83" i="5"/>
  <c r="L83" i="5"/>
  <c r="AG83" i="5"/>
  <c r="AC83" i="5"/>
  <c r="X83" i="5"/>
  <c r="S83" i="5"/>
  <c r="O83" i="5"/>
  <c r="T83" i="5"/>
  <c r="P83" i="5"/>
  <c r="AD83" i="5"/>
  <c r="K83" i="5"/>
  <c r="Z83" i="5"/>
  <c r="AE67" i="5"/>
  <c r="Z67" i="5"/>
  <c r="U67" i="5"/>
  <c r="Q67" i="5"/>
  <c r="L67" i="5"/>
  <c r="AD67" i="5"/>
  <c r="Y67" i="5"/>
  <c r="T67" i="5"/>
  <c r="O67" i="5"/>
  <c r="K67" i="5"/>
  <c r="AG67" i="5"/>
  <c r="AC67" i="5"/>
  <c r="X67" i="5"/>
  <c r="S67" i="5"/>
  <c r="N67" i="5"/>
  <c r="AF67" i="5"/>
  <c r="AA67" i="5"/>
  <c r="W67" i="5"/>
  <c r="R67" i="5"/>
  <c r="M67" i="5"/>
  <c r="AD51" i="5"/>
  <c r="Z51" i="5"/>
  <c r="U51" i="5"/>
  <c r="P51" i="5"/>
  <c r="L51" i="5"/>
  <c r="AC51" i="5"/>
  <c r="Y51" i="5"/>
  <c r="S51" i="5"/>
  <c r="O51" i="5"/>
  <c r="K51" i="5"/>
  <c r="AG51" i="5"/>
  <c r="AB51" i="5"/>
  <c r="X51" i="5"/>
  <c r="R51" i="5"/>
  <c r="N51" i="5"/>
  <c r="AE51" i="5"/>
  <c r="AA51" i="5"/>
  <c r="W51" i="5"/>
  <c r="Q51" i="5"/>
  <c r="M51" i="5"/>
  <c r="AG104" i="5"/>
  <c r="AC104" i="5"/>
  <c r="AE88" i="5"/>
  <c r="AA88" i="5"/>
  <c r="U88" i="5"/>
  <c r="Q88" i="5"/>
  <c r="L88" i="5"/>
  <c r="AD88" i="5"/>
  <c r="Z88" i="5"/>
  <c r="T88" i="5"/>
  <c r="P88" i="5"/>
  <c r="K88" i="5"/>
  <c r="AG88" i="5"/>
  <c r="AC88" i="5"/>
  <c r="X88" i="5"/>
  <c r="S88" i="5"/>
  <c r="O88" i="5"/>
  <c r="AF88" i="5"/>
  <c r="AB88" i="5"/>
  <c r="W88" i="5"/>
  <c r="R88" i="5"/>
  <c r="N88" i="5"/>
  <c r="AD27" i="5"/>
  <c r="Z27" i="5"/>
  <c r="T27" i="5"/>
  <c r="P27" i="5"/>
  <c r="K27" i="5"/>
  <c r="AG27" i="5"/>
  <c r="AC27" i="5"/>
  <c r="Y27" i="5"/>
  <c r="S27" i="5"/>
  <c r="O27" i="5"/>
  <c r="AF27" i="5"/>
  <c r="AB27" i="5"/>
  <c r="W27" i="5"/>
  <c r="R27" i="5"/>
  <c r="N27" i="5"/>
  <c r="AE27" i="5"/>
  <c r="AA27" i="5"/>
  <c r="U27" i="5"/>
  <c r="Q27" i="5"/>
  <c r="M27" i="5"/>
  <c r="AG32" i="5"/>
  <c r="AB32" i="5"/>
  <c r="X32" i="5"/>
  <c r="R32" i="5"/>
  <c r="N32" i="5"/>
  <c r="AF32" i="5"/>
  <c r="AA32" i="5"/>
  <c r="W32" i="5"/>
  <c r="Q32" i="5"/>
  <c r="M32" i="5"/>
  <c r="AD32" i="5"/>
  <c r="Z32" i="5"/>
  <c r="U32" i="5"/>
  <c r="P32" i="5"/>
  <c r="L32" i="5"/>
  <c r="AC32" i="5"/>
  <c r="Y32" i="5"/>
  <c r="T32" i="5"/>
  <c r="O32" i="5"/>
  <c r="K32" i="5"/>
  <c r="AF37" i="5"/>
  <c r="AB37" i="5"/>
  <c r="W37" i="5"/>
  <c r="R37" i="5"/>
  <c r="M37" i="5"/>
  <c r="AE37" i="5"/>
  <c r="AA37" i="5"/>
  <c r="U37" i="5"/>
  <c r="Q37" i="5"/>
  <c r="L37" i="5"/>
  <c r="AD37" i="5"/>
  <c r="Y37" i="5"/>
  <c r="T37" i="5"/>
  <c r="P37" i="5"/>
  <c r="K37" i="5"/>
  <c r="AG37" i="5"/>
  <c r="AC37" i="5"/>
  <c r="X37" i="5"/>
  <c r="S37" i="5"/>
  <c r="O37" i="5"/>
  <c r="AE22" i="5"/>
  <c r="AA22" i="5"/>
  <c r="U22" i="5"/>
  <c r="Q22" i="5"/>
  <c r="M22" i="5"/>
  <c r="AD22" i="5"/>
  <c r="Z22" i="5"/>
  <c r="T22" i="5"/>
  <c r="P22" i="5"/>
  <c r="K22" i="5"/>
  <c r="AG22" i="5"/>
  <c r="AC22" i="5"/>
  <c r="Y22" i="5"/>
  <c r="S22" i="5"/>
  <c r="O22" i="5"/>
  <c r="AF22" i="5"/>
  <c r="AB22" i="5"/>
  <c r="W22" i="5"/>
  <c r="R22" i="5"/>
  <c r="N22" i="5"/>
  <c r="AG176" i="5"/>
  <c r="AC176" i="5"/>
  <c r="M176" i="5"/>
  <c r="AE176" i="5"/>
  <c r="T160" i="5"/>
  <c r="P160" i="5"/>
  <c r="AC160" i="5"/>
  <c r="S160" i="5"/>
  <c r="U160" i="5"/>
  <c r="L160" i="5"/>
  <c r="Z144" i="5"/>
  <c r="T144" i="5"/>
  <c r="O144" i="5"/>
  <c r="AF144" i="5"/>
  <c r="W112" i="5"/>
  <c r="R112" i="5"/>
  <c r="AG112" i="5"/>
  <c r="AC112" i="5"/>
  <c r="T112" i="5"/>
  <c r="P112" i="5"/>
  <c r="AG169" i="5"/>
  <c r="AC169" i="5"/>
  <c r="Y169" i="5"/>
  <c r="S169" i="5"/>
  <c r="O169" i="5"/>
  <c r="AF169" i="5"/>
  <c r="AB169" i="5"/>
  <c r="X169" i="5"/>
  <c r="R169" i="5"/>
  <c r="N169" i="5"/>
  <c r="AE169" i="5"/>
  <c r="AA169" i="5"/>
  <c r="U169" i="5"/>
  <c r="Q169" i="5"/>
  <c r="M169" i="5"/>
  <c r="AD169" i="5"/>
  <c r="Z169" i="5"/>
  <c r="T169" i="5"/>
  <c r="P169" i="5"/>
  <c r="L169" i="5"/>
  <c r="AG153" i="5"/>
  <c r="AC153" i="5"/>
  <c r="X153" i="5"/>
  <c r="S153" i="5"/>
  <c r="O153" i="5"/>
  <c r="AE153" i="5"/>
  <c r="AA153" i="5"/>
  <c r="U153" i="5"/>
  <c r="Q153" i="5"/>
  <c r="L153" i="5"/>
  <c r="AD153" i="5"/>
  <c r="T153" i="5"/>
  <c r="K153" i="5"/>
  <c r="AB153" i="5"/>
  <c r="R153" i="5"/>
  <c r="Z153" i="5"/>
  <c r="P153" i="5"/>
  <c r="AF153" i="5"/>
  <c r="W153" i="5"/>
  <c r="N153" i="5"/>
  <c r="AG137" i="5"/>
  <c r="AC137" i="5"/>
  <c r="Y137" i="5"/>
  <c r="S137" i="5"/>
  <c r="O137" i="5"/>
  <c r="AE137" i="5"/>
  <c r="AA137" i="5"/>
  <c r="U137" i="5"/>
  <c r="Q137" i="5"/>
  <c r="M137" i="5"/>
  <c r="Z137" i="5"/>
  <c r="P137" i="5"/>
  <c r="AF137" i="5"/>
  <c r="W137" i="5"/>
  <c r="N137" i="5"/>
  <c r="AD137" i="5"/>
  <c r="T137" i="5"/>
  <c r="K137" i="5"/>
  <c r="AB137" i="5"/>
  <c r="R137" i="5"/>
  <c r="AE121" i="5"/>
  <c r="AA121" i="5"/>
  <c r="U121" i="5"/>
  <c r="Q121" i="5"/>
  <c r="M121" i="5"/>
  <c r="AD121" i="5"/>
  <c r="Z121" i="5"/>
  <c r="T121" i="5"/>
  <c r="P121" i="5"/>
  <c r="K121" i="5"/>
  <c r="AG121" i="5"/>
  <c r="AC121" i="5"/>
  <c r="Y121" i="5"/>
  <c r="S121" i="5"/>
  <c r="O121" i="5"/>
  <c r="AF121" i="5"/>
  <c r="AB121" i="5"/>
  <c r="W121" i="5"/>
  <c r="R121" i="5"/>
  <c r="N121" i="5"/>
  <c r="L163" i="5"/>
  <c r="AF163" i="5"/>
  <c r="AG163" i="5"/>
  <c r="Y163" i="5"/>
  <c r="AE147" i="5"/>
  <c r="AA147" i="5"/>
  <c r="S147" i="5"/>
  <c r="O147" i="5"/>
  <c r="T147" i="5"/>
  <c r="K147" i="5"/>
  <c r="L131" i="5"/>
  <c r="AG131" i="5"/>
  <c r="K131" i="5"/>
  <c r="AB131" i="5"/>
  <c r="AG115" i="5"/>
  <c r="AC115" i="5"/>
  <c r="R115" i="5"/>
  <c r="N115" i="5"/>
  <c r="Z115" i="5"/>
  <c r="T115" i="5"/>
  <c r="K97" i="5"/>
  <c r="AG97" i="5"/>
  <c r="W97" i="5"/>
  <c r="R97" i="5"/>
  <c r="AD81" i="5"/>
  <c r="Z81" i="5"/>
  <c r="AB81" i="5"/>
  <c r="S81" i="5"/>
  <c r="Q81" i="5"/>
  <c r="AE81" i="5"/>
  <c r="O65" i="5"/>
  <c r="AF65" i="5"/>
  <c r="U65" i="5"/>
  <c r="Q65" i="5"/>
  <c r="AG49" i="5"/>
  <c r="AC49" i="5"/>
  <c r="AB49" i="5"/>
  <c r="W49" i="5"/>
  <c r="AD49" i="5"/>
  <c r="Z49" i="5"/>
  <c r="K49" i="5"/>
  <c r="Q49" i="5"/>
  <c r="AA49" i="5"/>
  <c r="U49" i="5"/>
  <c r="AE100" i="5"/>
  <c r="Z100" i="5"/>
  <c r="U100" i="5"/>
  <c r="Q100" i="5"/>
  <c r="L100" i="5"/>
  <c r="AD100" i="5"/>
  <c r="Y100" i="5"/>
  <c r="T100" i="5"/>
  <c r="P100" i="5"/>
  <c r="K100" i="5"/>
  <c r="AG100" i="5"/>
  <c r="AC100" i="5"/>
  <c r="X100" i="5"/>
  <c r="S100" i="5"/>
  <c r="N100" i="5"/>
  <c r="AF100" i="5"/>
  <c r="AB100" i="5"/>
  <c r="W100" i="5"/>
  <c r="R100" i="5"/>
  <c r="M100" i="5"/>
  <c r="AE84" i="5"/>
  <c r="AA84" i="5"/>
  <c r="U84" i="5"/>
  <c r="Q84" i="5"/>
  <c r="M84" i="5"/>
  <c r="AD84" i="5"/>
  <c r="Z84" i="5"/>
  <c r="T84" i="5"/>
  <c r="P84" i="5"/>
  <c r="K84" i="5"/>
  <c r="AG84" i="5"/>
  <c r="AC84" i="5"/>
  <c r="Y84" i="5"/>
  <c r="S84" i="5"/>
  <c r="O84" i="5"/>
  <c r="AF84" i="5"/>
  <c r="AB84" i="5"/>
  <c r="W84" i="5"/>
  <c r="R84" i="5"/>
  <c r="N84" i="5"/>
  <c r="Y68" i="5"/>
  <c r="S68" i="5"/>
  <c r="AG68" i="5"/>
  <c r="AB68" i="5"/>
  <c r="N68" i="5"/>
  <c r="AE68" i="5"/>
  <c r="Q68" i="5"/>
  <c r="M68" i="5"/>
  <c r="U68" i="5"/>
  <c r="P68" i="5"/>
  <c r="Z52" i="5"/>
  <c r="T52" i="5"/>
  <c r="AG52" i="5"/>
  <c r="AC52" i="5"/>
  <c r="O52" i="5"/>
  <c r="AF52" i="5"/>
  <c r="R52" i="5"/>
  <c r="N52" i="5"/>
  <c r="U52" i="5"/>
  <c r="Q52" i="5"/>
  <c r="AF33" i="5"/>
  <c r="AB33" i="5"/>
  <c r="W33" i="5"/>
  <c r="R33" i="5"/>
  <c r="M33" i="5"/>
  <c r="AE33" i="5"/>
  <c r="AA33" i="5"/>
  <c r="U33" i="5"/>
  <c r="Q33" i="5"/>
  <c r="L33" i="5"/>
  <c r="AD33" i="5"/>
  <c r="Y33" i="5"/>
  <c r="T33" i="5"/>
  <c r="P33" i="5"/>
  <c r="K33" i="5"/>
  <c r="AG33" i="5"/>
  <c r="AC33" i="5"/>
  <c r="X33" i="5"/>
  <c r="S33" i="5"/>
  <c r="O33" i="5"/>
  <c r="Z34" i="5"/>
  <c r="U34" i="5"/>
  <c r="AD34" i="5"/>
  <c r="Y34" i="5"/>
  <c r="K34" i="5"/>
  <c r="AG34" i="5"/>
  <c r="S34" i="5"/>
  <c r="N34" i="5"/>
  <c r="W34" i="5"/>
  <c r="R34" i="5"/>
  <c r="AE18" i="5"/>
  <c r="AA18" i="5"/>
  <c r="U18" i="5"/>
  <c r="Q18" i="5"/>
  <c r="M18" i="5"/>
  <c r="AD18" i="5"/>
  <c r="Z18" i="5"/>
  <c r="T18" i="5"/>
  <c r="P18" i="5"/>
  <c r="K18" i="5"/>
  <c r="AG18" i="5"/>
  <c r="AC18" i="5"/>
  <c r="Y18" i="5"/>
  <c r="S18" i="5"/>
  <c r="O18" i="5"/>
  <c r="AF18" i="5"/>
  <c r="AB18" i="5"/>
  <c r="W18" i="5"/>
  <c r="R18" i="5"/>
  <c r="N18" i="5"/>
  <c r="AF111" i="5" l="1"/>
  <c r="N124" i="5"/>
  <c r="AG140" i="5"/>
  <c r="W156" i="5"/>
  <c r="K140" i="5"/>
  <c r="L172" i="5"/>
  <c r="Y127" i="5"/>
  <c r="AE124" i="5"/>
  <c r="Z124" i="5"/>
  <c r="AB140" i="5"/>
  <c r="X156" i="5"/>
  <c r="O172" i="5"/>
  <c r="AE165" i="5"/>
  <c r="AB165" i="5"/>
  <c r="Z171" i="5"/>
  <c r="O171" i="5"/>
  <c r="R171" i="5"/>
  <c r="O139" i="5"/>
  <c r="AA139" i="5"/>
  <c r="AG139" i="5"/>
  <c r="AD123" i="5"/>
  <c r="W123" i="5"/>
  <c r="S110" i="5"/>
  <c r="W110" i="5"/>
  <c r="AA110" i="5"/>
  <c r="AD110" i="5"/>
  <c r="K110" i="5"/>
  <c r="AG110" i="5"/>
  <c r="O110" i="5"/>
  <c r="R110" i="5"/>
  <c r="U110" i="5"/>
  <c r="Z110" i="5"/>
  <c r="Q166" i="5"/>
  <c r="T166" i="5"/>
  <c r="AC166" i="5"/>
  <c r="W166" i="5"/>
  <c r="R166" i="5"/>
  <c r="AE166" i="5"/>
  <c r="M166" i="5"/>
  <c r="P166" i="5"/>
  <c r="Y166" i="5"/>
  <c r="AF166" i="5"/>
  <c r="R150" i="5"/>
  <c r="T150" i="5"/>
  <c r="X150" i="5"/>
  <c r="L150" i="5"/>
  <c r="Q150" i="5"/>
  <c r="AF150" i="5"/>
  <c r="N150" i="5"/>
  <c r="P150" i="5"/>
  <c r="O150" i="5"/>
  <c r="AC150" i="5"/>
  <c r="R134" i="5"/>
  <c r="T134" i="5"/>
  <c r="S134" i="5"/>
  <c r="Y134" i="5"/>
  <c r="M134" i="5"/>
  <c r="AF134" i="5"/>
  <c r="N134" i="5"/>
  <c r="P134" i="5"/>
  <c r="AA134" i="5"/>
  <c r="O134" i="5"/>
  <c r="P118" i="5"/>
  <c r="Y118" i="5"/>
  <c r="AB118" i="5"/>
  <c r="AE118" i="5"/>
  <c r="M118" i="5"/>
  <c r="AD118" i="5"/>
  <c r="K118" i="5"/>
  <c r="S118" i="5"/>
  <c r="W118" i="5"/>
  <c r="AA118" i="5"/>
  <c r="AB168" i="5"/>
  <c r="T168" i="5"/>
  <c r="T152" i="5"/>
  <c r="AC152" i="5"/>
  <c r="AG152" i="5"/>
  <c r="AD120" i="5"/>
  <c r="W120" i="5"/>
  <c r="Z120" i="5"/>
  <c r="AF105" i="5"/>
  <c r="P105" i="5"/>
  <c r="S105" i="5"/>
  <c r="T89" i="5"/>
  <c r="AC89" i="5"/>
  <c r="S73" i="5"/>
  <c r="AG73" i="5"/>
  <c r="AF73" i="5"/>
  <c r="AE73" i="5"/>
  <c r="Y73" i="5"/>
  <c r="AC73" i="5"/>
  <c r="AB73" i="5"/>
  <c r="U73" i="5"/>
  <c r="T73" i="5"/>
  <c r="AE57" i="5"/>
  <c r="AB57" i="5"/>
  <c r="AA57" i="5"/>
  <c r="Z57" i="5"/>
  <c r="AC57" i="5"/>
  <c r="K57" i="5"/>
  <c r="X57" i="5"/>
  <c r="Q57" i="5"/>
  <c r="U57" i="5"/>
  <c r="Y57" i="5"/>
  <c r="R41" i="5"/>
  <c r="U41" i="5"/>
  <c r="Z41" i="5"/>
  <c r="AG41" i="5"/>
  <c r="O41" i="5"/>
  <c r="AF41" i="5"/>
  <c r="N41" i="5"/>
  <c r="Q41" i="5"/>
  <c r="T41" i="5"/>
  <c r="AC41" i="5"/>
  <c r="S94" i="5"/>
  <c r="W94" i="5"/>
  <c r="AA94" i="5"/>
  <c r="AD94" i="5"/>
  <c r="K94" i="5"/>
  <c r="AG94" i="5"/>
  <c r="O94" i="5"/>
  <c r="R94" i="5"/>
  <c r="U94" i="5"/>
  <c r="Z94" i="5"/>
  <c r="S78" i="5"/>
  <c r="N78" i="5"/>
  <c r="M78" i="5"/>
  <c r="K78" i="5"/>
  <c r="O78" i="5"/>
  <c r="AG78" i="5"/>
  <c r="AE78" i="5"/>
  <c r="AD78" i="5"/>
  <c r="AB78" i="5"/>
  <c r="AF78" i="5"/>
  <c r="R62" i="5"/>
  <c r="AF62" i="5"/>
  <c r="M62" i="5"/>
  <c r="Q96" i="5"/>
  <c r="M96" i="5"/>
  <c r="P76" i="5"/>
  <c r="X76" i="5"/>
  <c r="AB76" i="5"/>
  <c r="AE76" i="5"/>
  <c r="L76" i="5"/>
  <c r="AD76" i="5"/>
  <c r="K76" i="5"/>
  <c r="S76" i="5"/>
  <c r="W76" i="5"/>
  <c r="AA76" i="5"/>
  <c r="AB60" i="5"/>
  <c r="O60" i="5"/>
  <c r="X60" i="5"/>
  <c r="AA60" i="5"/>
  <c r="AE60" i="5"/>
  <c r="L60" i="5"/>
  <c r="AD60" i="5"/>
  <c r="K60" i="5"/>
  <c r="S60" i="5"/>
  <c r="W60" i="5"/>
  <c r="Z60" i="5"/>
  <c r="P44" i="5"/>
  <c r="AF44" i="5"/>
  <c r="AE44" i="5"/>
  <c r="AC44" i="5"/>
  <c r="AG44" i="5"/>
  <c r="K44" i="5"/>
  <c r="AD44" i="5"/>
  <c r="Z44" i="5"/>
  <c r="X44" i="5"/>
  <c r="W44" i="5"/>
  <c r="AA44" i="5"/>
  <c r="AA25" i="5"/>
  <c r="AE25" i="5"/>
  <c r="L25" i="5"/>
  <c r="O25" i="5"/>
  <c r="X25" i="5"/>
  <c r="W25" i="5"/>
  <c r="Z25" i="5"/>
  <c r="AD25" i="5"/>
  <c r="K25" i="5"/>
  <c r="S25" i="5"/>
  <c r="Q80" i="5"/>
  <c r="O80" i="5"/>
  <c r="S80" i="5"/>
  <c r="AJ29" i="5"/>
  <c r="AB29" i="5"/>
  <c r="AE29" i="5"/>
  <c r="M29" i="5"/>
  <c r="P29" i="5"/>
  <c r="Y29" i="5"/>
  <c r="W29" i="5"/>
  <c r="AA29" i="5"/>
  <c r="AD29" i="5"/>
  <c r="K29" i="5"/>
  <c r="S29" i="5"/>
  <c r="K41" i="5"/>
  <c r="AA41" i="5"/>
  <c r="O57" i="5"/>
  <c r="AD57" i="5"/>
  <c r="AG57" i="5"/>
  <c r="M73" i="5"/>
  <c r="N89" i="5"/>
  <c r="AC123" i="5"/>
  <c r="U171" i="5"/>
  <c r="P168" i="5"/>
  <c r="P80" i="5"/>
  <c r="L29" i="5"/>
  <c r="U123" i="5"/>
  <c r="S120" i="5"/>
  <c r="M168" i="5"/>
  <c r="M110" i="5"/>
  <c r="AB110" i="5"/>
  <c r="Q118" i="5"/>
  <c r="AF118" i="5"/>
  <c r="T118" i="5"/>
  <c r="AG134" i="5"/>
  <c r="Z134" i="5"/>
  <c r="AA150" i="5"/>
  <c r="AG150" i="5"/>
  <c r="W150" i="5"/>
  <c r="O166" i="5"/>
  <c r="Z166" i="5"/>
  <c r="S41" i="5"/>
  <c r="AD41" i="5"/>
  <c r="W41" i="5"/>
  <c r="L57" i="5"/>
  <c r="AF57" i="5"/>
  <c r="L73" i="5"/>
  <c r="O73" i="5"/>
  <c r="M105" i="5"/>
  <c r="N155" i="5"/>
  <c r="AG136" i="5"/>
  <c r="AF96" i="5"/>
  <c r="R143" i="5"/>
  <c r="M175" i="5"/>
  <c r="P111" i="5"/>
  <c r="Z143" i="5"/>
  <c r="Q175" i="5"/>
  <c r="AJ159" i="5"/>
  <c r="Z127" i="5"/>
  <c r="AD159" i="5"/>
  <c r="AJ172" i="5"/>
  <c r="O143" i="5"/>
  <c r="X159" i="5"/>
  <c r="A148" i="1"/>
  <c r="A142" i="7"/>
  <c r="A142" i="4"/>
  <c r="U54" i="5"/>
  <c r="AF3" i="5"/>
  <c r="AB3" i="5"/>
  <c r="AG2" i="5"/>
  <c r="AG6" i="5"/>
  <c r="AE3" i="5"/>
  <c r="AA3" i="5"/>
  <c r="W3" i="5"/>
  <c r="AF6" i="5"/>
  <c r="AB6" i="5"/>
  <c r="AA2" i="5"/>
  <c r="AE6" i="5"/>
  <c r="AA6" i="5"/>
  <c r="W6" i="5"/>
  <c r="AG3" i="5"/>
  <c r="N17" i="5"/>
  <c r="T6" i="5"/>
  <c r="P6" i="5"/>
  <c r="U2" i="5"/>
  <c r="S6" i="5"/>
  <c r="O6" i="5"/>
  <c r="K6" i="5"/>
  <c r="U3" i="5"/>
  <c r="T3" i="5"/>
  <c r="P3" i="5"/>
  <c r="O2" i="5"/>
  <c r="K3" i="5"/>
  <c r="U6" i="5"/>
  <c r="S3" i="5"/>
  <c r="O3" i="5"/>
  <c r="AB149" i="5"/>
  <c r="AE111" i="5"/>
  <c r="M111" i="5"/>
  <c r="N127" i="5"/>
  <c r="T127" i="5"/>
  <c r="Q127" i="5"/>
  <c r="AG143" i="5"/>
  <c r="U143" i="5"/>
  <c r="R159" i="5"/>
  <c r="P159" i="5"/>
  <c r="Q159" i="5"/>
  <c r="AF175" i="5"/>
  <c r="T175" i="5"/>
  <c r="AF108" i="5"/>
  <c r="T108" i="5"/>
  <c r="Q124" i="5"/>
  <c r="X124" i="5"/>
  <c r="P124" i="5"/>
  <c r="X140" i="5"/>
  <c r="T140" i="5"/>
  <c r="L156" i="5"/>
  <c r="S156" i="5"/>
  <c r="O156" i="5"/>
  <c r="AE172" i="5"/>
  <c r="X172" i="5"/>
  <c r="Y61" i="5"/>
  <c r="Y159" i="5"/>
  <c r="AA111" i="5"/>
  <c r="AJ127" i="5"/>
  <c r="S111" i="5"/>
  <c r="AF127" i="5"/>
  <c r="O127" i="5"/>
  <c r="P143" i="5"/>
  <c r="AE143" i="5"/>
  <c r="K159" i="5"/>
  <c r="O159" i="5"/>
  <c r="S175" i="5"/>
  <c r="AE156" i="5"/>
  <c r="M156" i="5"/>
  <c r="R172" i="5"/>
  <c r="O175" i="5"/>
  <c r="AE175" i="5"/>
  <c r="L175" i="5"/>
  <c r="P175" i="5"/>
  <c r="X175" i="5"/>
  <c r="AB175" i="5"/>
  <c r="AA175" i="5"/>
  <c r="U175" i="5"/>
  <c r="Y175" i="5"/>
  <c r="AG175" i="5"/>
  <c r="N175" i="5"/>
  <c r="R175" i="5"/>
  <c r="M159" i="5"/>
  <c r="AE159" i="5"/>
  <c r="L159" i="5"/>
  <c r="S159" i="5"/>
  <c r="AF159" i="5"/>
  <c r="T159" i="5"/>
  <c r="U159" i="5"/>
  <c r="AC159" i="5"/>
  <c r="Z159" i="5"/>
  <c r="N159" i="5"/>
  <c r="AB159" i="5"/>
  <c r="X143" i="5"/>
  <c r="AF143" i="5"/>
  <c r="N143" i="5"/>
  <c r="Q143" i="5"/>
  <c r="T143" i="5"/>
  <c r="AC143" i="5"/>
  <c r="L143" i="5"/>
  <c r="W143" i="5"/>
  <c r="AA143" i="5"/>
  <c r="AD143" i="5"/>
  <c r="K143" i="5"/>
  <c r="S143" i="5"/>
  <c r="W127" i="5"/>
  <c r="AE127" i="5"/>
  <c r="M127" i="5"/>
  <c r="S127" i="5"/>
  <c r="L127" i="5"/>
  <c r="P127" i="5"/>
  <c r="U127" i="5"/>
  <c r="AC127" i="5"/>
  <c r="AD127" i="5"/>
  <c r="R127" i="5"/>
  <c r="X127" i="5"/>
  <c r="AG111" i="5"/>
  <c r="AB111" i="5"/>
  <c r="AD111" i="5"/>
  <c r="N111" i="5"/>
  <c r="Q111" i="5"/>
  <c r="O111" i="5"/>
  <c r="X111" i="5"/>
  <c r="R111" i="5"/>
  <c r="T111" i="5"/>
  <c r="L111" i="5"/>
  <c r="Z111" i="5"/>
  <c r="AJ122" i="5"/>
  <c r="X122" i="5"/>
  <c r="P172" i="5"/>
  <c r="T172" i="5"/>
  <c r="AC172" i="5"/>
  <c r="AF172" i="5"/>
  <c r="M172" i="5"/>
  <c r="Q172" i="5"/>
  <c r="AB172" i="5"/>
  <c r="AD172" i="5"/>
  <c r="K172" i="5"/>
  <c r="S172" i="5"/>
  <c r="W172" i="5"/>
  <c r="Z172" i="5"/>
  <c r="T156" i="5"/>
  <c r="AA156" i="5"/>
  <c r="AC156" i="5"/>
  <c r="AG156" i="5"/>
  <c r="U156" i="5"/>
  <c r="AB156" i="5"/>
  <c r="P156" i="5"/>
  <c r="AD156" i="5"/>
  <c r="K156" i="5"/>
  <c r="R156" i="5"/>
  <c r="Z156" i="5"/>
  <c r="N156" i="5"/>
  <c r="AJ156" i="5"/>
  <c r="M140" i="5"/>
  <c r="U140" i="5"/>
  <c r="Z140" i="5"/>
  <c r="AF140" i="5"/>
  <c r="N140" i="5"/>
  <c r="O140" i="5"/>
  <c r="AE140" i="5"/>
  <c r="L140" i="5"/>
  <c r="P140" i="5"/>
  <c r="W140" i="5"/>
  <c r="S140" i="5"/>
  <c r="T124" i="5"/>
  <c r="AB124" i="5"/>
  <c r="AG124" i="5"/>
  <c r="U124" i="5"/>
  <c r="AA124" i="5"/>
  <c r="Y124" i="5"/>
  <c r="AD124" i="5"/>
  <c r="K124" i="5"/>
  <c r="R124" i="5"/>
  <c r="O124" i="5"/>
  <c r="AC124" i="5"/>
  <c r="AJ124" i="5"/>
  <c r="M108" i="5"/>
  <c r="Y108" i="5"/>
  <c r="U108" i="5"/>
  <c r="Z108" i="5"/>
  <c r="AG108" i="5"/>
  <c r="O108" i="5"/>
  <c r="R108" i="5"/>
  <c r="AE108" i="5"/>
  <c r="L108" i="5"/>
  <c r="P108" i="5"/>
  <c r="X108" i="5"/>
  <c r="AB108" i="5"/>
  <c r="M93" i="5"/>
  <c r="Y93" i="5"/>
  <c r="AD93" i="5"/>
  <c r="K93" i="5"/>
  <c r="S93" i="5"/>
  <c r="W93" i="5"/>
  <c r="AA93" i="5"/>
  <c r="T93" i="5"/>
  <c r="AC93" i="5"/>
  <c r="AF93" i="5"/>
  <c r="N93" i="5"/>
  <c r="Q93" i="5"/>
  <c r="AG77" i="5"/>
  <c r="O77" i="5"/>
  <c r="R77" i="5"/>
  <c r="U77" i="5"/>
  <c r="Z77" i="5"/>
  <c r="L77" i="5"/>
  <c r="Y77" i="5"/>
  <c r="AB77" i="5"/>
  <c r="AE77" i="5"/>
  <c r="M77" i="5"/>
  <c r="P77" i="5"/>
  <c r="M61" i="5"/>
  <c r="AG61" i="5"/>
  <c r="O61" i="5"/>
  <c r="R61" i="5"/>
  <c r="U61" i="5"/>
  <c r="Z61" i="5"/>
  <c r="X61" i="5"/>
  <c r="AB61" i="5"/>
  <c r="AE61" i="5"/>
  <c r="L61" i="5"/>
  <c r="P61" i="5"/>
  <c r="AG45" i="5"/>
  <c r="O45" i="5"/>
  <c r="M45" i="5"/>
  <c r="L45" i="5"/>
  <c r="Y45" i="5"/>
  <c r="K111" i="5"/>
  <c r="Y111" i="5"/>
  <c r="AC111" i="5"/>
  <c r="AB127" i="5"/>
  <c r="AG127" i="5"/>
  <c r="Y143" i="5"/>
  <c r="M143" i="5"/>
  <c r="AB143" i="5"/>
  <c r="W159" i="5"/>
  <c r="AG159" i="5"/>
  <c r="W175" i="5"/>
  <c r="K175" i="5"/>
  <c r="Z175" i="5"/>
  <c r="AA140" i="5"/>
  <c r="Q156" i="5"/>
  <c r="AF156" i="5"/>
  <c r="U172" i="5"/>
  <c r="N172" i="5"/>
  <c r="Y172" i="5"/>
  <c r="Y140" i="5"/>
  <c r="AJ45" i="5"/>
  <c r="AJ111" i="5"/>
  <c r="AJ175" i="5"/>
  <c r="X50" i="5"/>
  <c r="L50" i="5"/>
  <c r="AJ33" i="5"/>
  <c r="AJ64" i="5"/>
  <c r="AA71" i="5"/>
  <c r="W31" i="5"/>
  <c r="X165" i="5"/>
  <c r="AD117" i="5"/>
  <c r="M133" i="5"/>
  <c r="AB34" i="5"/>
  <c r="X34" i="5"/>
  <c r="P34" i="5"/>
  <c r="L34" i="5"/>
  <c r="AE34" i="5"/>
  <c r="AA52" i="5"/>
  <c r="W52" i="5"/>
  <c r="S52" i="5"/>
  <c r="K52" i="5"/>
  <c r="AD52" i="5"/>
  <c r="Z68" i="5"/>
  <c r="W68" i="5"/>
  <c r="R68" i="5"/>
  <c r="K68" i="5"/>
  <c r="AC68" i="5"/>
  <c r="M49" i="5"/>
  <c r="P49" i="5"/>
  <c r="N49" i="5"/>
  <c r="AF49" i="5"/>
  <c r="T65" i="5"/>
  <c r="N65" i="5"/>
  <c r="AC65" i="5"/>
  <c r="L81" i="5"/>
  <c r="AG81" i="5"/>
  <c r="U97" i="5"/>
  <c r="O97" i="5"/>
  <c r="Z97" i="5"/>
  <c r="Q115" i="5"/>
  <c r="AF115" i="5"/>
  <c r="AF131" i="5"/>
  <c r="N131" i="5"/>
  <c r="Z131" i="5"/>
  <c r="W147" i="5"/>
  <c r="AG147" i="5"/>
  <c r="Q163" i="5"/>
  <c r="N163" i="5"/>
  <c r="Z163" i="5"/>
  <c r="AD112" i="5"/>
  <c r="U112" i="5"/>
  <c r="N144" i="5"/>
  <c r="AC144" i="5"/>
  <c r="Q144" i="5"/>
  <c r="X160" i="5"/>
  <c r="W160" i="5"/>
  <c r="L176" i="5"/>
  <c r="AA176" i="5"/>
  <c r="N104" i="5"/>
  <c r="Q104" i="5"/>
  <c r="W141" i="5"/>
  <c r="Q157" i="5"/>
  <c r="L26" i="5"/>
  <c r="O20" i="5"/>
  <c r="K24" i="5"/>
  <c r="S102" i="5"/>
  <c r="AJ160" i="5"/>
  <c r="M34" i="5"/>
  <c r="AF34" i="5"/>
  <c r="AC34" i="5"/>
  <c r="T34" i="5"/>
  <c r="L52" i="5"/>
  <c r="AE52" i="5"/>
  <c r="AB52" i="5"/>
  <c r="X52" i="5"/>
  <c r="L68" i="5"/>
  <c r="AD68" i="5"/>
  <c r="AA68" i="5"/>
  <c r="X68" i="5"/>
  <c r="AG47" i="5"/>
  <c r="AE49" i="5"/>
  <c r="T49" i="5"/>
  <c r="R49" i="5"/>
  <c r="Z65" i="5"/>
  <c r="R65" i="5"/>
  <c r="R81" i="5"/>
  <c r="AA97" i="5"/>
  <c r="S97" i="5"/>
  <c r="U115" i="5"/>
  <c r="P131" i="5"/>
  <c r="S131" i="5"/>
  <c r="AF147" i="5"/>
  <c r="U163" i="5"/>
  <c r="R163" i="5"/>
  <c r="O112" i="5"/>
  <c r="R144" i="5"/>
  <c r="AG144" i="5"/>
  <c r="AG160" i="5"/>
  <c r="Q176" i="5"/>
  <c r="R104" i="5"/>
  <c r="W26" i="5"/>
  <c r="T28" i="5"/>
  <c r="AB58" i="5"/>
  <c r="AG23" i="5"/>
  <c r="Z114" i="5"/>
  <c r="M114" i="5"/>
  <c r="AB173" i="5"/>
  <c r="U173" i="5"/>
  <c r="N173" i="5"/>
  <c r="Y173" i="5"/>
  <c r="O157" i="5"/>
  <c r="AB157" i="5"/>
  <c r="AE157" i="5"/>
  <c r="P157" i="5"/>
  <c r="K141" i="5"/>
  <c r="U141" i="5"/>
  <c r="S141" i="5"/>
  <c r="Q141" i="5"/>
  <c r="AE125" i="5"/>
  <c r="T125" i="5"/>
  <c r="Q125" i="5"/>
  <c r="S109" i="5"/>
  <c r="U109" i="5"/>
  <c r="AD109" i="5"/>
  <c r="N109" i="5"/>
  <c r="W163" i="5"/>
  <c r="T163" i="5"/>
  <c r="AB163" i="5"/>
  <c r="AC163" i="5"/>
  <c r="O163" i="5"/>
  <c r="AE163" i="5"/>
  <c r="P163" i="5"/>
  <c r="X163" i="5"/>
  <c r="S163" i="5"/>
  <c r="AA163" i="5"/>
  <c r="M163" i="5"/>
  <c r="X147" i="5"/>
  <c r="U147" i="5"/>
  <c r="AC147" i="5"/>
  <c r="Z147" i="5"/>
  <c r="N147" i="5"/>
  <c r="AB147" i="5"/>
  <c r="Q147" i="5"/>
  <c r="Y147" i="5"/>
  <c r="P147" i="5"/>
  <c r="AD147" i="5"/>
  <c r="R147" i="5"/>
  <c r="AA131" i="5"/>
  <c r="U131" i="5"/>
  <c r="AC131" i="5"/>
  <c r="AD131" i="5"/>
  <c r="R131" i="5"/>
  <c r="W131" i="5"/>
  <c r="Q131" i="5"/>
  <c r="X131" i="5"/>
  <c r="T131" i="5"/>
  <c r="Y131" i="5"/>
  <c r="M131" i="5"/>
  <c r="X115" i="5"/>
  <c r="Y115" i="5"/>
  <c r="AB115" i="5"/>
  <c r="AE115" i="5"/>
  <c r="M115" i="5"/>
  <c r="P115" i="5"/>
  <c r="S115" i="5"/>
  <c r="W115" i="5"/>
  <c r="AA115" i="5"/>
  <c r="AD115" i="5"/>
  <c r="K115" i="5"/>
  <c r="AF158" i="5"/>
  <c r="AB158" i="5"/>
  <c r="R126" i="5"/>
  <c r="N126" i="5"/>
  <c r="Y176" i="5"/>
  <c r="S176" i="5"/>
  <c r="W176" i="5"/>
  <c r="Z176" i="5"/>
  <c r="T176" i="5"/>
  <c r="N176" i="5"/>
  <c r="R176" i="5"/>
  <c r="U176" i="5"/>
  <c r="AD160" i="5"/>
  <c r="K160" i="5"/>
  <c r="R160" i="5"/>
  <c r="AA160" i="5"/>
  <c r="O160" i="5"/>
  <c r="Z160" i="5"/>
  <c r="AF160" i="5"/>
  <c r="N160" i="5"/>
  <c r="Q160" i="5"/>
  <c r="AE160" i="5"/>
  <c r="Y144" i="5"/>
  <c r="AE144" i="5"/>
  <c r="L144" i="5"/>
  <c r="P144" i="5"/>
  <c r="X144" i="5"/>
  <c r="AB144" i="5"/>
  <c r="AA144" i="5"/>
  <c r="AD144" i="5"/>
  <c r="K144" i="5"/>
  <c r="S144" i="5"/>
  <c r="W144" i="5"/>
  <c r="Y112" i="5"/>
  <c r="AF112" i="5"/>
  <c r="N112" i="5"/>
  <c r="Q112" i="5"/>
  <c r="X112" i="5"/>
  <c r="K112" i="5"/>
  <c r="AB112" i="5"/>
  <c r="AE112" i="5"/>
  <c r="L112" i="5"/>
  <c r="S112" i="5"/>
  <c r="Z112" i="5"/>
  <c r="T97" i="5"/>
  <c r="AC97" i="5"/>
  <c r="AF97" i="5"/>
  <c r="N97" i="5"/>
  <c r="Q97" i="5"/>
  <c r="P97" i="5"/>
  <c r="Y97" i="5"/>
  <c r="AB97" i="5"/>
  <c r="AE97" i="5"/>
  <c r="M97" i="5"/>
  <c r="T81" i="5"/>
  <c r="AC81" i="5"/>
  <c r="N81" i="5"/>
  <c r="AF81" i="5"/>
  <c r="U81" i="5"/>
  <c r="P81" i="5"/>
  <c r="X81" i="5"/>
  <c r="AA81" i="5"/>
  <c r="W81" i="5"/>
  <c r="O81" i="5"/>
  <c r="Y65" i="5"/>
  <c r="AB65" i="5"/>
  <c r="AE65" i="5"/>
  <c r="M65" i="5"/>
  <c r="P65" i="5"/>
  <c r="S65" i="5"/>
  <c r="X65" i="5"/>
  <c r="AA65" i="5"/>
  <c r="AD65" i="5"/>
  <c r="L65" i="5"/>
  <c r="Y49" i="5"/>
  <c r="X49" i="5"/>
  <c r="S49" i="5"/>
  <c r="Y70" i="5"/>
  <c r="S70" i="5"/>
  <c r="Z104" i="5"/>
  <c r="O104" i="5"/>
  <c r="T104" i="5"/>
  <c r="AF104" i="5"/>
  <c r="W107" i="5"/>
  <c r="R107" i="5"/>
  <c r="N107" i="5"/>
  <c r="AG91" i="5"/>
  <c r="AC91" i="5"/>
  <c r="T59" i="5"/>
  <c r="O59" i="5"/>
  <c r="AD35" i="5"/>
  <c r="AA35" i="5"/>
  <c r="AE35" i="5"/>
  <c r="R20" i="5"/>
  <c r="T20" i="5"/>
  <c r="AG20" i="5"/>
  <c r="M20" i="5"/>
  <c r="AD26" i="5"/>
  <c r="S26" i="5"/>
  <c r="AE26" i="5"/>
  <c r="O26" i="5"/>
  <c r="AA26" i="5"/>
  <c r="AD24" i="5"/>
  <c r="AG24" i="5"/>
  <c r="Y24" i="5"/>
  <c r="Z35" i="5"/>
  <c r="K43" i="5"/>
  <c r="AF91" i="5"/>
  <c r="Z86" i="5"/>
  <c r="S142" i="5"/>
  <c r="Y109" i="5"/>
  <c r="AG125" i="5"/>
  <c r="AD141" i="5"/>
  <c r="T173" i="5"/>
  <c r="P43" i="5"/>
  <c r="O107" i="5"/>
  <c r="AD86" i="5"/>
  <c r="M19" i="5"/>
  <c r="R123" i="5"/>
  <c r="T139" i="5"/>
  <c r="W139" i="5"/>
  <c r="AC155" i="5"/>
  <c r="AG171" i="5"/>
  <c r="K120" i="5"/>
  <c r="AA136" i="5"/>
  <c r="T136" i="5"/>
  <c r="AB152" i="5"/>
  <c r="AF168" i="5"/>
  <c r="T96" i="5"/>
  <c r="W117" i="5"/>
  <c r="Z117" i="5"/>
  <c r="AE133" i="5"/>
  <c r="L149" i="5"/>
  <c r="P165" i="5"/>
  <c r="W57" i="5"/>
  <c r="R57" i="5"/>
  <c r="K73" i="5"/>
  <c r="AD73" i="5"/>
  <c r="AA73" i="5"/>
  <c r="W73" i="5"/>
  <c r="Q89" i="5"/>
  <c r="AB105" i="5"/>
  <c r="AB155" i="5"/>
  <c r="U152" i="5"/>
  <c r="N96" i="5"/>
  <c r="S117" i="5"/>
  <c r="L133" i="5"/>
  <c r="AC133" i="5"/>
  <c r="AE149" i="5"/>
  <c r="L165" i="5"/>
  <c r="AF149" i="5"/>
  <c r="AA165" i="5"/>
  <c r="W165" i="5"/>
  <c r="Z165" i="5"/>
  <c r="AD165" i="5"/>
  <c r="K165" i="5"/>
  <c r="AC165" i="5"/>
  <c r="R165" i="5"/>
  <c r="U165" i="5"/>
  <c r="Y165" i="5"/>
  <c r="AG165" i="5"/>
  <c r="S165" i="5"/>
  <c r="AF165" i="5"/>
  <c r="M165" i="5"/>
  <c r="Q165" i="5"/>
  <c r="T165" i="5"/>
  <c r="N165" i="5"/>
  <c r="Y149" i="5"/>
  <c r="X149" i="5"/>
  <c r="AA149" i="5"/>
  <c r="AD149" i="5"/>
  <c r="R149" i="5"/>
  <c r="W149" i="5"/>
  <c r="M149" i="5"/>
  <c r="S149" i="5"/>
  <c r="U149" i="5"/>
  <c r="T149" i="5"/>
  <c r="Z149" i="5"/>
  <c r="N149" i="5"/>
  <c r="AG149" i="5"/>
  <c r="O149" i="5"/>
  <c r="Q149" i="5"/>
  <c r="K149" i="5"/>
  <c r="P149" i="5"/>
  <c r="AJ133" i="5"/>
  <c r="Y133" i="5"/>
  <c r="AA133" i="5"/>
  <c r="Z133" i="5"/>
  <c r="N133" i="5"/>
  <c r="AB133" i="5"/>
  <c r="W133" i="5"/>
  <c r="S133" i="5"/>
  <c r="U133" i="5"/>
  <c r="P133" i="5"/>
  <c r="AD133" i="5"/>
  <c r="R133" i="5"/>
  <c r="AG133" i="5"/>
  <c r="O133" i="5"/>
  <c r="Q133" i="5"/>
  <c r="AF133" i="5"/>
  <c r="T133" i="5"/>
  <c r="AA117" i="5"/>
  <c r="U117" i="5"/>
  <c r="Y117" i="5"/>
  <c r="AG117" i="5"/>
  <c r="N117" i="5"/>
  <c r="R117" i="5"/>
  <c r="Q117" i="5"/>
  <c r="T117" i="5"/>
  <c r="AC117" i="5"/>
  <c r="AF117" i="5"/>
  <c r="M117" i="5"/>
  <c r="O117" i="5"/>
  <c r="AE117" i="5"/>
  <c r="L117" i="5"/>
  <c r="P117" i="5"/>
  <c r="X117" i="5"/>
  <c r="AB117" i="5"/>
  <c r="AJ171" i="5"/>
  <c r="Q171" i="5"/>
  <c r="T171" i="5"/>
  <c r="AC171" i="5"/>
  <c r="AF171" i="5"/>
  <c r="N171" i="5"/>
  <c r="AE171" i="5"/>
  <c r="M171" i="5"/>
  <c r="P171" i="5"/>
  <c r="Y171" i="5"/>
  <c r="AB171" i="5"/>
  <c r="AA171" i="5"/>
  <c r="AD171" i="5"/>
  <c r="K171" i="5"/>
  <c r="S171" i="5"/>
  <c r="W171" i="5"/>
  <c r="AJ155" i="5"/>
  <c r="Q155" i="5"/>
  <c r="X155" i="5"/>
  <c r="P155" i="5"/>
  <c r="AD155" i="5"/>
  <c r="R155" i="5"/>
  <c r="AE155" i="5"/>
  <c r="L155" i="5"/>
  <c r="S155" i="5"/>
  <c r="AF155" i="5"/>
  <c r="T155" i="5"/>
  <c r="AA155" i="5"/>
  <c r="AG155" i="5"/>
  <c r="O155" i="5"/>
  <c r="W155" i="5"/>
  <c r="K155" i="5"/>
  <c r="M139" i="5"/>
  <c r="R139" i="5"/>
  <c r="U139" i="5"/>
  <c r="AC139" i="5"/>
  <c r="AD139" i="5"/>
  <c r="P139" i="5"/>
  <c r="AF139" i="5"/>
  <c r="N139" i="5"/>
  <c r="Q139" i="5"/>
  <c r="X139" i="5"/>
  <c r="K139" i="5"/>
  <c r="AB139" i="5"/>
  <c r="AE139" i="5"/>
  <c r="L139" i="5"/>
  <c r="S139" i="5"/>
  <c r="Z139" i="5"/>
  <c r="O123" i="5"/>
  <c r="Q123" i="5"/>
  <c r="X123" i="5"/>
  <c r="T123" i="5"/>
  <c r="Y123" i="5"/>
  <c r="M123" i="5"/>
  <c r="AE123" i="5"/>
  <c r="L123" i="5"/>
  <c r="S123" i="5"/>
  <c r="K123" i="5"/>
  <c r="P123" i="5"/>
  <c r="Z123" i="5"/>
  <c r="AG123" i="5"/>
  <c r="N123" i="5"/>
  <c r="AB123" i="5"/>
  <c r="AF123" i="5"/>
  <c r="O168" i="5"/>
  <c r="X168" i="5"/>
  <c r="AA168" i="5"/>
  <c r="AD168" i="5"/>
  <c r="L168" i="5"/>
  <c r="S168" i="5"/>
  <c r="AC168" i="5"/>
  <c r="K168" i="5"/>
  <c r="R168" i="5"/>
  <c r="W168" i="5"/>
  <c r="Z168" i="5"/>
  <c r="Y168" i="5"/>
  <c r="AG168" i="5"/>
  <c r="N168" i="5"/>
  <c r="Q168" i="5"/>
  <c r="U168" i="5"/>
  <c r="M152" i="5"/>
  <c r="P152" i="5"/>
  <c r="W152" i="5"/>
  <c r="S152" i="5"/>
  <c r="X152" i="5"/>
  <c r="L152" i="5"/>
  <c r="AD152" i="5"/>
  <c r="K152" i="5"/>
  <c r="R152" i="5"/>
  <c r="AA152" i="5"/>
  <c r="O152" i="5"/>
  <c r="Z152" i="5"/>
  <c r="AF152" i="5"/>
  <c r="N152" i="5"/>
  <c r="Q152" i="5"/>
  <c r="AE152" i="5"/>
  <c r="P136" i="5"/>
  <c r="X136" i="5"/>
  <c r="Y136" i="5"/>
  <c r="M136" i="5"/>
  <c r="Q136" i="5"/>
  <c r="AD136" i="5"/>
  <c r="L136" i="5"/>
  <c r="R136" i="5"/>
  <c r="O136" i="5"/>
  <c r="AC136" i="5"/>
  <c r="Z136" i="5"/>
  <c r="AF136" i="5"/>
  <c r="N136" i="5"/>
  <c r="AE136" i="5"/>
  <c r="S136" i="5"/>
  <c r="R120" i="5"/>
  <c r="U120" i="5"/>
  <c r="Y120" i="5"/>
  <c r="AG120" i="5"/>
  <c r="N120" i="5"/>
  <c r="AF120" i="5"/>
  <c r="M120" i="5"/>
  <c r="Q120" i="5"/>
  <c r="T120" i="5"/>
  <c r="AC120" i="5"/>
  <c r="AA120" i="5"/>
  <c r="AE120" i="5"/>
  <c r="L120" i="5"/>
  <c r="O120" i="5"/>
  <c r="X120" i="5"/>
  <c r="AJ105" i="5"/>
  <c r="T105" i="5"/>
  <c r="O105" i="5"/>
  <c r="X105" i="5"/>
  <c r="AA105" i="5"/>
  <c r="AD105" i="5"/>
  <c r="L105" i="5"/>
  <c r="AC105" i="5"/>
  <c r="K105" i="5"/>
  <c r="R105" i="5"/>
  <c r="W105" i="5"/>
  <c r="Z105" i="5"/>
  <c r="Y105" i="5"/>
  <c r="AG105" i="5"/>
  <c r="N105" i="5"/>
  <c r="Q105" i="5"/>
  <c r="U105" i="5"/>
  <c r="P89" i="5"/>
  <c r="Y89" i="5"/>
  <c r="AB89" i="5"/>
  <c r="AE89" i="5"/>
  <c r="M89" i="5"/>
  <c r="L89" i="5"/>
  <c r="AD89" i="5"/>
  <c r="K89" i="5"/>
  <c r="S89" i="5"/>
  <c r="W89" i="5"/>
  <c r="AA89" i="5"/>
  <c r="Z89" i="5"/>
  <c r="AG89" i="5"/>
  <c r="O89" i="5"/>
  <c r="R89" i="5"/>
  <c r="U89" i="5"/>
  <c r="AJ41" i="5"/>
  <c r="Y41" i="5"/>
  <c r="M41" i="5"/>
  <c r="AJ96" i="5"/>
  <c r="AE96" i="5"/>
  <c r="L96" i="5"/>
  <c r="P96" i="5"/>
  <c r="X96" i="5"/>
  <c r="AB96" i="5"/>
  <c r="AA96" i="5"/>
  <c r="AD96" i="5"/>
  <c r="K96" i="5"/>
  <c r="S96" i="5"/>
  <c r="W96" i="5"/>
  <c r="Y96" i="5"/>
  <c r="U96" i="5"/>
  <c r="Z96" i="5"/>
  <c r="AG96" i="5"/>
  <c r="O96" i="5"/>
  <c r="R96" i="5"/>
  <c r="X80" i="5"/>
  <c r="AE80" i="5"/>
  <c r="M80" i="5"/>
  <c r="N80" i="5"/>
  <c r="K80" i="5"/>
  <c r="AG80" i="5"/>
  <c r="L80" i="5"/>
  <c r="AA80" i="5"/>
  <c r="AF80" i="5"/>
  <c r="AD80" i="5"/>
  <c r="AC80" i="5"/>
  <c r="AB80" i="5"/>
  <c r="AJ80" i="5"/>
  <c r="U80" i="5"/>
  <c r="Z80" i="5"/>
  <c r="Y80" i="5"/>
  <c r="W80" i="5"/>
  <c r="T80" i="5"/>
  <c r="X173" i="5"/>
  <c r="AA173" i="5"/>
  <c r="AD173" i="5"/>
  <c r="L173" i="5"/>
  <c r="O173" i="5"/>
  <c r="R173" i="5"/>
  <c r="W173" i="5"/>
  <c r="Z173" i="5"/>
  <c r="AC173" i="5"/>
  <c r="K173" i="5"/>
  <c r="Y157" i="5"/>
  <c r="AA157" i="5"/>
  <c r="AD157" i="5"/>
  <c r="R157" i="5"/>
  <c r="W157" i="5"/>
  <c r="S157" i="5"/>
  <c r="U157" i="5"/>
  <c r="T157" i="5"/>
  <c r="Z157" i="5"/>
  <c r="N157" i="5"/>
  <c r="T141" i="5"/>
  <c r="AC141" i="5"/>
  <c r="AF141" i="5"/>
  <c r="AE141" i="5"/>
  <c r="L141" i="5"/>
  <c r="P141" i="5"/>
  <c r="X141" i="5"/>
  <c r="AB141" i="5"/>
  <c r="AA141" i="5"/>
  <c r="N141" i="5"/>
  <c r="X125" i="5"/>
  <c r="AA125" i="5"/>
  <c r="Z125" i="5"/>
  <c r="N125" i="5"/>
  <c r="AB125" i="5"/>
  <c r="S125" i="5"/>
  <c r="U125" i="5"/>
  <c r="P125" i="5"/>
  <c r="AD125" i="5"/>
  <c r="R125" i="5"/>
  <c r="T109" i="5"/>
  <c r="AC109" i="5"/>
  <c r="AF109" i="5"/>
  <c r="M109" i="5"/>
  <c r="Q109" i="5"/>
  <c r="O109" i="5"/>
  <c r="X109" i="5"/>
  <c r="AA109" i="5"/>
  <c r="AE109" i="5"/>
  <c r="L109" i="5"/>
  <c r="AJ174" i="5"/>
  <c r="AA174" i="5"/>
  <c r="U174" i="5"/>
  <c r="T174" i="5"/>
  <c r="X174" i="5"/>
  <c r="Q174" i="5"/>
  <c r="P174" i="5"/>
  <c r="O174" i="5"/>
  <c r="N174" i="5"/>
  <c r="M174" i="5"/>
  <c r="AG174" i="5"/>
  <c r="AD174" i="5"/>
  <c r="AB174" i="5"/>
  <c r="M158" i="5"/>
  <c r="R158" i="5"/>
  <c r="P158" i="5"/>
  <c r="AE158" i="5"/>
  <c r="Q158" i="5"/>
  <c r="N158" i="5"/>
  <c r="K158" i="5"/>
  <c r="L158" i="5"/>
  <c r="AD158" i="5"/>
  <c r="AC158" i="5"/>
  <c r="T158" i="5"/>
  <c r="S158" i="5"/>
  <c r="Y142" i="5"/>
  <c r="O142" i="5"/>
  <c r="N142" i="5"/>
  <c r="AD142" i="5"/>
  <c r="AG142" i="5"/>
  <c r="AF142" i="5"/>
  <c r="AA142" i="5"/>
  <c r="Z142" i="5"/>
  <c r="W142" i="5"/>
  <c r="T142" i="5"/>
  <c r="R142" i="5"/>
  <c r="K142" i="5"/>
  <c r="K126" i="5"/>
  <c r="AF126" i="5"/>
  <c r="AD126" i="5"/>
  <c r="S126" i="5"/>
  <c r="O126" i="5"/>
  <c r="AB126" i="5"/>
  <c r="T126" i="5"/>
  <c r="AA126" i="5"/>
  <c r="AE126" i="5"/>
  <c r="W126" i="5"/>
  <c r="P126" i="5"/>
  <c r="M126" i="5"/>
  <c r="L126" i="5"/>
  <c r="AB176" i="5"/>
  <c r="P176" i="5"/>
  <c r="O176" i="5"/>
  <c r="X176" i="5"/>
  <c r="AD176" i="5"/>
  <c r="K176" i="5"/>
  <c r="Y160" i="5"/>
  <c r="M160" i="5"/>
  <c r="AJ128" i="5"/>
  <c r="AD128" i="5"/>
  <c r="R128" i="5"/>
  <c r="AC128" i="5"/>
  <c r="Z128" i="5"/>
  <c r="N128" i="5"/>
  <c r="S128" i="5"/>
  <c r="K128" i="5"/>
  <c r="AF128" i="5"/>
  <c r="AJ112" i="5"/>
  <c r="M112" i="5"/>
  <c r="L97" i="5"/>
  <c r="AJ97" i="5"/>
  <c r="X97" i="5"/>
  <c r="AJ81" i="5"/>
  <c r="M81" i="5"/>
  <c r="K65" i="5"/>
  <c r="AJ65" i="5"/>
  <c r="AJ49" i="5"/>
  <c r="L49" i="5"/>
  <c r="X102" i="5"/>
  <c r="AC102" i="5"/>
  <c r="AF102" i="5"/>
  <c r="N102" i="5"/>
  <c r="Q102" i="5"/>
  <c r="T102" i="5"/>
  <c r="Y102" i="5"/>
  <c r="AB102" i="5"/>
  <c r="AE102" i="5"/>
  <c r="M102" i="5"/>
  <c r="P102" i="5"/>
  <c r="W102" i="5"/>
  <c r="AD102" i="5"/>
  <c r="AG102" i="5"/>
  <c r="R102" i="5"/>
  <c r="Z102" i="5"/>
  <c r="Y86" i="5"/>
  <c r="AC86" i="5"/>
  <c r="AF86" i="5"/>
  <c r="N86" i="5"/>
  <c r="Q86" i="5"/>
  <c r="T86" i="5"/>
  <c r="M86" i="5"/>
  <c r="X86" i="5"/>
  <c r="AB86" i="5"/>
  <c r="AE86" i="5"/>
  <c r="L86" i="5"/>
  <c r="P86" i="5"/>
  <c r="AJ86" i="5"/>
  <c r="S86" i="5"/>
  <c r="AA86" i="5"/>
  <c r="K86" i="5"/>
  <c r="O86" i="5"/>
  <c r="U86" i="5"/>
  <c r="AF70" i="5"/>
  <c r="AA70" i="5"/>
  <c r="AD70" i="5"/>
  <c r="L70" i="5"/>
  <c r="O70" i="5"/>
  <c r="X70" i="5"/>
  <c r="W70" i="5"/>
  <c r="Z70" i="5"/>
  <c r="AC70" i="5"/>
  <c r="K70" i="5"/>
  <c r="R70" i="5"/>
  <c r="U70" i="5"/>
  <c r="AG70" i="5"/>
  <c r="AE70" i="5"/>
  <c r="P70" i="5"/>
  <c r="AB70" i="5"/>
  <c r="AE54" i="5"/>
  <c r="AJ54" i="5"/>
  <c r="AA54" i="5"/>
  <c r="AD54" i="5"/>
  <c r="L54" i="5"/>
  <c r="O54" i="5"/>
  <c r="X54" i="5"/>
  <c r="W54" i="5"/>
  <c r="Z54" i="5"/>
  <c r="AC54" i="5"/>
  <c r="K54" i="5"/>
  <c r="R54" i="5"/>
  <c r="Q54" i="5"/>
  <c r="Y54" i="5"/>
  <c r="N54" i="5"/>
  <c r="S54" i="5"/>
  <c r="M54" i="5"/>
  <c r="T54" i="5"/>
  <c r="AE104" i="5"/>
  <c r="M104" i="5"/>
  <c r="P104" i="5"/>
  <c r="Y104" i="5"/>
  <c r="AB104" i="5"/>
  <c r="AA104" i="5"/>
  <c r="AD104" i="5"/>
  <c r="K104" i="5"/>
  <c r="S104" i="5"/>
  <c r="W104" i="5"/>
  <c r="K107" i="5"/>
  <c r="AB107" i="5"/>
  <c r="AE107" i="5"/>
  <c r="M107" i="5"/>
  <c r="P107" i="5"/>
  <c r="Y107" i="5"/>
  <c r="X107" i="5"/>
  <c r="AA107" i="5"/>
  <c r="AD107" i="5"/>
  <c r="L107" i="5"/>
  <c r="S107" i="5"/>
  <c r="U107" i="5"/>
  <c r="AG107" i="5"/>
  <c r="AF107" i="5"/>
  <c r="Q107" i="5"/>
  <c r="AC107" i="5"/>
  <c r="M91" i="5"/>
  <c r="AB91" i="5"/>
  <c r="AE91" i="5"/>
  <c r="L91" i="5"/>
  <c r="P91" i="5"/>
  <c r="X91" i="5"/>
  <c r="Y91" i="5"/>
  <c r="W91" i="5"/>
  <c r="AA91" i="5"/>
  <c r="AD91" i="5"/>
  <c r="K91" i="5"/>
  <c r="S91" i="5"/>
  <c r="R91" i="5"/>
  <c r="Z91" i="5"/>
  <c r="O91" i="5"/>
  <c r="N91" i="5"/>
  <c r="T91" i="5"/>
  <c r="M75" i="5"/>
  <c r="Y75" i="5"/>
  <c r="AA75" i="5"/>
  <c r="AD75" i="5"/>
  <c r="K75" i="5"/>
  <c r="S75" i="5"/>
  <c r="W75" i="5"/>
  <c r="U75" i="5"/>
  <c r="Z75" i="5"/>
  <c r="AG75" i="5"/>
  <c r="O75" i="5"/>
  <c r="R75" i="5"/>
  <c r="T75" i="5"/>
  <c r="AF75" i="5"/>
  <c r="AE75" i="5"/>
  <c r="P75" i="5"/>
  <c r="AB75" i="5"/>
  <c r="AB59" i="5"/>
  <c r="AJ59" i="5"/>
  <c r="Z59" i="5"/>
  <c r="AD59" i="5"/>
  <c r="K59" i="5"/>
  <c r="S59" i="5"/>
  <c r="W59" i="5"/>
  <c r="U59" i="5"/>
  <c r="Y59" i="5"/>
  <c r="AG59" i="5"/>
  <c r="N59" i="5"/>
  <c r="R59" i="5"/>
  <c r="Q59" i="5"/>
  <c r="AC59" i="5"/>
  <c r="M59" i="5"/>
  <c r="L59" i="5"/>
  <c r="X59" i="5"/>
  <c r="L43" i="5"/>
  <c r="Z43" i="5"/>
  <c r="AG43" i="5"/>
  <c r="O43" i="5"/>
  <c r="R43" i="5"/>
  <c r="U43" i="5"/>
  <c r="T43" i="5"/>
  <c r="AC43" i="5"/>
  <c r="AF43" i="5"/>
  <c r="N43" i="5"/>
  <c r="Q43" i="5"/>
  <c r="Y43" i="5"/>
  <c r="AE43" i="5"/>
  <c r="AD43" i="5"/>
  <c r="S43" i="5"/>
  <c r="AA43" i="5"/>
  <c r="Y35" i="5"/>
  <c r="AG35" i="5"/>
  <c r="N35" i="5"/>
  <c r="R35" i="5"/>
  <c r="U35" i="5"/>
  <c r="O35" i="5"/>
  <c r="T35" i="5"/>
  <c r="AC35" i="5"/>
  <c r="AF35" i="5"/>
  <c r="M35" i="5"/>
  <c r="Q35" i="5"/>
  <c r="AJ35" i="5"/>
  <c r="P35" i="5"/>
  <c r="AB35" i="5"/>
  <c r="L35" i="5"/>
  <c r="K35" i="5"/>
  <c r="W35" i="5"/>
  <c r="Y19" i="5"/>
  <c r="Z19" i="5"/>
  <c r="AG19" i="5"/>
  <c r="O19" i="5"/>
  <c r="R19" i="5"/>
  <c r="U19" i="5"/>
  <c r="T19" i="5"/>
  <c r="AC19" i="5"/>
  <c r="AF19" i="5"/>
  <c r="N19" i="5"/>
  <c r="Q19" i="5"/>
  <c r="X19" i="5"/>
  <c r="AE19" i="5"/>
  <c r="AD19" i="5"/>
  <c r="S19" i="5"/>
  <c r="AA19" i="5"/>
  <c r="N20" i="5"/>
  <c r="X20" i="5"/>
  <c r="AB20" i="5"/>
  <c r="AE20" i="5"/>
  <c r="L20" i="5"/>
  <c r="P20" i="5"/>
  <c r="S20" i="5"/>
  <c r="W20" i="5"/>
  <c r="AA20" i="5"/>
  <c r="AD20" i="5"/>
  <c r="K20" i="5"/>
  <c r="AB26" i="5"/>
  <c r="U26" i="5"/>
  <c r="Y26" i="5"/>
  <c r="AG26" i="5"/>
  <c r="N26" i="5"/>
  <c r="R26" i="5"/>
  <c r="Q26" i="5"/>
  <c r="T26" i="5"/>
  <c r="AC26" i="5"/>
  <c r="AF26" i="5"/>
  <c r="M26" i="5"/>
  <c r="P24" i="5"/>
  <c r="AJ24" i="5"/>
  <c r="AC24" i="5"/>
  <c r="AF24" i="5"/>
  <c r="M24" i="5"/>
  <c r="Q24" i="5"/>
  <c r="X24" i="5"/>
  <c r="AA24" i="5"/>
  <c r="AE24" i="5"/>
  <c r="L24" i="5"/>
  <c r="S24" i="5"/>
  <c r="Z24" i="5"/>
  <c r="T24" i="5"/>
  <c r="AB24" i="5"/>
  <c r="N24" i="5"/>
  <c r="U24" i="5"/>
  <c r="O24" i="5"/>
  <c r="AJ34" i="5"/>
  <c r="O34" i="5"/>
  <c r="AA34" i="5"/>
  <c r="K19" i="5"/>
  <c r="S35" i="5"/>
  <c r="W43" i="5"/>
  <c r="AA59" i="5"/>
  <c r="AE59" i="5"/>
  <c r="L75" i="5"/>
  <c r="Q91" i="5"/>
  <c r="T107" i="5"/>
  <c r="AB54" i="5"/>
  <c r="AF54" i="5"/>
  <c r="M70" i="5"/>
  <c r="R86" i="5"/>
  <c r="U102" i="5"/>
  <c r="Y126" i="5"/>
  <c r="Q142" i="5"/>
  <c r="O158" i="5"/>
  <c r="Y174" i="5"/>
  <c r="AE128" i="5"/>
  <c r="P59" i="5"/>
  <c r="R109" i="5"/>
  <c r="AG109" i="5"/>
  <c r="K125" i="5"/>
  <c r="L125" i="5"/>
  <c r="AC125" i="5"/>
  <c r="R141" i="5"/>
  <c r="AG141" i="5"/>
  <c r="AF157" i="5"/>
  <c r="M157" i="5"/>
  <c r="AC157" i="5"/>
  <c r="P173" i="5"/>
  <c r="AF173" i="5"/>
  <c r="Q20" i="5"/>
  <c r="AF20" i="5"/>
  <c r="L19" i="5"/>
  <c r="P19" i="5"/>
  <c r="X35" i="5"/>
  <c r="AB43" i="5"/>
  <c r="AF59" i="5"/>
  <c r="N75" i="5"/>
  <c r="Q75" i="5"/>
  <c r="U91" i="5"/>
  <c r="Z107" i="5"/>
  <c r="AG54" i="5"/>
  <c r="N70" i="5"/>
  <c r="Q70" i="5"/>
  <c r="W86" i="5"/>
  <c r="AA102" i="5"/>
  <c r="Q126" i="5"/>
  <c r="U142" i="5"/>
  <c r="X158" i="5"/>
  <c r="L174" i="5"/>
  <c r="O128" i="5"/>
  <c r="AJ91" i="5"/>
  <c r="O165" i="5"/>
  <c r="AJ163" i="5"/>
  <c r="X178" i="5"/>
  <c r="Z23" i="5"/>
  <c r="AC28" i="5"/>
  <c r="K38" i="5"/>
  <c r="W63" i="5"/>
  <c r="U72" i="5"/>
  <c r="Q17" i="5"/>
  <c r="Y113" i="5"/>
  <c r="L115" i="5"/>
  <c r="K133" i="5"/>
  <c r="AJ131" i="5"/>
  <c r="M142" i="5"/>
  <c r="Y155" i="5"/>
  <c r="L147" i="5"/>
  <c r="AJ142" i="5"/>
  <c r="S174" i="5"/>
  <c r="AJ177" i="5"/>
  <c r="AD177" i="5"/>
  <c r="AB145" i="5"/>
  <c r="Y145" i="5"/>
  <c r="U129" i="5"/>
  <c r="S129" i="5"/>
  <c r="R129" i="5"/>
  <c r="P167" i="5"/>
  <c r="AF167" i="5"/>
  <c r="Q167" i="5"/>
  <c r="AE151" i="5"/>
  <c r="Y151" i="5"/>
  <c r="L135" i="5"/>
  <c r="Q135" i="5"/>
  <c r="T135" i="5"/>
  <c r="M135" i="5"/>
  <c r="AG119" i="5"/>
  <c r="AD119" i="5"/>
  <c r="AE178" i="5"/>
  <c r="AD178" i="5"/>
  <c r="L178" i="5"/>
  <c r="O178" i="5"/>
  <c r="W162" i="5"/>
  <c r="AA162" i="5"/>
  <c r="N162" i="5"/>
  <c r="O162" i="5"/>
  <c r="AG162" i="5"/>
  <c r="Y146" i="5"/>
  <c r="Q146" i="5"/>
  <c r="AC146" i="5"/>
  <c r="T146" i="5"/>
  <c r="AF146" i="5"/>
  <c r="Y130" i="5"/>
  <c r="M130" i="5"/>
  <c r="K130" i="5"/>
  <c r="AB130" i="5"/>
  <c r="AE130" i="5"/>
  <c r="Q130" i="5"/>
  <c r="X114" i="5"/>
  <c r="AG114" i="5"/>
  <c r="O114" i="5"/>
  <c r="AE114" i="5"/>
  <c r="N164" i="5"/>
  <c r="R164" i="5"/>
  <c r="P164" i="5"/>
  <c r="AD148" i="5"/>
  <c r="W148" i="5"/>
  <c r="X148" i="5"/>
  <c r="K132" i="5"/>
  <c r="Q132" i="5"/>
  <c r="P132" i="5"/>
  <c r="AF116" i="5"/>
  <c r="U116" i="5"/>
  <c r="AG116" i="5"/>
  <c r="K101" i="5"/>
  <c r="P101" i="5"/>
  <c r="AB101" i="5"/>
  <c r="AD85" i="5"/>
  <c r="X85" i="5"/>
  <c r="AE85" i="5"/>
  <c r="N69" i="5"/>
  <c r="K69" i="5"/>
  <c r="R69" i="5"/>
  <c r="AG53" i="5"/>
  <c r="W53" i="5"/>
  <c r="AC53" i="5"/>
  <c r="X106" i="5"/>
  <c r="AC106" i="5"/>
  <c r="T106" i="5"/>
  <c r="AF106" i="5"/>
  <c r="N106" i="5"/>
  <c r="Y90" i="5"/>
  <c r="Q90" i="5"/>
  <c r="AC90" i="5"/>
  <c r="T90" i="5"/>
  <c r="AF90" i="5"/>
  <c r="Z74" i="5"/>
  <c r="L74" i="5"/>
  <c r="X74" i="5"/>
  <c r="P74" i="5"/>
  <c r="AB74" i="5"/>
  <c r="Z58" i="5"/>
  <c r="AE58" i="5"/>
  <c r="L58" i="5"/>
  <c r="P58" i="5"/>
  <c r="X42" i="5"/>
  <c r="AA42" i="5"/>
  <c r="W42" i="5"/>
  <c r="K42" i="5"/>
  <c r="AD42" i="5"/>
  <c r="AJ92" i="5"/>
  <c r="AC92" i="5"/>
  <c r="W95" i="5"/>
  <c r="P95" i="5"/>
  <c r="AB95" i="5"/>
  <c r="Y95" i="5"/>
  <c r="AE95" i="5"/>
  <c r="W79" i="5"/>
  <c r="AD79" i="5"/>
  <c r="AB79" i="5"/>
  <c r="Z79" i="5"/>
  <c r="AC79" i="5"/>
  <c r="U63" i="5"/>
  <c r="AD63" i="5"/>
  <c r="S63" i="5"/>
  <c r="K63" i="5"/>
  <c r="U47" i="5"/>
  <c r="AA47" i="5"/>
  <c r="P47" i="5"/>
  <c r="AD47" i="5"/>
  <c r="T72" i="5"/>
  <c r="AG72" i="5"/>
  <c r="O72" i="5"/>
  <c r="R72" i="5"/>
  <c r="T56" i="5"/>
  <c r="Y56" i="5"/>
  <c r="U56" i="5"/>
  <c r="AG56" i="5"/>
  <c r="N56" i="5"/>
  <c r="Y40" i="5"/>
  <c r="Q40" i="5"/>
  <c r="AC40" i="5"/>
  <c r="T40" i="5"/>
  <c r="AF40" i="5"/>
  <c r="T23" i="5"/>
  <c r="O23" i="5"/>
  <c r="R23" i="5"/>
  <c r="AJ28" i="5"/>
  <c r="AF28" i="5"/>
  <c r="X28" i="5"/>
  <c r="N28" i="5"/>
  <c r="Y17" i="5"/>
  <c r="AC17" i="5"/>
  <c r="T17" i="5"/>
  <c r="AF17" i="5"/>
  <c r="O38" i="5"/>
  <c r="S38" i="5"/>
  <c r="Z38" i="5"/>
  <c r="W38" i="5"/>
  <c r="W21" i="5"/>
  <c r="L21" i="5"/>
  <c r="P21" i="5"/>
  <c r="AB21" i="5"/>
  <c r="X21" i="5"/>
  <c r="K177" i="5"/>
  <c r="T161" i="5"/>
  <c r="U126" i="5"/>
  <c r="AG126" i="5"/>
  <c r="AC126" i="5"/>
  <c r="Z126" i="5"/>
  <c r="X126" i="5"/>
  <c r="P142" i="5"/>
  <c r="L142" i="5"/>
  <c r="AE142" i="5"/>
  <c r="AB142" i="5"/>
  <c r="X142" i="5"/>
  <c r="AA158" i="5"/>
  <c r="U158" i="5"/>
  <c r="AG158" i="5"/>
  <c r="Z158" i="5"/>
  <c r="W158" i="5"/>
  <c r="R174" i="5"/>
  <c r="K174" i="5"/>
  <c r="AC174" i="5"/>
  <c r="Z174" i="5"/>
  <c r="W174" i="5"/>
  <c r="W65" i="5"/>
  <c r="M128" i="5"/>
  <c r="Q128" i="5"/>
  <c r="L128" i="5"/>
  <c r="X128" i="5"/>
  <c r="W128" i="5"/>
  <c r="P128" i="5"/>
  <c r="T70" i="5"/>
  <c r="Y158" i="5"/>
  <c r="AE174" i="5"/>
  <c r="O131" i="5"/>
  <c r="K163" i="5"/>
  <c r="AJ144" i="5"/>
  <c r="AJ176" i="5"/>
  <c r="AJ19" i="5"/>
  <c r="AJ43" i="5"/>
  <c r="AJ75" i="5"/>
  <c r="AJ107" i="5"/>
  <c r="AJ70" i="5"/>
  <c r="AJ102" i="5"/>
  <c r="AJ126" i="5"/>
  <c r="AJ158" i="5"/>
  <c r="Y81" i="5"/>
  <c r="M144" i="5"/>
  <c r="AA128" i="5"/>
  <c r="U128" i="5"/>
  <c r="AG128" i="5"/>
  <c r="AB128" i="5"/>
  <c r="T128" i="5"/>
  <c r="L102" i="5"/>
  <c r="X43" i="5"/>
  <c r="AJ115" i="5"/>
  <c r="AJ147" i="5"/>
  <c r="Z17" i="5"/>
  <c r="U17" i="5"/>
  <c r="R17" i="5"/>
  <c r="O17" i="5"/>
  <c r="AG17" i="5"/>
  <c r="Z28" i="5"/>
  <c r="U28" i="5"/>
  <c r="R28" i="5"/>
  <c r="O28" i="5"/>
  <c r="AG28" i="5"/>
  <c r="AA23" i="5"/>
  <c r="W23" i="5"/>
  <c r="S23" i="5"/>
  <c r="K23" i="5"/>
  <c r="AD23" i="5"/>
  <c r="AB38" i="5"/>
  <c r="X38" i="5"/>
  <c r="P38" i="5"/>
  <c r="L38" i="5"/>
  <c r="AE38" i="5"/>
  <c r="AC47" i="5"/>
  <c r="N47" i="5"/>
  <c r="AF47" i="5"/>
  <c r="M47" i="5"/>
  <c r="AE47" i="5"/>
  <c r="AB63" i="5"/>
  <c r="X63" i="5"/>
  <c r="P63" i="5"/>
  <c r="L63" i="5"/>
  <c r="AE63" i="5"/>
  <c r="AG79" i="5"/>
  <c r="K79" i="5"/>
  <c r="L79" i="5"/>
  <c r="M79" i="5"/>
  <c r="AF79" i="5"/>
  <c r="AC95" i="5"/>
  <c r="T95" i="5"/>
  <c r="Q95" i="5"/>
  <c r="N95" i="5"/>
  <c r="AF95" i="5"/>
  <c r="AB42" i="5"/>
  <c r="Y42" i="5"/>
  <c r="P42" i="5"/>
  <c r="M42" i="5"/>
  <c r="AE42" i="5"/>
  <c r="AC58" i="5"/>
  <c r="T58" i="5"/>
  <c r="Q58" i="5"/>
  <c r="M58" i="5"/>
  <c r="AF58" i="5"/>
  <c r="AC74" i="5"/>
  <c r="T74" i="5"/>
  <c r="Q74" i="5"/>
  <c r="M74" i="5"/>
  <c r="AF74" i="5"/>
  <c r="Z90" i="5"/>
  <c r="U90" i="5"/>
  <c r="R90" i="5"/>
  <c r="O90" i="5"/>
  <c r="AG90" i="5"/>
  <c r="Z106" i="5"/>
  <c r="U106" i="5"/>
  <c r="R106" i="5"/>
  <c r="O106" i="5"/>
  <c r="AG106" i="5"/>
  <c r="Q114" i="5"/>
  <c r="W114" i="5"/>
  <c r="S114" i="5"/>
  <c r="K114" i="5"/>
  <c r="AD114" i="5"/>
  <c r="O130" i="5"/>
  <c r="AA130" i="5"/>
  <c r="P130" i="5"/>
  <c r="N130" i="5"/>
  <c r="AF130" i="5"/>
  <c r="Z146" i="5"/>
  <c r="U146" i="5"/>
  <c r="R146" i="5"/>
  <c r="O146" i="5"/>
  <c r="AG146" i="5"/>
  <c r="AF162" i="5"/>
  <c r="AD162" i="5"/>
  <c r="S162" i="5"/>
  <c r="M162" i="5"/>
  <c r="AE162" i="5"/>
  <c r="AB178" i="5"/>
  <c r="T178" i="5"/>
  <c r="P178" i="5"/>
  <c r="M178" i="5"/>
  <c r="AF178" i="5"/>
  <c r="AC21" i="5"/>
  <c r="T21" i="5"/>
  <c r="Q21" i="5"/>
  <c r="M21" i="5"/>
  <c r="AF21" i="5"/>
  <c r="Z40" i="5"/>
  <c r="U40" i="5"/>
  <c r="R40" i="5"/>
  <c r="O40" i="5"/>
  <c r="AG40" i="5"/>
  <c r="Z56" i="5"/>
  <c r="W56" i="5"/>
  <c r="R56" i="5"/>
  <c r="K56" i="5"/>
  <c r="AC56" i="5"/>
  <c r="AA72" i="5"/>
  <c r="W72" i="5"/>
  <c r="S72" i="5"/>
  <c r="K72" i="5"/>
  <c r="AD72" i="5"/>
  <c r="U53" i="5"/>
  <c r="N53" i="5"/>
  <c r="Y69" i="5"/>
  <c r="Q69" i="5"/>
  <c r="AG69" i="5"/>
  <c r="W85" i="5"/>
  <c r="K85" i="5"/>
  <c r="AA101" i="5"/>
  <c r="S101" i="5"/>
  <c r="AD101" i="5"/>
  <c r="U119" i="5"/>
  <c r="O119" i="5"/>
  <c r="P135" i="5"/>
  <c r="S135" i="5"/>
  <c r="AE135" i="5"/>
  <c r="AF151" i="5"/>
  <c r="M151" i="5"/>
  <c r="L167" i="5"/>
  <c r="X167" i="5"/>
  <c r="AE167" i="5"/>
  <c r="T116" i="5"/>
  <c r="N116" i="5"/>
  <c r="AC132" i="5"/>
  <c r="R132" i="5"/>
  <c r="AD132" i="5"/>
  <c r="AA148" i="5"/>
  <c r="K148" i="5"/>
  <c r="O164" i="5"/>
  <c r="AD164" i="5"/>
  <c r="AG164" i="5"/>
  <c r="T92" i="5"/>
  <c r="AB113" i="5"/>
  <c r="AD129" i="5"/>
  <c r="M145" i="5"/>
  <c r="P145" i="5"/>
  <c r="U161" i="5"/>
  <c r="AA177" i="5"/>
  <c r="L42" i="5"/>
  <c r="K162" i="5"/>
  <c r="L113" i="5"/>
  <c r="AD17" i="5"/>
  <c r="AA17" i="5"/>
  <c r="W17" i="5"/>
  <c r="S17" i="5"/>
  <c r="K28" i="5"/>
  <c r="AD28" i="5"/>
  <c r="AA28" i="5"/>
  <c r="W28" i="5"/>
  <c r="S28" i="5"/>
  <c r="L23" i="5"/>
  <c r="AE23" i="5"/>
  <c r="AB23" i="5"/>
  <c r="X23" i="5"/>
  <c r="P23" i="5"/>
  <c r="M38" i="5"/>
  <c r="AF38" i="5"/>
  <c r="AC38" i="5"/>
  <c r="T38" i="5"/>
  <c r="Q38" i="5"/>
  <c r="O47" i="5"/>
  <c r="K47" i="5"/>
  <c r="S47" i="5"/>
  <c r="T47" i="5"/>
  <c r="Q47" i="5"/>
  <c r="N63" i="5"/>
  <c r="AF63" i="5"/>
  <c r="AC63" i="5"/>
  <c r="T63" i="5"/>
  <c r="Q63" i="5"/>
  <c r="N79" i="5"/>
  <c r="P79" i="5"/>
  <c r="Q79" i="5"/>
  <c r="S79" i="5"/>
  <c r="R79" i="5"/>
  <c r="O95" i="5"/>
  <c r="AG95" i="5"/>
  <c r="Z95" i="5"/>
  <c r="U95" i="5"/>
  <c r="R95" i="5"/>
  <c r="N42" i="5"/>
  <c r="AF42" i="5"/>
  <c r="AC42" i="5"/>
  <c r="T42" i="5"/>
  <c r="Q42" i="5"/>
  <c r="O58" i="5"/>
  <c r="AG58" i="5"/>
  <c r="Y58" i="5"/>
  <c r="U58" i="5"/>
  <c r="R58" i="5"/>
  <c r="O74" i="5"/>
  <c r="AG74" i="5"/>
  <c r="Y74" i="5"/>
  <c r="U74" i="5"/>
  <c r="R74" i="5"/>
  <c r="K90" i="5"/>
  <c r="AD90" i="5"/>
  <c r="AA90" i="5"/>
  <c r="W90" i="5"/>
  <c r="S90" i="5"/>
  <c r="K106" i="5"/>
  <c r="AD106" i="5"/>
  <c r="AA106" i="5"/>
  <c r="W106" i="5"/>
  <c r="S106" i="5"/>
  <c r="R114" i="5"/>
  <c r="U114" i="5"/>
  <c r="AB114" i="5"/>
  <c r="Y114" i="5"/>
  <c r="P114" i="5"/>
  <c r="L130" i="5"/>
  <c r="X130" i="5"/>
  <c r="S130" i="5"/>
  <c r="T130" i="5"/>
  <c r="R130" i="5"/>
  <c r="K146" i="5"/>
  <c r="AD146" i="5"/>
  <c r="AA146" i="5"/>
  <c r="W146" i="5"/>
  <c r="S146" i="5"/>
  <c r="X162" i="5"/>
  <c r="R162" i="5"/>
  <c r="P162" i="5"/>
  <c r="Y162" i="5"/>
  <c r="Q162" i="5"/>
  <c r="N178" i="5"/>
  <c r="AG178" i="5"/>
  <c r="Y178" i="5"/>
  <c r="U178" i="5"/>
  <c r="Q178" i="5"/>
  <c r="N21" i="5"/>
  <c r="AG21" i="5"/>
  <c r="Y21" i="5"/>
  <c r="U21" i="5"/>
  <c r="R21" i="5"/>
  <c r="K40" i="5"/>
  <c r="AD40" i="5"/>
  <c r="AA40" i="5"/>
  <c r="W40" i="5"/>
  <c r="S40" i="5"/>
  <c r="L56" i="5"/>
  <c r="AD56" i="5"/>
  <c r="AA56" i="5"/>
  <c r="X56" i="5"/>
  <c r="O56" i="5"/>
  <c r="L72" i="5"/>
  <c r="AE72" i="5"/>
  <c r="AB72" i="5"/>
  <c r="X72" i="5"/>
  <c r="P72" i="5"/>
  <c r="K53" i="5"/>
  <c r="Z53" i="5"/>
  <c r="R53" i="5"/>
  <c r="AC69" i="5"/>
  <c r="W69" i="5"/>
  <c r="L85" i="5"/>
  <c r="AB85" i="5"/>
  <c r="P85" i="5"/>
  <c r="AE101" i="5"/>
  <c r="Y101" i="5"/>
  <c r="K119" i="5"/>
  <c r="AA119" i="5"/>
  <c r="S119" i="5"/>
  <c r="Y135" i="5"/>
  <c r="X135" i="5"/>
  <c r="R151" i="5"/>
  <c r="P151" i="5"/>
  <c r="Q151" i="5"/>
  <c r="M167" i="5"/>
  <c r="AC167" i="5"/>
  <c r="O116" i="5"/>
  <c r="Z116" i="5"/>
  <c r="R116" i="5"/>
  <c r="L132" i="5"/>
  <c r="W132" i="5"/>
  <c r="L148" i="5"/>
  <c r="S148" i="5"/>
  <c r="P148" i="5"/>
  <c r="AC164" i="5"/>
  <c r="W164" i="5"/>
  <c r="N92" i="5"/>
  <c r="Q92" i="5"/>
  <c r="T113" i="5"/>
  <c r="P129" i="5"/>
  <c r="AE145" i="5"/>
  <c r="N161" i="5"/>
  <c r="S161" i="5"/>
  <c r="X177" i="5"/>
  <c r="N74" i="5"/>
  <c r="P17" i="5"/>
  <c r="M17" i="5"/>
  <c r="AE17" i="5"/>
  <c r="AB17" i="5"/>
  <c r="P28" i="5"/>
  <c r="M28" i="5"/>
  <c r="AE28" i="5"/>
  <c r="AB28" i="5"/>
  <c r="Y28" i="5"/>
  <c r="Q23" i="5"/>
  <c r="N23" i="5"/>
  <c r="AF23" i="5"/>
  <c r="AC23" i="5"/>
  <c r="R38" i="5"/>
  <c r="N38" i="5"/>
  <c r="AG38" i="5"/>
  <c r="Y38" i="5"/>
  <c r="U38" i="5"/>
  <c r="Y47" i="5"/>
  <c r="R47" i="5"/>
  <c r="W47" i="5"/>
  <c r="Z47" i="5"/>
  <c r="R63" i="5"/>
  <c r="O63" i="5"/>
  <c r="AG63" i="5"/>
  <c r="Z63" i="5"/>
  <c r="T79" i="5"/>
  <c r="U79" i="5"/>
  <c r="X79" i="5"/>
  <c r="Y79" i="5"/>
  <c r="S95" i="5"/>
  <c r="K95" i="5"/>
  <c r="AD95" i="5"/>
  <c r="AA95" i="5"/>
  <c r="R42" i="5"/>
  <c r="O42" i="5"/>
  <c r="AG42" i="5"/>
  <c r="Z42" i="5"/>
  <c r="U42" i="5"/>
  <c r="S58" i="5"/>
  <c r="K58" i="5"/>
  <c r="AD58" i="5"/>
  <c r="AA58" i="5"/>
  <c r="W58" i="5"/>
  <c r="S74" i="5"/>
  <c r="K74" i="5"/>
  <c r="AD74" i="5"/>
  <c r="AA74" i="5"/>
  <c r="W74" i="5"/>
  <c r="P90" i="5"/>
  <c r="L90" i="5"/>
  <c r="AE90" i="5"/>
  <c r="AB90" i="5"/>
  <c r="X90" i="5"/>
  <c r="P106" i="5"/>
  <c r="M106" i="5"/>
  <c r="AE106" i="5"/>
  <c r="AB106" i="5"/>
  <c r="Y106" i="5"/>
  <c r="N114" i="5"/>
  <c r="AA114" i="5"/>
  <c r="AF114" i="5"/>
  <c r="AC114" i="5"/>
  <c r="T114" i="5"/>
  <c r="U130" i="5"/>
  <c r="AG130" i="5"/>
  <c r="AC130" i="5"/>
  <c r="Z130" i="5"/>
  <c r="W130" i="5"/>
  <c r="P146" i="5"/>
  <c r="L146" i="5"/>
  <c r="AE146" i="5"/>
  <c r="AB146" i="5"/>
  <c r="X146" i="5"/>
  <c r="AB162" i="5"/>
  <c r="L162" i="5"/>
  <c r="Z162" i="5"/>
  <c r="AC162" i="5"/>
  <c r="U162" i="5"/>
  <c r="R178" i="5"/>
  <c r="K178" i="5"/>
  <c r="AC178" i="5"/>
  <c r="Z178" i="5"/>
  <c r="W178" i="5"/>
  <c r="S21" i="5"/>
  <c r="K21" i="5"/>
  <c r="AD21" i="5"/>
  <c r="Z21" i="5"/>
  <c r="P40" i="5"/>
  <c r="M40" i="5"/>
  <c r="AE40" i="5"/>
  <c r="AB40" i="5"/>
  <c r="P56" i="5"/>
  <c r="M56" i="5"/>
  <c r="AF56" i="5"/>
  <c r="AB56" i="5"/>
  <c r="Q72" i="5"/>
  <c r="M72" i="5"/>
  <c r="AF72" i="5"/>
  <c r="AC72" i="5"/>
  <c r="Y53" i="5"/>
  <c r="Q53" i="5"/>
  <c r="U69" i="5"/>
  <c r="AA85" i="5"/>
  <c r="S85" i="5"/>
  <c r="W101" i="5"/>
  <c r="Z119" i="5"/>
  <c r="R119" i="5"/>
  <c r="K135" i="5"/>
  <c r="T151" i="5"/>
  <c r="S151" i="5"/>
  <c r="AB167" i="5"/>
  <c r="AC116" i="5"/>
  <c r="Q116" i="5"/>
  <c r="O132" i="5"/>
  <c r="O148" i="5"/>
  <c r="R148" i="5"/>
  <c r="L164" i="5"/>
  <c r="AF92" i="5"/>
  <c r="AC113" i="5"/>
  <c r="Q113" i="5"/>
  <c r="L177" i="5"/>
  <c r="S177" i="5"/>
  <c r="L106" i="5"/>
  <c r="AJ165" i="5"/>
  <c r="AJ117" i="5"/>
  <c r="AJ149" i="5"/>
  <c r="M155" i="5"/>
  <c r="L171" i="5"/>
  <c r="AJ161" i="5"/>
  <c r="W161" i="5"/>
  <c r="K161" i="5"/>
  <c r="AJ145" i="5"/>
  <c r="X145" i="5"/>
  <c r="AJ129" i="5"/>
  <c r="K129" i="5"/>
  <c r="AJ167" i="5"/>
  <c r="Z167" i="5"/>
  <c r="N167" i="5"/>
  <c r="AJ151" i="5"/>
  <c r="L151" i="5"/>
  <c r="X151" i="5"/>
  <c r="AJ135" i="5"/>
  <c r="Z135" i="5"/>
  <c r="N135" i="5"/>
  <c r="AJ119" i="5"/>
  <c r="L119" i="5"/>
  <c r="X119" i="5"/>
  <c r="AJ164" i="5"/>
  <c r="AE164" i="5"/>
  <c r="S164" i="5"/>
  <c r="AJ148" i="5"/>
  <c r="M148" i="5"/>
  <c r="Y148" i="5"/>
  <c r="AJ132" i="5"/>
  <c r="Y132" i="5"/>
  <c r="M132" i="5"/>
  <c r="AJ116" i="5"/>
  <c r="M116" i="5"/>
  <c r="Y116" i="5"/>
  <c r="AJ101" i="5"/>
  <c r="L101" i="5"/>
  <c r="X101" i="5"/>
  <c r="AJ85" i="5"/>
  <c r="M85" i="5"/>
  <c r="Y85" i="5"/>
  <c r="AJ69" i="5"/>
  <c r="AF69" i="5"/>
  <c r="T69" i="5"/>
  <c r="AJ53" i="5"/>
  <c r="AE53" i="5"/>
  <c r="S53" i="5"/>
  <c r="AJ95" i="5"/>
  <c r="L95" i="5"/>
  <c r="X95" i="5"/>
  <c r="AJ79" i="5"/>
  <c r="AA79" i="5"/>
  <c r="O79" i="5"/>
  <c r="AJ63" i="5"/>
  <c r="Y63" i="5"/>
  <c r="M63" i="5"/>
  <c r="AJ47" i="5"/>
  <c r="L47" i="5"/>
  <c r="X47" i="5"/>
  <c r="AJ72" i="5"/>
  <c r="N72" i="5"/>
  <c r="Z72" i="5"/>
  <c r="AJ56" i="5"/>
  <c r="S56" i="5"/>
  <c r="AE56" i="5"/>
  <c r="AJ40" i="5"/>
  <c r="L40" i="5"/>
  <c r="X40" i="5"/>
  <c r="AJ23" i="5"/>
  <c r="Y23" i="5"/>
  <c r="M23" i="5"/>
  <c r="X17" i="5"/>
  <c r="L17" i="5"/>
  <c r="AJ21" i="5"/>
  <c r="AA21" i="5"/>
  <c r="O21" i="5"/>
  <c r="O53" i="5"/>
  <c r="L53" i="5"/>
  <c r="AD53" i="5"/>
  <c r="AA53" i="5"/>
  <c r="X53" i="5"/>
  <c r="O69" i="5"/>
  <c r="L69" i="5"/>
  <c r="AD69" i="5"/>
  <c r="AA69" i="5"/>
  <c r="X69" i="5"/>
  <c r="Q85" i="5"/>
  <c r="N85" i="5"/>
  <c r="AF85" i="5"/>
  <c r="AC85" i="5"/>
  <c r="T85" i="5"/>
  <c r="Q101" i="5"/>
  <c r="N101" i="5"/>
  <c r="AF101" i="5"/>
  <c r="AC101" i="5"/>
  <c r="T101" i="5"/>
  <c r="P119" i="5"/>
  <c r="M119" i="5"/>
  <c r="AE119" i="5"/>
  <c r="AB119" i="5"/>
  <c r="Y119" i="5"/>
  <c r="W135" i="5"/>
  <c r="R135" i="5"/>
  <c r="AD135" i="5"/>
  <c r="AC135" i="5"/>
  <c r="U135" i="5"/>
  <c r="AB151" i="5"/>
  <c r="N151" i="5"/>
  <c r="Z151" i="5"/>
  <c r="AC151" i="5"/>
  <c r="U151" i="5"/>
  <c r="AA167" i="5"/>
  <c r="R167" i="5"/>
  <c r="O167" i="5"/>
  <c r="AG167" i="5"/>
  <c r="Y167" i="5"/>
  <c r="S116" i="5"/>
  <c r="K116" i="5"/>
  <c r="AD116" i="5"/>
  <c r="AA116" i="5"/>
  <c r="W116" i="5"/>
  <c r="AA132" i="5"/>
  <c r="U132" i="5"/>
  <c r="AG132" i="5"/>
  <c r="AB132" i="5"/>
  <c r="T132" i="5"/>
  <c r="U148" i="5"/>
  <c r="AG148" i="5"/>
  <c r="AC148" i="5"/>
  <c r="AB148" i="5"/>
  <c r="T148" i="5"/>
  <c r="M164" i="5"/>
  <c r="K164" i="5"/>
  <c r="U164" i="5"/>
  <c r="AA164" i="5"/>
  <c r="X164" i="5"/>
  <c r="R92" i="5"/>
  <c r="O92" i="5"/>
  <c r="AG92" i="5"/>
  <c r="Z92" i="5"/>
  <c r="U92" i="5"/>
  <c r="O113" i="5"/>
  <c r="N113" i="5"/>
  <c r="AF113" i="5"/>
  <c r="Z113" i="5"/>
  <c r="U113" i="5"/>
  <c r="AB129" i="5"/>
  <c r="N129" i="5"/>
  <c r="Z129" i="5"/>
  <c r="AA129" i="5"/>
  <c r="Y129" i="5"/>
  <c r="Q145" i="5"/>
  <c r="N145" i="5"/>
  <c r="AF145" i="5"/>
  <c r="AC145" i="5"/>
  <c r="T145" i="5"/>
  <c r="X161" i="5"/>
  <c r="R161" i="5"/>
  <c r="AD161" i="5"/>
  <c r="AA161" i="5"/>
  <c r="Y161" i="5"/>
  <c r="P177" i="5"/>
  <c r="M177" i="5"/>
  <c r="AE177" i="5"/>
  <c r="AB177" i="5"/>
  <c r="Y177" i="5"/>
  <c r="AJ38" i="5"/>
  <c r="AJ58" i="5"/>
  <c r="AJ90" i="5"/>
  <c r="AJ114" i="5"/>
  <c r="AJ146" i="5"/>
  <c r="AJ178" i="5"/>
  <c r="W177" i="5"/>
  <c r="AJ173" i="5"/>
  <c r="AE173" i="5"/>
  <c r="S173" i="5"/>
  <c r="AJ157" i="5"/>
  <c r="X157" i="5"/>
  <c r="L157" i="5"/>
  <c r="AJ141" i="5"/>
  <c r="Y141" i="5"/>
  <c r="M141" i="5"/>
  <c r="AJ125" i="5"/>
  <c r="Y125" i="5"/>
  <c r="M125" i="5"/>
  <c r="AJ109" i="5"/>
  <c r="AB109" i="5"/>
  <c r="P109" i="5"/>
  <c r="AJ104" i="5"/>
  <c r="L104" i="5"/>
  <c r="X104" i="5"/>
  <c r="AJ68" i="5"/>
  <c r="AF68" i="5"/>
  <c r="T68" i="5"/>
  <c r="AJ52" i="5"/>
  <c r="M52" i="5"/>
  <c r="Y52" i="5"/>
  <c r="AJ20" i="5"/>
  <c r="Z20" i="5"/>
  <c r="AJ26" i="5"/>
  <c r="P26" i="5"/>
  <c r="T53" i="5"/>
  <c r="P53" i="5"/>
  <c r="M53" i="5"/>
  <c r="AF53" i="5"/>
  <c r="AB53" i="5"/>
  <c r="S69" i="5"/>
  <c r="P69" i="5"/>
  <c r="M69" i="5"/>
  <c r="AE69" i="5"/>
  <c r="AB69" i="5"/>
  <c r="U85" i="5"/>
  <c r="R85" i="5"/>
  <c r="O85" i="5"/>
  <c r="AG85" i="5"/>
  <c r="Z85" i="5"/>
  <c r="U101" i="5"/>
  <c r="R101" i="5"/>
  <c r="O101" i="5"/>
  <c r="AG101" i="5"/>
  <c r="Z101" i="5"/>
  <c r="T119" i="5"/>
  <c r="Q119" i="5"/>
  <c r="N119" i="5"/>
  <c r="AF119" i="5"/>
  <c r="AC119" i="5"/>
  <c r="AF135" i="5"/>
  <c r="AB135" i="5"/>
  <c r="O135" i="5"/>
  <c r="AG135" i="5"/>
  <c r="AA135" i="5"/>
  <c r="K151" i="5"/>
  <c r="W151" i="5"/>
  <c r="O151" i="5"/>
  <c r="AG151" i="5"/>
  <c r="AA151" i="5"/>
  <c r="U167" i="5"/>
  <c r="W167" i="5"/>
  <c r="S167" i="5"/>
  <c r="K167" i="5"/>
  <c r="AD167" i="5"/>
  <c r="X116" i="5"/>
  <c r="P116" i="5"/>
  <c r="L116" i="5"/>
  <c r="AE116" i="5"/>
  <c r="AB116" i="5"/>
  <c r="S132" i="5"/>
  <c r="AE132" i="5"/>
  <c r="N132" i="5"/>
  <c r="AF132" i="5"/>
  <c r="Z132" i="5"/>
  <c r="AE148" i="5"/>
  <c r="Q148" i="5"/>
  <c r="N148" i="5"/>
  <c r="AF148" i="5"/>
  <c r="Z148" i="5"/>
  <c r="Q164" i="5"/>
  <c r="T164" i="5"/>
  <c r="Z164" i="5"/>
  <c r="AF164" i="5"/>
  <c r="AB164" i="5"/>
  <c r="W92" i="5"/>
  <c r="S92" i="5"/>
  <c r="K92" i="5"/>
  <c r="AD92" i="5"/>
  <c r="AA92" i="5"/>
  <c r="AG113" i="5"/>
  <c r="R113" i="5"/>
  <c r="K113" i="5"/>
  <c r="AD113" i="5"/>
  <c r="AA113" i="5"/>
  <c r="L129" i="5"/>
  <c r="X129" i="5"/>
  <c r="M129" i="5"/>
  <c r="AE129" i="5"/>
  <c r="AC129" i="5"/>
  <c r="U145" i="5"/>
  <c r="R145" i="5"/>
  <c r="O145" i="5"/>
  <c r="AG145" i="5"/>
  <c r="Z145" i="5"/>
  <c r="AF161" i="5"/>
  <c r="AB161" i="5"/>
  <c r="M161" i="5"/>
  <c r="AE161" i="5"/>
  <c r="AC161" i="5"/>
  <c r="T177" i="5"/>
  <c r="Q177" i="5"/>
  <c r="N177" i="5"/>
  <c r="AF177" i="5"/>
  <c r="AC177" i="5"/>
  <c r="AJ17" i="5"/>
  <c r="AA38" i="5"/>
  <c r="N58" i="5"/>
  <c r="M90" i="5"/>
  <c r="L114" i="5"/>
  <c r="M146" i="5"/>
  <c r="S178" i="5"/>
  <c r="L145" i="5"/>
  <c r="AJ169" i="5"/>
  <c r="K169" i="5"/>
  <c r="W169" i="5"/>
  <c r="AJ153" i="5"/>
  <c r="Y153" i="5"/>
  <c r="M153" i="5"/>
  <c r="AJ137" i="5"/>
  <c r="X137" i="5"/>
  <c r="L137" i="5"/>
  <c r="AJ121" i="5"/>
  <c r="L121" i="5"/>
  <c r="X121" i="5"/>
  <c r="AJ170" i="5"/>
  <c r="AF170" i="5"/>
  <c r="AJ154" i="5"/>
  <c r="L154" i="5"/>
  <c r="AJ138" i="5"/>
  <c r="L138" i="5"/>
  <c r="X138" i="5"/>
  <c r="AJ98" i="5"/>
  <c r="X98" i="5"/>
  <c r="AJ82" i="5"/>
  <c r="L82" i="5"/>
  <c r="X82" i="5"/>
  <c r="AJ66" i="5"/>
  <c r="N66" i="5"/>
  <c r="AJ100" i="5"/>
  <c r="O100" i="5"/>
  <c r="AA100" i="5"/>
  <c r="AJ103" i="5"/>
  <c r="Y103" i="5"/>
  <c r="AJ87" i="5"/>
  <c r="L87" i="5"/>
  <c r="AJ55" i="5"/>
  <c r="L55" i="5"/>
  <c r="X55" i="5"/>
  <c r="AJ39" i="5"/>
  <c r="X39" i="5"/>
  <c r="AJ36" i="5"/>
  <c r="Z36" i="5"/>
  <c r="N36" i="5"/>
  <c r="AJ88" i="5"/>
  <c r="M88" i="5"/>
  <c r="Y88" i="5"/>
  <c r="AJ37" i="5"/>
  <c r="N37" i="5"/>
  <c r="Z37" i="5"/>
  <c r="AB92" i="5"/>
  <c r="X92" i="5"/>
  <c r="P92" i="5"/>
  <c r="L92" i="5"/>
  <c r="AE92" i="5"/>
  <c r="S113" i="5"/>
  <c r="W113" i="5"/>
  <c r="P113" i="5"/>
  <c r="M113" i="5"/>
  <c r="AE113" i="5"/>
  <c r="T129" i="5"/>
  <c r="AF129" i="5"/>
  <c r="Q129" i="5"/>
  <c r="O129" i="5"/>
  <c r="AG129" i="5"/>
  <c r="AA145" i="5"/>
  <c r="W145" i="5"/>
  <c r="S145" i="5"/>
  <c r="K145" i="5"/>
  <c r="AD145" i="5"/>
  <c r="P161" i="5"/>
  <c r="L161" i="5"/>
  <c r="Q161" i="5"/>
  <c r="O161" i="5"/>
  <c r="AG161" i="5"/>
  <c r="Z177" i="5"/>
  <c r="U177" i="5"/>
  <c r="R177" i="5"/>
  <c r="O177" i="5"/>
  <c r="AG177" i="5"/>
  <c r="L28" i="5"/>
  <c r="K17" i="5"/>
  <c r="AJ42" i="5"/>
  <c r="AJ74" i="5"/>
  <c r="AJ106" i="5"/>
  <c r="AJ130" i="5"/>
  <c r="AJ162" i="5"/>
  <c r="M92" i="5"/>
  <c r="X113" i="5"/>
  <c r="AJ139" i="5"/>
  <c r="Y139" i="5"/>
  <c r="AJ123" i="5"/>
  <c r="AA123" i="5"/>
  <c r="AJ110" i="5"/>
  <c r="L110" i="5"/>
  <c r="X110" i="5"/>
  <c r="AJ166" i="5"/>
  <c r="L166" i="5"/>
  <c r="X166" i="5"/>
  <c r="AJ150" i="5"/>
  <c r="Y150" i="5"/>
  <c r="M150" i="5"/>
  <c r="AJ134" i="5"/>
  <c r="K134" i="5"/>
  <c r="W134" i="5"/>
  <c r="AJ118" i="5"/>
  <c r="X118" i="5"/>
  <c r="L118" i="5"/>
  <c r="AJ168" i="5"/>
  <c r="AE168" i="5"/>
  <c r="AJ152" i="5"/>
  <c r="Y152" i="5"/>
  <c r="AJ136" i="5"/>
  <c r="K136" i="5"/>
  <c r="W136" i="5"/>
  <c r="AJ120" i="5"/>
  <c r="P120" i="5"/>
  <c r="AB120" i="5"/>
  <c r="AJ89" i="5"/>
  <c r="X89" i="5"/>
  <c r="AJ73" i="5"/>
  <c r="N73" i="5"/>
  <c r="Z73" i="5"/>
  <c r="AJ57" i="5"/>
  <c r="S57" i="5"/>
  <c r="AJ94" i="5"/>
  <c r="L94" i="5"/>
  <c r="X94" i="5"/>
  <c r="AJ78" i="5"/>
  <c r="L78" i="5"/>
  <c r="X78" i="5"/>
  <c r="AJ62" i="5"/>
  <c r="P62" i="5"/>
  <c r="AB62" i="5"/>
  <c r="AJ46" i="5"/>
  <c r="L46" i="5"/>
  <c r="X46" i="5"/>
  <c r="AJ99" i="5"/>
  <c r="L99" i="5"/>
  <c r="X99" i="5"/>
  <c r="AJ83" i="5"/>
  <c r="M83" i="5"/>
  <c r="Y83" i="5"/>
  <c r="AJ67" i="5"/>
  <c r="P67" i="5"/>
  <c r="AB67" i="5"/>
  <c r="AJ51" i="5"/>
  <c r="T51" i="5"/>
  <c r="AF51" i="5"/>
  <c r="AJ76" i="5"/>
  <c r="Y76" i="5"/>
  <c r="M76" i="5"/>
  <c r="AJ60" i="5"/>
  <c r="P60" i="5"/>
  <c r="AJ44" i="5"/>
  <c r="AB44" i="5"/>
  <c r="AJ27" i="5"/>
  <c r="L27" i="5"/>
  <c r="X27" i="5"/>
  <c r="AJ32" i="5"/>
  <c r="S32" i="5"/>
  <c r="AE32" i="5"/>
  <c r="AJ25" i="5"/>
  <c r="P25" i="5"/>
  <c r="AB25" i="5"/>
  <c r="AJ84" i="5"/>
  <c r="L84" i="5"/>
  <c r="X84" i="5"/>
  <c r="AJ22" i="5"/>
  <c r="L22" i="5"/>
  <c r="X22" i="5"/>
  <c r="B3" i="2"/>
  <c r="AZ18" i="5"/>
  <c r="AZ27" i="5"/>
  <c r="AQ22" i="5"/>
  <c r="AZ22" i="5"/>
  <c r="AS28" i="5"/>
  <c r="AZ28" i="5"/>
  <c r="AS22" i="5"/>
  <c r="AZ23" i="5"/>
  <c r="AQ28" i="5"/>
  <c r="AZ26" i="5"/>
  <c r="A149" i="1" l="1"/>
  <c r="A143" i="7"/>
  <c r="A143" i="4"/>
  <c r="AB2" i="5"/>
  <c r="AF2" i="5"/>
  <c r="W2" i="5"/>
  <c r="AE2" i="5"/>
  <c r="T2" i="5"/>
  <c r="S2" i="5"/>
  <c r="W4" i="5"/>
  <c r="AA4" i="5"/>
  <c r="K2" i="5"/>
  <c r="P2" i="5"/>
  <c r="AG4" i="5"/>
  <c r="AE4" i="5"/>
  <c r="AB4" i="5"/>
  <c r="AF4" i="5"/>
  <c r="U4" i="5"/>
  <c r="O4" i="5"/>
  <c r="K4" i="5"/>
  <c r="P4" i="5"/>
  <c r="S4" i="5"/>
  <c r="T4" i="5"/>
  <c r="M11" i="5"/>
  <c r="T11" i="5"/>
  <c r="N11" i="5"/>
  <c r="AC11" i="5"/>
  <c r="R11" i="5"/>
  <c r="W11" i="5"/>
  <c r="P11" i="5"/>
  <c r="AB11" i="5"/>
  <c r="X11" i="5"/>
  <c r="AF11" i="5"/>
  <c r="AG11" i="5"/>
  <c r="U11" i="5"/>
  <c r="K11" i="5"/>
  <c r="Y11" i="5"/>
  <c r="Q11" i="5"/>
  <c r="AD11" i="5"/>
  <c r="AA11" i="5"/>
  <c r="O11" i="5"/>
  <c r="AE11" i="5"/>
  <c r="Z11" i="5"/>
  <c r="L11" i="5"/>
  <c r="S11" i="5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10" i="1"/>
  <c r="AA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S26" i="5"/>
  <c r="AQ18" i="5"/>
  <c r="AQ27" i="5"/>
  <c r="U7" i="5"/>
  <c r="AS27" i="5"/>
  <c r="AA7" i="5"/>
  <c r="AQ26" i="5"/>
  <c r="AQ23" i="5"/>
  <c r="AE7" i="5"/>
  <c r="AG7" i="5"/>
  <c r="S7" i="5"/>
  <c r="W7" i="5"/>
  <c r="T7" i="5"/>
  <c r="AS23" i="5"/>
  <c r="O7" i="5"/>
  <c r="AS18" i="5"/>
  <c r="AB7" i="5"/>
  <c r="K7" i="5"/>
  <c r="AF7" i="5"/>
  <c r="P7" i="5"/>
  <c r="A150" i="1" l="1"/>
  <c r="A144" i="7"/>
  <c r="A144" i="4"/>
  <c r="B342" i="3"/>
  <c r="A342" i="3" s="1"/>
  <c r="B341" i="3"/>
  <c r="A341" i="3" s="1"/>
  <c r="B340" i="3"/>
  <c r="A340" i="3" s="1"/>
  <c r="B339" i="3"/>
  <c r="A339" i="3" s="1"/>
  <c r="B338" i="3"/>
  <c r="A338" i="3" s="1"/>
  <c r="B337" i="3"/>
  <c r="A337" i="3" s="1"/>
  <c r="B336" i="3"/>
  <c r="A336" i="3" s="1"/>
  <c r="B335" i="3"/>
  <c r="A335" i="3" s="1"/>
  <c r="B334" i="3"/>
  <c r="A334" i="3" s="1"/>
  <c r="B333" i="3"/>
  <c r="A333" i="3" s="1"/>
  <c r="B332" i="3"/>
  <c r="A332" i="3" s="1"/>
  <c r="B331" i="3"/>
  <c r="A331" i="3"/>
  <c r="B330" i="3"/>
  <c r="A330" i="3" s="1"/>
  <c r="B329" i="3"/>
  <c r="A329" i="3" s="1"/>
  <c r="B328" i="3"/>
  <c r="A328" i="3" s="1"/>
  <c r="B327" i="3"/>
  <c r="A327" i="3" s="1"/>
  <c r="B326" i="3"/>
  <c r="A326" i="3" s="1"/>
  <c r="B325" i="3"/>
  <c r="A325" i="3" s="1"/>
  <c r="B324" i="3"/>
  <c r="A324" i="3" s="1"/>
  <c r="B323" i="3"/>
  <c r="A323" i="3" s="1"/>
  <c r="B322" i="3"/>
  <c r="A322" i="3" s="1"/>
  <c r="B321" i="3"/>
  <c r="A321" i="3" s="1"/>
  <c r="B320" i="3"/>
  <c r="A320" i="3" s="1"/>
  <c r="B319" i="3"/>
  <c r="A319" i="3" s="1"/>
  <c r="B318" i="3"/>
  <c r="A318" i="3" s="1"/>
  <c r="B317" i="3"/>
  <c r="A317" i="3" s="1"/>
  <c r="B316" i="3"/>
  <c r="A316" i="3" s="1"/>
  <c r="B315" i="3"/>
  <c r="A315" i="3" s="1"/>
  <c r="B314" i="3"/>
  <c r="A314" i="3" s="1"/>
  <c r="B313" i="3"/>
  <c r="A313" i="3" s="1"/>
  <c r="B312" i="3"/>
  <c r="A312" i="3" s="1"/>
  <c r="B311" i="3"/>
  <c r="A311" i="3" s="1"/>
  <c r="B310" i="3"/>
  <c r="A310" i="3" s="1"/>
  <c r="B309" i="3"/>
  <c r="A309" i="3" s="1"/>
  <c r="B308" i="3"/>
  <c r="A308" i="3" s="1"/>
  <c r="B307" i="3"/>
  <c r="A307" i="3" s="1"/>
  <c r="B306" i="3"/>
  <c r="A306" i="3" s="1"/>
  <c r="B305" i="3"/>
  <c r="A305" i="3" s="1"/>
  <c r="B304" i="3"/>
  <c r="A304" i="3" s="1"/>
  <c r="B303" i="3"/>
  <c r="A303" i="3" s="1"/>
  <c r="B302" i="3"/>
  <c r="A302" i="3" s="1"/>
  <c r="B301" i="3"/>
  <c r="A301" i="3" s="1"/>
  <c r="B300" i="3"/>
  <c r="A300" i="3" s="1"/>
  <c r="B299" i="3"/>
  <c r="A299" i="3" s="1"/>
  <c r="B298" i="3"/>
  <c r="A298" i="3" s="1"/>
  <c r="B297" i="3"/>
  <c r="A297" i="3" s="1"/>
  <c r="B296" i="3"/>
  <c r="A296" i="3" s="1"/>
  <c r="B295" i="3"/>
  <c r="A295" i="3" s="1"/>
  <c r="B294" i="3"/>
  <c r="A294" i="3" s="1"/>
  <c r="B293" i="3"/>
  <c r="A293" i="3" s="1"/>
  <c r="B292" i="3"/>
  <c r="A292" i="3" s="1"/>
  <c r="B291" i="3"/>
  <c r="A291" i="3" s="1"/>
  <c r="B290" i="3"/>
  <c r="A290" i="3" s="1"/>
  <c r="B289" i="3"/>
  <c r="A289" i="3" s="1"/>
  <c r="B288" i="3"/>
  <c r="A288" i="3" s="1"/>
  <c r="B287" i="3"/>
  <c r="A287" i="3" s="1"/>
  <c r="B286" i="3"/>
  <c r="A286" i="3" s="1"/>
  <c r="B285" i="3"/>
  <c r="A285" i="3" s="1"/>
  <c r="B284" i="3"/>
  <c r="A284" i="3" s="1"/>
  <c r="B283" i="3"/>
  <c r="A283" i="3" s="1"/>
  <c r="B282" i="3"/>
  <c r="A282" i="3" s="1"/>
  <c r="B281" i="3"/>
  <c r="A281" i="3" s="1"/>
  <c r="B280" i="3"/>
  <c r="A280" i="3" s="1"/>
  <c r="B279" i="3"/>
  <c r="A279" i="3" s="1"/>
  <c r="B278" i="3"/>
  <c r="A278" i="3" s="1"/>
  <c r="B277" i="3"/>
  <c r="A277" i="3" s="1"/>
  <c r="B276" i="3"/>
  <c r="A276" i="3" s="1"/>
  <c r="B275" i="3"/>
  <c r="A275" i="3" s="1"/>
  <c r="B274" i="3"/>
  <c r="A274" i="3" s="1"/>
  <c r="B273" i="3"/>
  <c r="A273" i="3" s="1"/>
  <c r="B272" i="3"/>
  <c r="A272" i="3" s="1"/>
  <c r="B271" i="3"/>
  <c r="A271" i="3" s="1"/>
  <c r="B270" i="3"/>
  <c r="A270" i="3" s="1"/>
  <c r="B269" i="3"/>
  <c r="A269" i="3" s="1"/>
  <c r="B268" i="3"/>
  <c r="A268" i="3" s="1"/>
  <c r="B267" i="3"/>
  <c r="A267" i="3" s="1"/>
  <c r="B266" i="3"/>
  <c r="A266" i="3" s="1"/>
  <c r="B265" i="3"/>
  <c r="A265" i="3" s="1"/>
  <c r="B264" i="3"/>
  <c r="A264" i="3" s="1"/>
  <c r="B263" i="3"/>
  <c r="A263" i="3" s="1"/>
  <c r="B262" i="3"/>
  <c r="A262" i="3" s="1"/>
  <c r="B261" i="3"/>
  <c r="A261" i="3" s="1"/>
  <c r="B260" i="3"/>
  <c r="A260" i="3" s="1"/>
  <c r="B259" i="3"/>
  <c r="A259" i="3" s="1"/>
  <c r="B258" i="3"/>
  <c r="A258" i="3" s="1"/>
  <c r="B257" i="3"/>
  <c r="A257" i="3" s="1"/>
  <c r="B256" i="3"/>
  <c r="A256" i="3" s="1"/>
  <c r="B255" i="3"/>
  <c r="A255" i="3" s="1"/>
  <c r="B254" i="3"/>
  <c r="A254" i="3" s="1"/>
  <c r="B253" i="3"/>
  <c r="A253" i="3" s="1"/>
  <c r="B252" i="3"/>
  <c r="A252" i="3" s="1"/>
  <c r="B251" i="3"/>
  <c r="A251" i="3" s="1"/>
  <c r="B250" i="3"/>
  <c r="A250" i="3" s="1"/>
  <c r="B249" i="3"/>
  <c r="A249" i="3" s="1"/>
  <c r="B248" i="3"/>
  <c r="A248" i="3" s="1"/>
  <c r="B247" i="3"/>
  <c r="A247" i="3" s="1"/>
  <c r="B246" i="3"/>
  <c r="A246" i="3" s="1"/>
  <c r="B245" i="3"/>
  <c r="A245" i="3" s="1"/>
  <c r="B244" i="3"/>
  <c r="A244" i="3" s="1"/>
  <c r="B243" i="3"/>
  <c r="A243" i="3" s="1"/>
  <c r="B242" i="3"/>
  <c r="A242" i="3" s="1"/>
  <c r="B241" i="3"/>
  <c r="A241" i="3" s="1"/>
  <c r="B240" i="3"/>
  <c r="A240" i="3" s="1"/>
  <c r="B239" i="3"/>
  <c r="A239" i="3" s="1"/>
  <c r="B238" i="3"/>
  <c r="A238" i="3" s="1"/>
  <c r="B237" i="3"/>
  <c r="A237" i="3" s="1"/>
  <c r="B236" i="3"/>
  <c r="A236" i="3" s="1"/>
  <c r="B235" i="3"/>
  <c r="A235" i="3" s="1"/>
  <c r="B234" i="3"/>
  <c r="A234" i="3" s="1"/>
  <c r="B233" i="3"/>
  <c r="A233" i="3" s="1"/>
  <c r="B232" i="3"/>
  <c r="A232" i="3" s="1"/>
  <c r="B231" i="3"/>
  <c r="A231" i="3" s="1"/>
  <c r="B230" i="3"/>
  <c r="A230" i="3" s="1"/>
  <c r="B229" i="3"/>
  <c r="A229" i="3" s="1"/>
  <c r="B228" i="3"/>
  <c r="A228" i="3" s="1"/>
  <c r="B227" i="3"/>
  <c r="A227" i="3" s="1"/>
  <c r="B226" i="3"/>
  <c r="A226" i="3" s="1"/>
  <c r="B225" i="3"/>
  <c r="A225" i="3" s="1"/>
  <c r="B224" i="3"/>
  <c r="A224" i="3" s="1"/>
  <c r="B223" i="3"/>
  <c r="A223" i="3" s="1"/>
  <c r="B222" i="3"/>
  <c r="A222" i="3" s="1"/>
  <c r="B221" i="3"/>
  <c r="A221" i="3" s="1"/>
  <c r="B220" i="3"/>
  <c r="A220" i="3" s="1"/>
  <c r="B219" i="3"/>
  <c r="A219" i="3" s="1"/>
  <c r="B218" i="3"/>
  <c r="A218" i="3" s="1"/>
  <c r="B217" i="3"/>
  <c r="A217" i="3" s="1"/>
  <c r="B216" i="3"/>
  <c r="A216" i="3" s="1"/>
  <c r="B215" i="3"/>
  <c r="A215" i="3" s="1"/>
  <c r="B214" i="3"/>
  <c r="A214" i="3" s="1"/>
  <c r="B213" i="3"/>
  <c r="A213" i="3" s="1"/>
  <c r="B212" i="3"/>
  <c r="A212" i="3" s="1"/>
  <c r="B211" i="3"/>
  <c r="A211" i="3" s="1"/>
  <c r="B210" i="3"/>
  <c r="A210" i="3" s="1"/>
  <c r="B209" i="3"/>
  <c r="A209" i="3" s="1"/>
  <c r="B208" i="3"/>
  <c r="A208" i="3" s="1"/>
  <c r="B207" i="3"/>
  <c r="A207" i="3" s="1"/>
  <c r="B206" i="3"/>
  <c r="A206" i="3" s="1"/>
  <c r="B205" i="3"/>
  <c r="A205" i="3" s="1"/>
  <c r="B204" i="3"/>
  <c r="A204" i="3" s="1"/>
  <c r="B203" i="3"/>
  <c r="A203" i="3" s="1"/>
  <c r="B202" i="3"/>
  <c r="A202" i="3" s="1"/>
  <c r="B201" i="3"/>
  <c r="A201" i="3" s="1"/>
  <c r="B200" i="3"/>
  <c r="A200" i="3" s="1"/>
  <c r="B199" i="3"/>
  <c r="A199" i="3" s="1"/>
  <c r="B198" i="3"/>
  <c r="A198" i="3" s="1"/>
  <c r="B197" i="3"/>
  <c r="A197" i="3" s="1"/>
  <c r="B196" i="3"/>
  <c r="A196" i="3" s="1"/>
  <c r="B195" i="3"/>
  <c r="A195" i="3" s="1"/>
  <c r="B194" i="3"/>
  <c r="A194" i="3" s="1"/>
  <c r="B193" i="3"/>
  <c r="A193" i="3" s="1"/>
  <c r="B192" i="3"/>
  <c r="A192" i="3" s="1"/>
  <c r="B191" i="3"/>
  <c r="A191" i="3" s="1"/>
  <c r="B190" i="3"/>
  <c r="A190" i="3" s="1"/>
  <c r="B189" i="3"/>
  <c r="A189" i="3" s="1"/>
  <c r="B188" i="3"/>
  <c r="A188" i="3"/>
  <c r="B187" i="3"/>
  <c r="A187" i="3" s="1"/>
  <c r="B186" i="3"/>
  <c r="A186" i="3" s="1"/>
  <c r="B185" i="3"/>
  <c r="A185" i="3" s="1"/>
  <c r="B184" i="3"/>
  <c r="A184" i="3" s="1"/>
  <c r="B183" i="3"/>
  <c r="A183" i="3" s="1"/>
  <c r="B182" i="3"/>
  <c r="A182" i="3" s="1"/>
  <c r="B181" i="3"/>
  <c r="A181" i="3" s="1"/>
  <c r="B180" i="3"/>
  <c r="A180" i="3" s="1"/>
  <c r="B179" i="3"/>
  <c r="A179" i="3" s="1"/>
  <c r="B178" i="3"/>
  <c r="A178" i="3" s="1"/>
  <c r="B177" i="3"/>
  <c r="A177" i="3" s="1"/>
  <c r="B176" i="3"/>
  <c r="A176" i="3" s="1"/>
  <c r="B175" i="3"/>
  <c r="A175" i="3" s="1"/>
  <c r="B174" i="3"/>
  <c r="A174" i="3" s="1"/>
  <c r="B173" i="3"/>
  <c r="A173" i="3" s="1"/>
  <c r="B172" i="3"/>
  <c r="A172" i="3" s="1"/>
  <c r="B171" i="3"/>
  <c r="A171" i="3" s="1"/>
  <c r="B170" i="3"/>
  <c r="A170" i="3" s="1"/>
  <c r="B169" i="3"/>
  <c r="A169" i="3" s="1"/>
  <c r="B168" i="3"/>
  <c r="A168" i="3" s="1"/>
  <c r="B167" i="3"/>
  <c r="A167" i="3" s="1"/>
  <c r="B166" i="3"/>
  <c r="A166" i="3" s="1"/>
  <c r="B165" i="3"/>
  <c r="A165" i="3" s="1"/>
  <c r="B164" i="3"/>
  <c r="A164" i="3" s="1"/>
  <c r="B163" i="3"/>
  <c r="A163" i="3" s="1"/>
  <c r="B162" i="3"/>
  <c r="A162" i="3" s="1"/>
  <c r="B161" i="3"/>
  <c r="A161" i="3" s="1"/>
  <c r="B160" i="3"/>
  <c r="A160" i="3" s="1"/>
  <c r="B159" i="3"/>
  <c r="A159" i="3" s="1"/>
  <c r="B158" i="3"/>
  <c r="A158" i="3" s="1"/>
  <c r="B157" i="3"/>
  <c r="A157" i="3" s="1"/>
  <c r="B156" i="3"/>
  <c r="A156" i="3" s="1"/>
  <c r="B155" i="3"/>
  <c r="A155" i="3" s="1"/>
  <c r="B154" i="3"/>
  <c r="A154" i="3" s="1"/>
  <c r="B153" i="3"/>
  <c r="A153" i="3" s="1"/>
  <c r="B152" i="3"/>
  <c r="A152" i="3" s="1"/>
  <c r="B151" i="3"/>
  <c r="A151" i="3" s="1"/>
  <c r="B150" i="3"/>
  <c r="A150" i="3" s="1"/>
  <c r="B149" i="3"/>
  <c r="A149" i="3" s="1"/>
  <c r="B148" i="3"/>
  <c r="A148" i="3" s="1"/>
  <c r="B147" i="3"/>
  <c r="A147" i="3" s="1"/>
  <c r="B146" i="3"/>
  <c r="A146" i="3" s="1"/>
  <c r="B145" i="3"/>
  <c r="A145" i="3" s="1"/>
  <c r="B144" i="3"/>
  <c r="A144" i="3" s="1"/>
  <c r="B143" i="3"/>
  <c r="A143" i="3" s="1"/>
  <c r="B137" i="3"/>
  <c r="A137" i="3" s="1"/>
  <c r="B136" i="3"/>
  <c r="A136" i="3" s="1"/>
  <c r="B135" i="3"/>
  <c r="A135" i="3" s="1"/>
  <c r="B134" i="3"/>
  <c r="A134" i="3" s="1"/>
  <c r="B133" i="3"/>
  <c r="A133" i="3" s="1"/>
  <c r="B132" i="3"/>
  <c r="A132" i="3" s="1"/>
  <c r="B131" i="3"/>
  <c r="A131" i="3" s="1"/>
  <c r="B130" i="3"/>
  <c r="A130" i="3" s="1"/>
  <c r="B129" i="3"/>
  <c r="A129" i="3" s="1"/>
  <c r="B128" i="3"/>
  <c r="A128" i="3" s="1"/>
  <c r="B127" i="3"/>
  <c r="A127" i="3" s="1"/>
  <c r="B126" i="3"/>
  <c r="A126" i="3" s="1"/>
  <c r="B125" i="3"/>
  <c r="A125" i="3" s="1"/>
  <c r="B124" i="3"/>
  <c r="A124" i="3" s="1"/>
  <c r="B123" i="3"/>
  <c r="A123" i="3" s="1"/>
  <c r="B122" i="3"/>
  <c r="A122" i="3" s="1"/>
  <c r="B121" i="3"/>
  <c r="A121" i="3" s="1"/>
  <c r="B120" i="3"/>
  <c r="A120" i="3" s="1"/>
  <c r="B119" i="3"/>
  <c r="A119" i="3" s="1"/>
  <c r="B118" i="3"/>
  <c r="A118" i="3" s="1"/>
  <c r="B117" i="3"/>
  <c r="A117" i="3" s="1"/>
  <c r="B116" i="3"/>
  <c r="A116" i="3" s="1"/>
  <c r="B115" i="3"/>
  <c r="A115" i="3" s="1"/>
  <c r="B114" i="3"/>
  <c r="A114" i="3" s="1"/>
  <c r="B113" i="3"/>
  <c r="A113" i="3" s="1"/>
  <c r="B112" i="3"/>
  <c r="A112" i="3" s="1"/>
  <c r="B111" i="3"/>
  <c r="A111" i="3" s="1"/>
  <c r="B110" i="3"/>
  <c r="A110" i="3" s="1"/>
  <c r="B109" i="3"/>
  <c r="A109" i="3" s="1"/>
  <c r="B108" i="3"/>
  <c r="A108" i="3" s="1"/>
  <c r="B107" i="3"/>
  <c r="A107" i="3" s="1"/>
  <c r="B106" i="3"/>
  <c r="A106" i="3" s="1"/>
  <c r="B105" i="3"/>
  <c r="A105" i="3" s="1"/>
  <c r="B104" i="3"/>
  <c r="A104" i="3" s="1"/>
  <c r="B103" i="3"/>
  <c r="A103" i="3" s="1"/>
  <c r="B102" i="3"/>
  <c r="A102" i="3" s="1"/>
  <c r="B101" i="3"/>
  <c r="A101" i="3" s="1"/>
  <c r="B100" i="3"/>
  <c r="A100" i="3" s="1"/>
  <c r="B99" i="3"/>
  <c r="A99" i="3" s="1"/>
  <c r="B98" i="3"/>
  <c r="A98" i="3" s="1"/>
  <c r="B97" i="3"/>
  <c r="A97" i="3" s="1"/>
  <c r="B96" i="3"/>
  <c r="A96" i="3" s="1"/>
  <c r="B95" i="3"/>
  <c r="A95" i="3" s="1"/>
  <c r="B94" i="3"/>
  <c r="A94" i="3" s="1"/>
  <c r="B93" i="3"/>
  <c r="A93" i="3" s="1"/>
  <c r="B92" i="3"/>
  <c r="A92" i="3" s="1"/>
  <c r="B91" i="3"/>
  <c r="A91" i="3" s="1"/>
  <c r="B90" i="3"/>
  <c r="A90" i="3" s="1"/>
  <c r="B89" i="3"/>
  <c r="A89" i="3" s="1"/>
  <c r="B88" i="3"/>
  <c r="A88" i="3" s="1"/>
  <c r="B87" i="3"/>
  <c r="A87" i="3" s="1"/>
  <c r="B86" i="3"/>
  <c r="A86" i="3" s="1"/>
  <c r="B85" i="3"/>
  <c r="A85" i="3" s="1"/>
  <c r="B84" i="3"/>
  <c r="A84" i="3" s="1"/>
  <c r="B83" i="3"/>
  <c r="A83" i="3" s="1"/>
  <c r="B82" i="3"/>
  <c r="A82" i="3" s="1"/>
  <c r="B81" i="3"/>
  <c r="A81" i="3" s="1"/>
  <c r="B80" i="3"/>
  <c r="A80" i="3" s="1"/>
  <c r="B79" i="3"/>
  <c r="A79" i="3" s="1"/>
  <c r="B78" i="3"/>
  <c r="A78" i="3" s="1"/>
  <c r="B77" i="3"/>
  <c r="A77" i="3" s="1"/>
  <c r="B76" i="3"/>
  <c r="A76" i="3" s="1"/>
  <c r="B75" i="3"/>
  <c r="A75" i="3" s="1"/>
  <c r="B74" i="3"/>
  <c r="A74" i="3" s="1"/>
  <c r="B73" i="3"/>
  <c r="A73" i="3" s="1"/>
  <c r="B72" i="3"/>
  <c r="A72" i="3" s="1"/>
  <c r="B71" i="3"/>
  <c r="A71" i="3" s="1"/>
  <c r="B70" i="3"/>
  <c r="A70" i="3" s="1"/>
  <c r="B69" i="3"/>
  <c r="A69" i="3" s="1"/>
  <c r="B68" i="3"/>
  <c r="A68" i="3" s="1"/>
  <c r="B67" i="3"/>
  <c r="A67" i="3" s="1"/>
  <c r="B66" i="3"/>
  <c r="A66" i="3" s="1"/>
  <c r="B65" i="3"/>
  <c r="A65" i="3" s="1"/>
  <c r="B64" i="3"/>
  <c r="A64" i="3" s="1"/>
  <c r="B63" i="3"/>
  <c r="A63" i="3" s="1"/>
  <c r="B62" i="3"/>
  <c r="A62" i="3" s="1"/>
  <c r="B61" i="3"/>
  <c r="A61" i="3" s="1"/>
  <c r="B60" i="3"/>
  <c r="A60" i="3" s="1"/>
  <c r="B59" i="3"/>
  <c r="A59" i="3" s="1"/>
  <c r="B58" i="3"/>
  <c r="A58" i="3" s="1"/>
  <c r="B57" i="3"/>
  <c r="A57" i="3" s="1"/>
  <c r="B56" i="3"/>
  <c r="A56" i="3" s="1"/>
  <c r="B55" i="3"/>
  <c r="A55" i="3" s="1"/>
  <c r="B54" i="3"/>
  <c r="A54" i="3" s="1"/>
  <c r="B53" i="3"/>
  <c r="A53" i="3" s="1"/>
  <c r="B52" i="3"/>
  <c r="A52" i="3" s="1"/>
  <c r="B51" i="3"/>
  <c r="A51" i="3" s="1"/>
  <c r="B50" i="3"/>
  <c r="A50" i="3" s="1"/>
  <c r="B49" i="3"/>
  <c r="A49" i="3" s="1"/>
  <c r="B48" i="3"/>
  <c r="A48" i="3" s="1"/>
  <c r="B47" i="3"/>
  <c r="A47" i="3" s="1"/>
  <c r="B46" i="3"/>
  <c r="A46" i="3" s="1"/>
  <c r="B45" i="3"/>
  <c r="A45" i="3" s="1"/>
  <c r="B44" i="3"/>
  <c r="A44" i="3" s="1"/>
  <c r="B43" i="3"/>
  <c r="A43" i="3" s="1"/>
  <c r="B42" i="3"/>
  <c r="A42" i="3" s="1"/>
  <c r="B41" i="3"/>
  <c r="A41" i="3" s="1"/>
  <c r="B40" i="3"/>
  <c r="A40" i="3" s="1"/>
  <c r="B39" i="3"/>
  <c r="A39" i="3" s="1"/>
  <c r="B38" i="3"/>
  <c r="A38" i="3" s="1"/>
  <c r="B37" i="3"/>
  <c r="A37" i="3" s="1"/>
  <c r="B36" i="3"/>
  <c r="A36" i="3" s="1"/>
  <c r="B35" i="3"/>
  <c r="A35" i="3" s="1"/>
  <c r="B34" i="3"/>
  <c r="A34" i="3" s="1"/>
  <c r="B33" i="3"/>
  <c r="A33" i="3" s="1"/>
  <c r="B32" i="3"/>
  <c r="A32" i="3" s="1"/>
  <c r="B31" i="3"/>
  <c r="A31" i="3" s="1"/>
  <c r="B30" i="3"/>
  <c r="A30" i="3" s="1"/>
  <c r="B29" i="3"/>
  <c r="A29" i="3" s="1"/>
  <c r="B28" i="3"/>
  <c r="A28" i="3" s="1"/>
  <c r="B27" i="3"/>
  <c r="A27" i="3" s="1"/>
  <c r="B26" i="3"/>
  <c r="A26" i="3" s="1"/>
  <c r="B25" i="3"/>
  <c r="A25" i="3" s="1"/>
  <c r="B24" i="3"/>
  <c r="A24" i="3" s="1"/>
  <c r="B23" i="3"/>
  <c r="A23" i="3" s="1"/>
  <c r="B22" i="3"/>
  <c r="A22" i="3" s="1"/>
  <c r="B21" i="3"/>
  <c r="A21" i="3" s="1"/>
  <c r="B20" i="3"/>
  <c r="A20" i="3" s="1"/>
  <c r="B19" i="3"/>
  <c r="A19" i="3" s="1"/>
  <c r="B18" i="3"/>
  <c r="A18" i="3" s="1"/>
  <c r="B17" i="3"/>
  <c r="A17" i="3" s="1"/>
  <c r="B16" i="3"/>
  <c r="A16" i="3" s="1"/>
  <c r="B15" i="3"/>
  <c r="A15" i="3" s="1"/>
  <c r="B14" i="3"/>
  <c r="A14" i="3" s="1"/>
  <c r="B13" i="3"/>
  <c r="A13" i="3" s="1"/>
  <c r="B12" i="3"/>
  <c r="A12" i="3" s="1"/>
  <c r="B11" i="3"/>
  <c r="A11" i="3" s="1"/>
  <c r="B10" i="3"/>
  <c r="A10" i="3" s="1"/>
  <c r="AC10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10" i="2"/>
  <c r="AX28" i="5"/>
  <c r="AV18" i="5"/>
  <c r="AX22" i="5"/>
  <c r="AX27" i="5"/>
  <c r="AV26" i="5"/>
  <c r="AV22" i="5"/>
  <c r="AX23" i="5"/>
  <c r="AX18" i="5"/>
  <c r="AV28" i="5"/>
  <c r="AV23" i="5"/>
  <c r="AV27" i="5"/>
  <c r="AX26" i="5"/>
  <c r="A151" i="1" l="1"/>
  <c r="A145" i="4"/>
  <c r="A145" i="7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52" i="1" l="1"/>
  <c r="A146" i="7"/>
  <c r="A146" i="4"/>
  <c r="D18" i="2"/>
  <c r="C18" i="3" s="1"/>
  <c r="H18" i="2"/>
  <c r="G18" i="3" s="1"/>
  <c r="L18" i="2"/>
  <c r="K18" i="3" s="1"/>
  <c r="P18" i="2"/>
  <c r="O18" i="3" s="1"/>
  <c r="T18" i="2"/>
  <c r="S18" i="3" s="1"/>
  <c r="F18" i="2"/>
  <c r="E18" i="3" s="1"/>
  <c r="J18" i="2"/>
  <c r="I18" i="3" s="1"/>
  <c r="N18" i="2"/>
  <c r="M18" i="3" s="1"/>
  <c r="R18" i="2"/>
  <c r="Q18" i="3" s="1"/>
  <c r="V18" i="2"/>
  <c r="U18" i="3" s="1"/>
  <c r="G18" i="2"/>
  <c r="H18" i="3" s="1"/>
  <c r="O18" i="2"/>
  <c r="P18" i="3" s="1"/>
  <c r="I18" i="2"/>
  <c r="J18" i="3" s="1"/>
  <c r="Q18" i="2"/>
  <c r="R18" i="3" s="1"/>
  <c r="K18" i="2"/>
  <c r="L18" i="3" s="1"/>
  <c r="S18" i="2"/>
  <c r="T18" i="3" s="1"/>
  <c r="E18" i="2"/>
  <c r="F18" i="3" s="1"/>
  <c r="M18" i="2"/>
  <c r="N18" i="3" s="1"/>
  <c r="U18" i="2"/>
  <c r="V18" i="3" s="1"/>
  <c r="C18" i="2"/>
  <c r="D18" i="3" s="1"/>
  <c r="D26" i="2"/>
  <c r="C26" i="3" s="1"/>
  <c r="H26" i="2"/>
  <c r="G26" i="3" s="1"/>
  <c r="L26" i="2"/>
  <c r="K26" i="3" s="1"/>
  <c r="P26" i="2"/>
  <c r="O26" i="3" s="1"/>
  <c r="T26" i="2"/>
  <c r="S26" i="3" s="1"/>
  <c r="F26" i="2"/>
  <c r="E26" i="3" s="1"/>
  <c r="J26" i="2"/>
  <c r="I26" i="3" s="1"/>
  <c r="N26" i="2"/>
  <c r="M26" i="3" s="1"/>
  <c r="R26" i="2"/>
  <c r="Q26" i="3" s="1"/>
  <c r="V26" i="2"/>
  <c r="U26" i="3" s="1"/>
  <c r="G26" i="2"/>
  <c r="H26" i="3" s="1"/>
  <c r="O26" i="2"/>
  <c r="P26" i="3" s="1"/>
  <c r="I26" i="2"/>
  <c r="J26" i="3" s="1"/>
  <c r="Q26" i="2"/>
  <c r="R26" i="3" s="1"/>
  <c r="K26" i="2"/>
  <c r="L26" i="3" s="1"/>
  <c r="S26" i="2"/>
  <c r="T26" i="3" s="1"/>
  <c r="E26" i="2"/>
  <c r="F26" i="3" s="1"/>
  <c r="M26" i="2"/>
  <c r="N26" i="3" s="1"/>
  <c r="U26" i="2"/>
  <c r="V26" i="3" s="1"/>
  <c r="C26" i="2"/>
  <c r="D26" i="3" s="1"/>
  <c r="F34" i="2"/>
  <c r="E34" i="3" s="1"/>
  <c r="J34" i="2"/>
  <c r="I34" i="3" s="1"/>
  <c r="N34" i="2"/>
  <c r="M34" i="3" s="1"/>
  <c r="R34" i="2"/>
  <c r="Q34" i="3" s="1"/>
  <c r="V34" i="2"/>
  <c r="U34" i="3" s="1"/>
  <c r="G34" i="2"/>
  <c r="H34" i="3" s="1"/>
  <c r="K34" i="2"/>
  <c r="L34" i="3" s="1"/>
  <c r="O34" i="2"/>
  <c r="P34" i="3" s="1"/>
  <c r="S34" i="2"/>
  <c r="T34" i="3" s="1"/>
  <c r="D34" i="2"/>
  <c r="C34" i="3" s="1"/>
  <c r="H34" i="2"/>
  <c r="G34" i="3" s="1"/>
  <c r="L34" i="2"/>
  <c r="K34" i="3" s="1"/>
  <c r="P34" i="2"/>
  <c r="O34" i="3" s="1"/>
  <c r="E34" i="2"/>
  <c r="F34" i="3" s="1"/>
  <c r="I34" i="2"/>
  <c r="J34" i="3" s="1"/>
  <c r="M34" i="2"/>
  <c r="N34" i="3" s="1"/>
  <c r="Q34" i="2"/>
  <c r="R34" i="3" s="1"/>
  <c r="U34" i="2"/>
  <c r="V34" i="3" s="1"/>
  <c r="T34" i="2"/>
  <c r="S34" i="3" s="1"/>
  <c r="C34" i="2"/>
  <c r="D34" i="3" s="1"/>
  <c r="G42" i="2"/>
  <c r="H42" i="3" s="1"/>
  <c r="K42" i="2"/>
  <c r="L42" i="3" s="1"/>
  <c r="O42" i="2"/>
  <c r="P42" i="3" s="1"/>
  <c r="S42" i="2"/>
  <c r="T42" i="3" s="1"/>
  <c r="E42" i="2"/>
  <c r="F42" i="3" s="1"/>
  <c r="I42" i="2"/>
  <c r="J42" i="3" s="1"/>
  <c r="M42" i="2"/>
  <c r="N42" i="3" s="1"/>
  <c r="Q42" i="2"/>
  <c r="R42" i="3" s="1"/>
  <c r="U42" i="2"/>
  <c r="V42" i="3" s="1"/>
  <c r="H42" i="2"/>
  <c r="G42" i="3" s="1"/>
  <c r="P42" i="2"/>
  <c r="O42" i="3" s="1"/>
  <c r="J42" i="2"/>
  <c r="I42" i="3" s="1"/>
  <c r="R42" i="2"/>
  <c r="Q42" i="3" s="1"/>
  <c r="D42" i="2"/>
  <c r="C42" i="3" s="1"/>
  <c r="L42" i="2"/>
  <c r="K42" i="3" s="1"/>
  <c r="T42" i="2"/>
  <c r="S42" i="3" s="1"/>
  <c r="F42" i="2"/>
  <c r="E42" i="3" s="1"/>
  <c r="N42" i="2"/>
  <c r="M42" i="3" s="1"/>
  <c r="V42" i="2"/>
  <c r="U42" i="3" s="1"/>
  <c r="C42" i="2"/>
  <c r="D42" i="3" s="1"/>
  <c r="G50" i="2"/>
  <c r="H50" i="3" s="1"/>
  <c r="K50" i="2"/>
  <c r="L50" i="3" s="1"/>
  <c r="O50" i="2"/>
  <c r="P50" i="3" s="1"/>
  <c r="S50" i="2"/>
  <c r="T50" i="3" s="1"/>
  <c r="E50" i="2"/>
  <c r="F50" i="3" s="1"/>
  <c r="I50" i="2"/>
  <c r="J50" i="3" s="1"/>
  <c r="M50" i="2"/>
  <c r="N50" i="3" s="1"/>
  <c r="Q50" i="2"/>
  <c r="R50" i="3" s="1"/>
  <c r="U50" i="2"/>
  <c r="V50" i="3" s="1"/>
  <c r="H50" i="2"/>
  <c r="G50" i="3" s="1"/>
  <c r="P50" i="2"/>
  <c r="O50" i="3" s="1"/>
  <c r="J50" i="2"/>
  <c r="I50" i="3" s="1"/>
  <c r="R50" i="2"/>
  <c r="Q50" i="3" s="1"/>
  <c r="D50" i="2"/>
  <c r="C50" i="3" s="1"/>
  <c r="L50" i="2"/>
  <c r="K50" i="3" s="1"/>
  <c r="T50" i="2"/>
  <c r="S50" i="3" s="1"/>
  <c r="F50" i="2"/>
  <c r="E50" i="3" s="1"/>
  <c r="N50" i="2"/>
  <c r="M50" i="3" s="1"/>
  <c r="V50" i="2"/>
  <c r="U50" i="3" s="1"/>
  <c r="C50" i="2"/>
  <c r="D50" i="3" s="1"/>
  <c r="E54" i="2"/>
  <c r="F54" i="3" s="1"/>
  <c r="D54" i="2"/>
  <c r="C54" i="3" s="1"/>
  <c r="I54" i="2"/>
  <c r="J54" i="3" s="1"/>
  <c r="M54" i="2"/>
  <c r="N54" i="3" s="1"/>
  <c r="Q54" i="2"/>
  <c r="R54" i="3" s="1"/>
  <c r="U54" i="2"/>
  <c r="V54" i="3" s="1"/>
  <c r="F54" i="2"/>
  <c r="E54" i="3" s="1"/>
  <c r="J54" i="2"/>
  <c r="I54" i="3" s="1"/>
  <c r="N54" i="2"/>
  <c r="M54" i="3" s="1"/>
  <c r="R54" i="2"/>
  <c r="Q54" i="3" s="1"/>
  <c r="V54" i="2"/>
  <c r="U54" i="3" s="1"/>
  <c r="G54" i="2"/>
  <c r="H54" i="3" s="1"/>
  <c r="K54" i="2"/>
  <c r="L54" i="3" s="1"/>
  <c r="O54" i="2"/>
  <c r="P54" i="3" s="1"/>
  <c r="S54" i="2"/>
  <c r="T54" i="3" s="1"/>
  <c r="H54" i="2"/>
  <c r="G54" i="3" s="1"/>
  <c r="L54" i="2"/>
  <c r="K54" i="3" s="1"/>
  <c r="P54" i="2"/>
  <c r="O54" i="3" s="1"/>
  <c r="T54" i="2"/>
  <c r="S54" i="3" s="1"/>
  <c r="C54" i="2"/>
  <c r="D54" i="3" s="1"/>
  <c r="E62" i="2"/>
  <c r="F62" i="3" s="1"/>
  <c r="I62" i="2"/>
  <c r="J62" i="3" s="1"/>
  <c r="M62" i="2"/>
  <c r="N62" i="3" s="1"/>
  <c r="Q62" i="2"/>
  <c r="R62" i="3" s="1"/>
  <c r="U62" i="2"/>
  <c r="V62" i="3" s="1"/>
  <c r="F62" i="2"/>
  <c r="E62" i="3" s="1"/>
  <c r="J62" i="2"/>
  <c r="I62" i="3" s="1"/>
  <c r="N62" i="2"/>
  <c r="M62" i="3" s="1"/>
  <c r="R62" i="2"/>
  <c r="Q62" i="3" s="1"/>
  <c r="V62" i="2"/>
  <c r="U62" i="3" s="1"/>
  <c r="D62" i="2"/>
  <c r="C62" i="3" s="1"/>
  <c r="H62" i="2"/>
  <c r="G62" i="3" s="1"/>
  <c r="L62" i="2"/>
  <c r="K62" i="3" s="1"/>
  <c r="P62" i="2"/>
  <c r="O62" i="3" s="1"/>
  <c r="T62" i="2"/>
  <c r="S62" i="3" s="1"/>
  <c r="K62" i="2"/>
  <c r="L62" i="3" s="1"/>
  <c r="O62" i="2"/>
  <c r="P62" i="3" s="1"/>
  <c r="S62" i="2"/>
  <c r="T62" i="3" s="1"/>
  <c r="G62" i="2"/>
  <c r="H62" i="3" s="1"/>
  <c r="C62" i="2"/>
  <c r="D62" i="3" s="1"/>
  <c r="F70" i="2"/>
  <c r="E70" i="3" s="1"/>
  <c r="J70" i="2"/>
  <c r="I70" i="3" s="1"/>
  <c r="N70" i="2"/>
  <c r="M70" i="3" s="1"/>
  <c r="R70" i="2"/>
  <c r="Q70" i="3" s="1"/>
  <c r="V70" i="2"/>
  <c r="U70" i="3" s="1"/>
  <c r="D70" i="2"/>
  <c r="C70" i="3" s="1"/>
  <c r="H70" i="2"/>
  <c r="G70" i="3" s="1"/>
  <c r="L70" i="2"/>
  <c r="K70" i="3" s="1"/>
  <c r="P70" i="2"/>
  <c r="O70" i="3" s="1"/>
  <c r="T70" i="2"/>
  <c r="S70" i="3" s="1"/>
  <c r="G70" i="2"/>
  <c r="H70" i="3" s="1"/>
  <c r="O70" i="2"/>
  <c r="P70" i="3" s="1"/>
  <c r="I70" i="2"/>
  <c r="J70" i="3" s="1"/>
  <c r="Q70" i="2"/>
  <c r="R70" i="3" s="1"/>
  <c r="K70" i="2"/>
  <c r="L70" i="3" s="1"/>
  <c r="S70" i="2"/>
  <c r="T70" i="3" s="1"/>
  <c r="E70" i="2"/>
  <c r="F70" i="3" s="1"/>
  <c r="M70" i="2"/>
  <c r="N70" i="3" s="1"/>
  <c r="U70" i="2"/>
  <c r="V70" i="3" s="1"/>
  <c r="C70" i="2"/>
  <c r="D70" i="3" s="1"/>
  <c r="F82" i="2"/>
  <c r="E82" i="3" s="1"/>
  <c r="J82" i="2"/>
  <c r="I82" i="3" s="1"/>
  <c r="N82" i="2"/>
  <c r="M82" i="3" s="1"/>
  <c r="R82" i="2"/>
  <c r="Q82" i="3" s="1"/>
  <c r="V82" i="2"/>
  <c r="U82" i="3" s="1"/>
  <c r="G82" i="2"/>
  <c r="H82" i="3" s="1"/>
  <c r="K82" i="2"/>
  <c r="L82" i="3" s="1"/>
  <c r="O82" i="2"/>
  <c r="P82" i="3" s="1"/>
  <c r="S82" i="2"/>
  <c r="T82" i="3" s="1"/>
  <c r="D82" i="2"/>
  <c r="C82" i="3" s="1"/>
  <c r="H82" i="2"/>
  <c r="G82" i="3" s="1"/>
  <c r="L82" i="2"/>
  <c r="K82" i="3" s="1"/>
  <c r="P82" i="2"/>
  <c r="O82" i="3" s="1"/>
  <c r="T82" i="2"/>
  <c r="S82" i="3" s="1"/>
  <c r="E82" i="2"/>
  <c r="F82" i="3" s="1"/>
  <c r="I82" i="2"/>
  <c r="J82" i="3" s="1"/>
  <c r="M82" i="2"/>
  <c r="N82" i="3" s="1"/>
  <c r="Q82" i="2"/>
  <c r="R82" i="3" s="1"/>
  <c r="U82" i="2"/>
  <c r="V82" i="3" s="1"/>
  <c r="C82" i="2"/>
  <c r="D82" i="3" s="1"/>
  <c r="E11" i="2"/>
  <c r="F11" i="3" s="1"/>
  <c r="I11" i="2"/>
  <c r="J11" i="3" s="1"/>
  <c r="M11" i="2"/>
  <c r="N11" i="3" s="1"/>
  <c r="Q11" i="2"/>
  <c r="R11" i="3" s="1"/>
  <c r="U11" i="2"/>
  <c r="V11" i="3" s="1"/>
  <c r="G11" i="2"/>
  <c r="H11" i="3" s="1"/>
  <c r="K11" i="2"/>
  <c r="L11" i="3" s="1"/>
  <c r="O11" i="2"/>
  <c r="P11" i="3" s="1"/>
  <c r="S11" i="2"/>
  <c r="T11" i="3" s="1"/>
  <c r="D11" i="2"/>
  <c r="C11" i="3" s="1"/>
  <c r="L11" i="2"/>
  <c r="K11" i="3" s="1"/>
  <c r="T11" i="2"/>
  <c r="S11" i="3" s="1"/>
  <c r="F11" i="2"/>
  <c r="E11" i="3" s="1"/>
  <c r="N11" i="2"/>
  <c r="M11" i="3" s="1"/>
  <c r="V11" i="2"/>
  <c r="U11" i="3" s="1"/>
  <c r="H11" i="2"/>
  <c r="G11" i="3" s="1"/>
  <c r="P11" i="2"/>
  <c r="O11" i="3" s="1"/>
  <c r="J11" i="2"/>
  <c r="I11" i="3" s="1"/>
  <c r="R11" i="2"/>
  <c r="Q11" i="3" s="1"/>
  <c r="C11" i="2"/>
  <c r="D11" i="3" s="1"/>
  <c r="E15" i="2"/>
  <c r="F15" i="3" s="1"/>
  <c r="I15" i="2"/>
  <c r="J15" i="3" s="1"/>
  <c r="M15" i="2"/>
  <c r="N15" i="3" s="1"/>
  <c r="Q15" i="2"/>
  <c r="R15" i="3" s="1"/>
  <c r="U15" i="2"/>
  <c r="V15" i="3" s="1"/>
  <c r="G15" i="2"/>
  <c r="H15" i="3" s="1"/>
  <c r="K15" i="2"/>
  <c r="L15" i="3" s="1"/>
  <c r="O15" i="2"/>
  <c r="P15" i="3" s="1"/>
  <c r="S15" i="2"/>
  <c r="T15" i="3" s="1"/>
  <c r="H15" i="2"/>
  <c r="G15" i="3" s="1"/>
  <c r="P15" i="2"/>
  <c r="O15" i="3" s="1"/>
  <c r="J15" i="2"/>
  <c r="I15" i="3" s="1"/>
  <c r="R15" i="2"/>
  <c r="Q15" i="3" s="1"/>
  <c r="D15" i="2"/>
  <c r="C15" i="3" s="1"/>
  <c r="L15" i="2"/>
  <c r="K15" i="3" s="1"/>
  <c r="T15" i="2"/>
  <c r="S15" i="3" s="1"/>
  <c r="F15" i="2"/>
  <c r="E15" i="3" s="1"/>
  <c r="N15" i="2"/>
  <c r="M15" i="3" s="1"/>
  <c r="V15" i="2"/>
  <c r="U15" i="3" s="1"/>
  <c r="C15" i="2"/>
  <c r="D15" i="3" s="1"/>
  <c r="E19" i="2"/>
  <c r="F19" i="3" s="1"/>
  <c r="I19" i="2"/>
  <c r="J19" i="3" s="1"/>
  <c r="M19" i="2"/>
  <c r="N19" i="3" s="1"/>
  <c r="Q19" i="2"/>
  <c r="R19" i="3" s="1"/>
  <c r="U19" i="2"/>
  <c r="V19" i="3" s="1"/>
  <c r="G19" i="2"/>
  <c r="H19" i="3" s="1"/>
  <c r="K19" i="2"/>
  <c r="L19" i="3" s="1"/>
  <c r="O19" i="2"/>
  <c r="P19" i="3" s="1"/>
  <c r="S19" i="2"/>
  <c r="T19" i="3" s="1"/>
  <c r="D19" i="2"/>
  <c r="C19" i="3" s="1"/>
  <c r="L19" i="2"/>
  <c r="K19" i="3" s="1"/>
  <c r="T19" i="2"/>
  <c r="S19" i="3" s="1"/>
  <c r="F19" i="2"/>
  <c r="E19" i="3" s="1"/>
  <c r="N19" i="2"/>
  <c r="M19" i="3" s="1"/>
  <c r="V19" i="2"/>
  <c r="U19" i="3" s="1"/>
  <c r="H19" i="2"/>
  <c r="G19" i="3" s="1"/>
  <c r="P19" i="2"/>
  <c r="O19" i="3" s="1"/>
  <c r="J19" i="2"/>
  <c r="I19" i="3" s="1"/>
  <c r="R19" i="2"/>
  <c r="Q19" i="3" s="1"/>
  <c r="C19" i="2"/>
  <c r="D19" i="3" s="1"/>
  <c r="E23" i="2"/>
  <c r="F23" i="3" s="1"/>
  <c r="I23" i="2"/>
  <c r="J23" i="3" s="1"/>
  <c r="M23" i="2"/>
  <c r="N23" i="3" s="1"/>
  <c r="Q23" i="2"/>
  <c r="R23" i="3" s="1"/>
  <c r="U23" i="2"/>
  <c r="V23" i="3" s="1"/>
  <c r="G23" i="2"/>
  <c r="H23" i="3" s="1"/>
  <c r="K23" i="2"/>
  <c r="L23" i="3" s="1"/>
  <c r="O23" i="2"/>
  <c r="P23" i="3" s="1"/>
  <c r="S23" i="2"/>
  <c r="T23" i="3" s="1"/>
  <c r="H23" i="2"/>
  <c r="G23" i="3" s="1"/>
  <c r="P23" i="2"/>
  <c r="O23" i="3" s="1"/>
  <c r="J23" i="2"/>
  <c r="I23" i="3" s="1"/>
  <c r="R23" i="2"/>
  <c r="Q23" i="3" s="1"/>
  <c r="D23" i="2"/>
  <c r="C23" i="3" s="1"/>
  <c r="L23" i="2"/>
  <c r="K23" i="3" s="1"/>
  <c r="T23" i="2"/>
  <c r="S23" i="3" s="1"/>
  <c r="F23" i="2"/>
  <c r="E23" i="3" s="1"/>
  <c r="N23" i="2"/>
  <c r="M23" i="3" s="1"/>
  <c r="V23" i="2"/>
  <c r="U23" i="3" s="1"/>
  <c r="C23" i="2"/>
  <c r="D23" i="3" s="1"/>
  <c r="E27" i="2"/>
  <c r="F27" i="3" s="1"/>
  <c r="I27" i="2"/>
  <c r="J27" i="3" s="1"/>
  <c r="M27" i="2"/>
  <c r="N27" i="3" s="1"/>
  <c r="Q27" i="2"/>
  <c r="R27" i="3" s="1"/>
  <c r="U27" i="2"/>
  <c r="V27" i="3" s="1"/>
  <c r="G27" i="2"/>
  <c r="H27" i="3" s="1"/>
  <c r="K27" i="2"/>
  <c r="L27" i="3" s="1"/>
  <c r="O27" i="2"/>
  <c r="P27" i="3" s="1"/>
  <c r="S27" i="2"/>
  <c r="T27" i="3" s="1"/>
  <c r="D27" i="2"/>
  <c r="C27" i="3" s="1"/>
  <c r="L27" i="2"/>
  <c r="K27" i="3" s="1"/>
  <c r="T27" i="2"/>
  <c r="S27" i="3" s="1"/>
  <c r="F27" i="2"/>
  <c r="E27" i="3" s="1"/>
  <c r="N27" i="2"/>
  <c r="M27" i="3" s="1"/>
  <c r="V27" i="2"/>
  <c r="U27" i="3" s="1"/>
  <c r="H27" i="2"/>
  <c r="G27" i="3" s="1"/>
  <c r="P27" i="2"/>
  <c r="O27" i="3" s="1"/>
  <c r="J27" i="2"/>
  <c r="I27" i="3" s="1"/>
  <c r="R27" i="2"/>
  <c r="Q27" i="3" s="1"/>
  <c r="C27" i="2"/>
  <c r="D27" i="3" s="1"/>
  <c r="G31" i="2"/>
  <c r="H31" i="3" s="1"/>
  <c r="K31" i="2"/>
  <c r="L31" i="3" s="1"/>
  <c r="O31" i="2"/>
  <c r="P31" i="3" s="1"/>
  <c r="S31" i="2"/>
  <c r="T31" i="3" s="1"/>
  <c r="D31" i="2"/>
  <c r="C31" i="3" s="1"/>
  <c r="H31" i="2"/>
  <c r="G31" i="3" s="1"/>
  <c r="L31" i="2"/>
  <c r="K31" i="3" s="1"/>
  <c r="P31" i="2"/>
  <c r="O31" i="3" s="1"/>
  <c r="T31" i="2"/>
  <c r="S31" i="3" s="1"/>
  <c r="E31" i="2"/>
  <c r="F31" i="3" s="1"/>
  <c r="I31" i="2"/>
  <c r="J31" i="3" s="1"/>
  <c r="M31" i="2"/>
  <c r="N31" i="3" s="1"/>
  <c r="Q31" i="2"/>
  <c r="R31" i="3" s="1"/>
  <c r="U31" i="2"/>
  <c r="V31" i="3" s="1"/>
  <c r="F31" i="2"/>
  <c r="E31" i="3" s="1"/>
  <c r="J31" i="2"/>
  <c r="I31" i="3" s="1"/>
  <c r="N31" i="2"/>
  <c r="M31" i="3" s="1"/>
  <c r="R31" i="2"/>
  <c r="Q31" i="3" s="1"/>
  <c r="V31" i="2"/>
  <c r="U31" i="3" s="1"/>
  <c r="C31" i="2"/>
  <c r="D31" i="3" s="1"/>
  <c r="G35" i="2"/>
  <c r="H35" i="3" s="1"/>
  <c r="K35" i="2"/>
  <c r="L35" i="3" s="1"/>
  <c r="O35" i="2"/>
  <c r="P35" i="3" s="1"/>
  <c r="S35" i="2"/>
  <c r="T35" i="3" s="1"/>
  <c r="D35" i="2"/>
  <c r="C35" i="3" s="1"/>
  <c r="H35" i="2"/>
  <c r="G35" i="3" s="1"/>
  <c r="L35" i="2"/>
  <c r="K35" i="3" s="1"/>
  <c r="P35" i="2"/>
  <c r="O35" i="3" s="1"/>
  <c r="T35" i="2"/>
  <c r="S35" i="3" s="1"/>
  <c r="F35" i="2"/>
  <c r="E35" i="3" s="1"/>
  <c r="J35" i="2"/>
  <c r="I35" i="3" s="1"/>
  <c r="N35" i="2"/>
  <c r="M35" i="3" s="1"/>
  <c r="R35" i="2"/>
  <c r="Q35" i="3" s="1"/>
  <c r="V35" i="2"/>
  <c r="U35" i="3" s="1"/>
  <c r="Q35" i="2"/>
  <c r="R35" i="3" s="1"/>
  <c r="E35" i="2"/>
  <c r="F35" i="3" s="1"/>
  <c r="U35" i="2"/>
  <c r="V35" i="3" s="1"/>
  <c r="I35" i="2"/>
  <c r="J35" i="3" s="1"/>
  <c r="M35" i="2"/>
  <c r="N35" i="3" s="1"/>
  <c r="C35" i="2"/>
  <c r="D35" i="3" s="1"/>
  <c r="D39" i="2"/>
  <c r="C39" i="3" s="1"/>
  <c r="H39" i="2"/>
  <c r="G39" i="3" s="1"/>
  <c r="L39" i="2"/>
  <c r="K39" i="3" s="1"/>
  <c r="P39" i="2"/>
  <c r="O39" i="3" s="1"/>
  <c r="T39" i="2"/>
  <c r="S39" i="3" s="1"/>
  <c r="F39" i="2"/>
  <c r="E39" i="3" s="1"/>
  <c r="J39" i="2"/>
  <c r="I39" i="3" s="1"/>
  <c r="N39" i="2"/>
  <c r="M39" i="3" s="1"/>
  <c r="R39" i="2"/>
  <c r="Q39" i="3" s="1"/>
  <c r="V39" i="2"/>
  <c r="U39" i="3" s="1"/>
  <c r="I39" i="2"/>
  <c r="J39" i="3" s="1"/>
  <c r="Q39" i="2"/>
  <c r="R39" i="3" s="1"/>
  <c r="K39" i="2"/>
  <c r="L39" i="3" s="1"/>
  <c r="S39" i="2"/>
  <c r="T39" i="3" s="1"/>
  <c r="E39" i="2"/>
  <c r="F39" i="3" s="1"/>
  <c r="M39" i="2"/>
  <c r="N39" i="3" s="1"/>
  <c r="U39" i="2"/>
  <c r="V39" i="3" s="1"/>
  <c r="G39" i="2"/>
  <c r="H39" i="3" s="1"/>
  <c r="O39" i="2"/>
  <c r="P39" i="3" s="1"/>
  <c r="C39" i="2"/>
  <c r="D39" i="3" s="1"/>
  <c r="D43" i="2"/>
  <c r="C43" i="3" s="1"/>
  <c r="H43" i="2"/>
  <c r="G43" i="3" s="1"/>
  <c r="L43" i="2"/>
  <c r="K43" i="3" s="1"/>
  <c r="P43" i="2"/>
  <c r="O43" i="3" s="1"/>
  <c r="T43" i="2"/>
  <c r="S43" i="3" s="1"/>
  <c r="F43" i="2"/>
  <c r="E43" i="3" s="1"/>
  <c r="J43" i="2"/>
  <c r="I43" i="3" s="1"/>
  <c r="N43" i="2"/>
  <c r="M43" i="3" s="1"/>
  <c r="R43" i="2"/>
  <c r="Q43" i="3" s="1"/>
  <c r="V43" i="2"/>
  <c r="U43" i="3" s="1"/>
  <c r="E43" i="2"/>
  <c r="F43" i="3" s="1"/>
  <c r="M43" i="2"/>
  <c r="N43" i="3" s="1"/>
  <c r="U43" i="2"/>
  <c r="V43" i="3" s="1"/>
  <c r="G43" i="2"/>
  <c r="H43" i="3" s="1"/>
  <c r="O43" i="2"/>
  <c r="P43" i="3" s="1"/>
  <c r="I43" i="2"/>
  <c r="J43" i="3" s="1"/>
  <c r="Q43" i="2"/>
  <c r="R43" i="3" s="1"/>
  <c r="K43" i="2"/>
  <c r="L43" i="3" s="1"/>
  <c r="S43" i="2"/>
  <c r="T43" i="3" s="1"/>
  <c r="C43" i="2"/>
  <c r="D43" i="3" s="1"/>
  <c r="D47" i="2"/>
  <c r="C47" i="3" s="1"/>
  <c r="H47" i="2"/>
  <c r="G47" i="3" s="1"/>
  <c r="L47" i="2"/>
  <c r="K47" i="3" s="1"/>
  <c r="P47" i="2"/>
  <c r="O47" i="3" s="1"/>
  <c r="T47" i="2"/>
  <c r="S47" i="3" s="1"/>
  <c r="F47" i="2"/>
  <c r="E47" i="3" s="1"/>
  <c r="J47" i="2"/>
  <c r="I47" i="3" s="1"/>
  <c r="N47" i="2"/>
  <c r="M47" i="3" s="1"/>
  <c r="R47" i="2"/>
  <c r="Q47" i="3" s="1"/>
  <c r="V47" i="2"/>
  <c r="U47" i="3" s="1"/>
  <c r="I47" i="2"/>
  <c r="J47" i="3" s="1"/>
  <c r="Q47" i="2"/>
  <c r="R47" i="3" s="1"/>
  <c r="K47" i="2"/>
  <c r="L47" i="3" s="1"/>
  <c r="S47" i="2"/>
  <c r="T47" i="3" s="1"/>
  <c r="E47" i="2"/>
  <c r="F47" i="3" s="1"/>
  <c r="M47" i="2"/>
  <c r="N47" i="3" s="1"/>
  <c r="U47" i="2"/>
  <c r="V47" i="3" s="1"/>
  <c r="G47" i="2"/>
  <c r="H47" i="3" s="1"/>
  <c r="O47" i="2"/>
  <c r="P47" i="3" s="1"/>
  <c r="C47" i="2"/>
  <c r="D47" i="3" s="1"/>
  <c r="D51" i="2"/>
  <c r="C51" i="3" s="1"/>
  <c r="H51" i="2"/>
  <c r="G51" i="3" s="1"/>
  <c r="L51" i="2"/>
  <c r="K51" i="3" s="1"/>
  <c r="P51" i="2"/>
  <c r="O51" i="3" s="1"/>
  <c r="T51" i="2"/>
  <c r="S51" i="3" s="1"/>
  <c r="F51" i="2"/>
  <c r="E51" i="3" s="1"/>
  <c r="J51" i="2"/>
  <c r="I51" i="3" s="1"/>
  <c r="N51" i="2"/>
  <c r="M51" i="3" s="1"/>
  <c r="R51" i="2"/>
  <c r="Q51" i="3" s="1"/>
  <c r="V51" i="2"/>
  <c r="U51" i="3" s="1"/>
  <c r="E51" i="2"/>
  <c r="F51" i="3" s="1"/>
  <c r="M51" i="2"/>
  <c r="N51" i="3" s="1"/>
  <c r="U51" i="2"/>
  <c r="V51" i="3" s="1"/>
  <c r="G51" i="2"/>
  <c r="H51" i="3" s="1"/>
  <c r="O51" i="2"/>
  <c r="P51" i="3" s="1"/>
  <c r="I51" i="2"/>
  <c r="J51" i="3" s="1"/>
  <c r="Q51" i="2"/>
  <c r="R51" i="3" s="1"/>
  <c r="K51" i="2"/>
  <c r="L51" i="3" s="1"/>
  <c r="S51" i="2"/>
  <c r="T51" i="3" s="1"/>
  <c r="C51" i="2"/>
  <c r="D51" i="3" s="1"/>
  <c r="F55" i="2"/>
  <c r="E55" i="3" s="1"/>
  <c r="J55" i="2"/>
  <c r="I55" i="3" s="1"/>
  <c r="N55" i="2"/>
  <c r="M55" i="3" s="1"/>
  <c r="R55" i="2"/>
  <c r="Q55" i="3" s="1"/>
  <c r="V55" i="2"/>
  <c r="U55" i="3" s="1"/>
  <c r="G55" i="2"/>
  <c r="H55" i="3" s="1"/>
  <c r="K55" i="2"/>
  <c r="L55" i="3" s="1"/>
  <c r="O55" i="2"/>
  <c r="P55" i="3" s="1"/>
  <c r="S55" i="2"/>
  <c r="T55" i="3" s="1"/>
  <c r="D55" i="2"/>
  <c r="C55" i="3" s="1"/>
  <c r="H55" i="2"/>
  <c r="G55" i="3" s="1"/>
  <c r="L55" i="2"/>
  <c r="K55" i="3" s="1"/>
  <c r="P55" i="2"/>
  <c r="O55" i="3" s="1"/>
  <c r="T55" i="2"/>
  <c r="S55" i="3" s="1"/>
  <c r="E55" i="2"/>
  <c r="F55" i="3" s="1"/>
  <c r="I55" i="2"/>
  <c r="J55" i="3" s="1"/>
  <c r="M55" i="2"/>
  <c r="N55" i="3" s="1"/>
  <c r="Q55" i="2"/>
  <c r="R55" i="3" s="1"/>
  <c r="U55" i="2"/>
  <c r="V55" i="3" s="1"/>
  <c r="C55" i="2"/>
  <c r="D55" i="3" s="1"/>
  <c r="F59" i="2"/>
  <c r="E59" i="3" s="1"/>
  <c r="J59" i="2"/>
  <c r="I59" i="3" s="1"/>
  <c r="N59" i="2"/>
  <c r="M59" i="3" s="1"/>
  <c r="R59" i="2"/>
  <c r="Q59" i="3" s="1"/>
  <c r="V59" i="2"/>
  <c r="U59" i="3" s="1"/>
  <c r="G59" i="2"/>
  <c r="H59" i="3" s="1"/>
  <c r="K59" i="2"/>
  <c r="L59" i="3" s="1"/>
  <c r="O59" i="2"/>
  <c r="P59" i="3" s="1"/>
  <c r="S59" i="2"/>
  <c r="T59" i="3" s="1"/>
  <c r="D59" i="2"/>
  <c r="C59" i="3" s="1"/>
  <c r="H59" i="2"/>
  <c r="G59" i="3" s="1"/>
  <c r="L59" i="2"/>
  <c r="K59" i="3" s="1"/>
  <c r="P59" i="2"/>
  <c r="O59" i="3" s="1"/>
  <c r="T59" i="2"/>
  <c r="S59" i="3" s="1"/>
  <c r="E59" i="2"/>
  <c r="F59" i="3" s="1"/>
  <c r="I59" i="2"/>
  <c r="J59" i="3" s="1"/>
  <c r="M59" i="2"/>
  <c r="N59" i="3" s="1"/>
  <c r="Q59" i="2"/>
  <c r="R59" i="3" s="1"/>
  <c r="U59" i="2"/>
  <c r="V59" i="3" s="1"/>
  <c r="C59" i="2"/>
  <c r="D59" i="3" s="1"/>
  <c r="F63" i="2"/>
  <c r="E63" i="3" s="1"/>
  <c r="J63" i="2"/>
  <c r="I63" i="3" s="1"/>
  <c r="N63" i="2"/>
  <c r="M63" i="3" s="1"/>
  <c r="G63" i="2"/>
  <c r="H63" i="3" s="1"/>
  <c r="K63" i="2"/>
  <c r="L63" i="3" s="1"/>
  <c r="O63" i="2"/>
  <c r="P63" i="3" s="1"/>
  <c r="S63" i="2"/>
  <c r="T63" i="3" s="1"/>
  <c r="E63" i="2"/>
  <c r="F63" i="3" s="1"/>
  <c r="I63" i="2"/>
  <c r="J63" i="3" s="1"/>
  <c r="M63" i="2"/>
  <c r="N63" i="3" s="1"/>
  <c r="Q63" i="2"/>
  <c r="R63" i="3" s="1"/>
  <c r="U63" i="2"/>
  <c r="V63" i="3" s="1"/>
  <c r="H63" i="2"/>
  <c r="G63" i="3" s="1"/>
  <c r="T63" i="2"/>
  <c r="S63" i="3" s="1"/>
  <c r="L63" i="2"/>
  <c r="K63" i="3" s="1"/>
  <c r="V63" i="2"/>
  <c r="U63" i="3" s="1"/>
  <c r="P63" i="2"/>
  <c r="O63" i="3" s="1"/>
  <c r="D63" i="2"/>
  <c r="C63" i="3" s="1"/>
  <c r="R63" i="2"/>
  <c r="Q63" i="3" s="1"/>
  <c r="C63" i="2"/>
  <c r="D63" i="3" s="1"/>
  <c r="G67" i="2"/>
  <c r="H67" i="3" s="1"/>
  <c r="K67" i="2"/>
  <c r="L67" i="3" s="1"/>
  <c r="O67" i="2"/>
  <c r="P67" i="3" s="1"/>
  <c r="S67" i="2"/>
  <c r="T67" i="3" s="1"/>
  <c r="E67" i="2"/>
  <c r="F67" i="3" s="1"/>
  <c r="I67" i="2"/>
  <c r="J67" i="3" s="1"/>
  <c r="M67" i="2"/>
  <c r="N67" i="3" s="1"/>
  <c r="Q67" i="2"/>
  <c r="R67" i="3" s="1"/>
  <c r="U67" i="2"/>
  <c r="V67" i="3" s="1"/>
  <c r="H67" i="2"/>
  <c r="G67" i="3" s="1"/>
  <c r="P67" i="2"/>
  <c r="O67" i="3" s="1"/>
  <c r="J67" i="2"/>
  <c r="I67" i="3" s="1"/>
  <c r="R67" i="2"/>
  <c r="Q67" i="3" s="1"/>
  <c r="D67" i="2"/>
  <c r="C67" i="3" s="1"/>
  <c r="L67" i="2"/>
  <c r="K67" i="3" s="1"/>
  <c r="T67" i="2"/>
  <c r="S67" i="3" s="1"/>
  <c r="F67" i="2"/>
  <c r="E67" i="3" s="1"/>
  <c r="N67" i="2"/>
  <c r="M67" i="3" s="1"/>
  <c r="V67" i="2"/>
  <c r="U67" i="3" s="1"/>
  <c r="C67" i="2"/>
  <c r="D67" i="3" s="1"/>
  <c r="G71" i="2"/>
  <c r="H71" i="3" s="1"/>
  <c r="K71" i="2"/>
  <c r="L71" i="3" s="1"/>
  <c r="O71" i="2"/>
  <c r="P71" i="3" s="1"/>
  <c r="S71" i="2"/>
  <c r="T71" i="3" s="1"/>
  <c r="E71" i="2"/>
  <c r="F71" i="3" s="1"/>
  <c r="I71" i="2"/>
  <c r="J71" i="3" s="1"/>
  <c r="M71" i="2"/>
  <c r="N71" i="3" s="1"/>
  <c r="Q71" i="2"/>
  <c r="R71" i="3" s="1"/>
  <c r="U71" i="2"/>
  <c r="V71" i="3" s="1"/>
  <c r="D71" i="2"/>
  <c r="C71" i="3" s="1"/>
  <c r="L71" i="2"/>
  <c r="K71" i="3" s="1"/>
  <c r="T71" i="2"/>
  <c r="S71" i="3" s="1"/>
  <c r="F71" i="2"/>
  <c r="E71" i="3" s="1"/>
  <c r="N71" i="2"/>
  <c r="M71" i="3" s="1"/>
  <c r="V71" i="2"/>
  <c r="U71" i="3" s="1"/>
  <c r="H71" i="2"/>
  <c r="G71" i="3" s="1"/>
  <c r="P71" i="2"/>
  <c r="O71" i="3" s="1"/>
  <c r="J71" i="2"/>
  <c r="I71" i="3" s="1"/>
  <c r="R71" i="2"/>
  <c r="Q71" i="3" s="1"/>
  <c r="C71" i="2"/>
  <c r="D71" i="3" s="1"/>
  <c r="G75" i="2"/>
  <c r="H75" i="3" s="1"/>
  <c r="K75" i="2"/>
  <c r="L75" i="3" s="1"/>
  <c r="O75" i="2"/>
  <c r="P75" i="3" s="1"/>
  <c r="S75" i="2"/>
  <c r="T75" i="3" s="1"/>
  <c r="E75" i="2"/>
  <c r="F75" i="3" s="1"/>
  <c r="I75" i="2"/>
  <c r="J75" i="3" s="1"/>
  <c r="M75" i="2"/>
  <c r="N75" i="3" s="1"/>
  <c r="Q75" i="2"/>
  <c r="R75" i="3" s="1"/>
  <c r="U75" i="2"/>
  <c r="V75" i="3" s="1"/>
  <c r="H75" i="2"/>
  <c r="G75" i="3" s="1"/>
  <c r="P75" i="2"/>
  <c r="O75" i="3" s="1"/>
  <c r="J75" i="2"/>
  <c r="I75" i="3" s="1"/>
  <c r="R75" i="2"/>
  <c r="Q75" i="3" s="1"/>
  <c r="D75" i="2"/>
  <c r="C75" i="3" s="1"/>
  <c r="L75" i="2"/>
  <c r="K75" i="3" s="1"/>
  <c r="T75" i="2"/>
  <c r="S75" i="3" s="1"/>
  <c r="F75" i="2"/>
  <c r="E75" i="3" s="1"/>
  <c r="N75" i="2"/>
  <c r="M75" i="3" s="1"/>
  <c r="V75" i="2"/>
  <c r="U75" i="3" s="1"/>
  <c r="C75" i="2"/>
  <c r="D75" i="3" s="1"/>
  <c r="G79" i="2"/>
  <c r="H79" i="3" s="1"/>
  <c r="K79" i="2"/>
  <c r="L79" i="3" s="1"/>
  <c r="O79" i="2"/>
  <c r="P79" i="3" s="1"/>
  <c r="S79" i="2"/>
  <c r="T79" i="3" s="1"/>
  <c r="E79" i="2"/>
  <c r="F79" i="3" s="1"/>
  <c r="I79" i="2"/>
  <c r="J79" i="3" s="1"/>
  <c r="M79" i="2"/>
  <c r="N79" i="3" s="1"/>
  <c r="Q79" i="2"/>
  <c r="R79" i="3" s="1"/>
  <c r="U79" i="2"/>
  <c r="V79" i="3" s="1"/>
  <c r="D79" i="2"/>
  <c r="C79" i="3" s="1"/>
  <c r="L79" i="2"/>
  <c r="K79" i="3" s="1"/>
  <c r="T79" i="2"/>
  <c r="S79" i="3" s="1"/>
  <c r="F79" i="2"/>
  <c r="E79" i="3" s="1"/>
  <c r="N79" i="2"/>
  <c r="M79" i="3" s="1"/>
  <c r="V79" i="2"/>
  <c r="U79" i="3" s="1"/>
  <c r="H79" i="2"/>
  <c r="G79" i="3" s="1"/>
  <c r="P79" i="2"/>
  <c r="O79" i="3" s="1"/>
  <c r="J79" i="2"/>
  <c r="I79" i="3" s="1"/>
  <c r="R79" i="2"/>
  <c r="Q79" i="3" s="1"/>
  <c r="C79" i="2"/>
  <c r="D79" i="3" s="1"/>
  <c r="G83" i="2"/>
  <c r="H83" i="3" s="1"/>
  <c r="K83" i="2"/>
  <c r="L83" i="3" s="1"/>
  <c r="O83" i="2"/>
  <c r="P83" i="3" s="1"/>
  <c r="S83" i="2"/>
  <c r="T83" i="3" s="1"/>
  <c r="D83" i="2"/>
  <c r="C83" i="3" s="1"/>
  <c r="H83" i="2"/>
  <c r="G83" i="3" s="1"/>
  <c r="L83" i="2"/>
  <c r="K83" i="3" s="1"/>
  <c r="P83" i="2"/>
  <c r="O83" i="3" s="1"/>
  <c r="T83" i="2"/>
  <c r="S83" i="3" s="1"/>
  <c r="E83" i="2"/>
  <c r="F83" i="3" s="1"/>
  <c r="I83" i="2"/>
  <c r="J83" i="3" s="1"/>
  <c r="M83" i="2"/>
  <c r="N83" i="3" s="1"/>
  <c r="Q83" i="2"/>
  <c r="R83" i="3" s="1"/>
  <c r="U83" i="2"/>
  <c r="V83" i="3" s="1"/>
  <c r="F83" i="2"/>
  <c r="E83" i="3" s="1"/>
  <c r="J83" i="2"/>
  <c r="I83" i="3" s="1"/>
  <c r="N83" i="2"/>
  <c r="M83" i="3" s="1"/>
  <c r="R83" i="2"/>
  <c r="Q83" i="3" s="1"/>
  <c r="V83" i="2"/>
  <c r="U83" i="3" s="1"/>
  <c r="C83" i="2"/>
  <c r="D83" i="3" s="1"/>
  <c r="G87" i="2"/>
  <c r="H87" i="3" s="1"/>
  <c r="K87" i="2"/>
  <c r="L87" i="3" s="1"/>
  <c r="O87" i="2"/>
  <c r="P87" i="3" s="1"/>
  <c r="S87" i="2"/>
  <c r="T87" i="3" s="1"/>
  <c r="D87" i="2"/>
  <c r="C87" i="3" s="1"/>
  <c r="H87" i="2"/>
  <c r="G87" i="3" s="1"/>
  <c r="L87" i="2"/>
  <c r="K87" i="3" s="1"/>
  <c r="P87" i="2"/>
  <c r="O87" i="3" s="1"/>
  <c r="T87" i="2"/>
  <c r="S87" i="3" s="1"/>
  <c r="E87" i="2"/>
  <c r="F87" i="3" s="1"/>
  <c r="I87" i="2"/>
  <c r="J87" i="3" s="1"/>
  <c r="M87" i="2"/>
  <c r="N87" i="3" s="1"/>
  <c r="Q87" i="2"/>
  <c r="R87" i="3" s="1"/>
  <c r="U87" i="2"/>
  <c r="V87" i="3" s="1"/>
  <c r="F87" i="2"/>
  <c r="E87" i="3" s="1"/>
  <c r="J87" i="2"/>
  <c r="I87" i="3" s="1"/>
  <c r="N87" i="2"/>
  <c r="M87" i="3" s="1"/>
  <c r="R87" i="2"/>
  <c r="Q87" i="3" s="1"/>
  <c r="V87" i="2"/>
  <c r="U87" i="3" s="1"/>
  <c r="C87" i="2"/>
  <c r="D87" i="3" s="1"/>
  <c r="G91" i="2"/>
  <c r="H91" i="3" s="1"/>
  <c r="K91" i="2"/>
  <c r="L91" i="3" s="1"/>
  <c r="O91" i="2"/>
  <c r="P91" i="3" s="1"/>
  <c r="S91" i="2"/>
  <c r="T91" i="3" s="1"/>
  <c r="D91" i="2"/>
  <c r="C91" i="3" s="1"/>
  <c r="H91" i="2"/>
  <c r="G91" i="3" s="1"/>
  <c r="L91" i="2"/>
  <c r="K91" i="3" s="1"/>
  <c r="P91" i="2"/>
  <c r="O91" i="3" s="1"/>
  <c r="T91" i="2"/>
  <c r="S91" i="3" s="1"/>
  <c r="F91" i="2"/>
  <c r="E91" i="3" s="1"/>
  <c r="J91" i="2"/>
  <c r="I91" i="3" s="1"/>
  <c r="N91" i="2"/>
  <c r="M91" i="3" s="1"/>
  <c r="R91" i="2"/>
  <c r="Q91" i="3" s="1"/>
  <c r="V91" i="2"/>
  <c r="U91" i="3" s="1"/>
  <c r="I91" i="2"/>
  <c r="J91" i="3" s="1"/>
  <c r="M91" i="2"/>
  <c r="N91" i="3" s="1"/>
  <c r="Q91" i="2"/>
  <c r="R91" i="3" s="1"/>
  <c r="E91" i="2"/>
  <c r="F91" i="3" s="1"/>
  <c r="U91" i="2"/>
  <c r="V91" i="3" s="1"/>
  <c r="C91" i="2"/>
  <c r="D91" i="3" s="1"/>
  <c r="D95" i="2"/>
  <c r="C95" i="3" s="1"/>
  <c r="H95" i="2"/>
  <c r="G95" i="3" s="1"/>
  <c r="L95" i="2"/>
  <c r="K95" i="3" s="1"/>
  <c r="P95" i="2"/>
  <c r="O95" i="3" s="1"/>
  <c r="T95" i="2"/>
  <c r="S95" i="3" s="1"/>
  <c r="F95" i="2"/>
  <c r="E95" i="3" s="1"/>
  <c r="J95" i="2"/>
  <c r="I95" i="3" s="1"/>
  <c r="N95" i="2"/>
  <c r="M95" i="3" s="1"/>
  <c r="R95" i="2"/>
  <c r="Q95" i="3" s="1"/>
  <c r="V95" i="2"/>
  <c r="U95" i="3" s="1"/>
  <c r="G95" i="2"/>
  <c r="H95" i="3" s="1"/>
  <c r="O95" i="2"/>
  <c r="P95" i="3" s="1"/>
  <c r="I95" i="2"/>
  <c r="J95" i="3" s="1"/>
  <c r="Q95" i="2"/>
  <c r="R95" i="3" s="1"/>
  <c r="K95" i="2"/>
  <c r="L95" i="3" s="1"/>
  <c r="S95" i="2"/>
  <c r="T95" i="3" s="1"/>
  <c r="E95" i="2"/>
  <c r="F95" i="3" s="1"/>
  <c r="M95" i="2"/>
  <c r="N95" i="3" s="1"/>
  <c r="U95" i="2"/>
  <c r="V95" i="3" s="1"/>
  <c r="C95" i="2"/>
  <c r="D95" i="3" s="1"/>
  <c r="D99" i="2"/>
  <c r="C99" i="3" s="1"/>
  <c r="H99" i="2"/>
  <c r="G99" i="3" s="1"/>
  <c r="L99" i="2"/>
  <c r="K99" i="3" s="1"/>
  <c r="P99" i="2"/>
  <c r="O99" i="3" s="1"/>
  <c r="T99" i="2"/>
  <c r="S99" i="3" s="1"/>
  <c r="F99" i="2"/>
  <c r="E99" i="3" s="1"/>
  <c r="J99" i="2"/>
  <c r="I99" i="3" s="1"/>
  <c r="N99" i="2"/>
  <c r="M99" i="3" s="1"/>
  <c r="R99" i="2"/>
  <c r="Q99" i="3" s="1"/>
  <c r="V99" i="2"/>
  <c r="U99" i="3" s="1"/>
  <c r="K99" i="2"/>
  <c r="L99" i="3" s="1"/>
  <c r="S99" i="2"/>
  <c r="T99" i="3" s="1"/>
  <c r="E99" i="2"/>
  <c r="F99" i="3" s="1"/>
  <c r="M99" i="2"/>
  <c r="N99" i="3" s="1"/>
  <c r="U99" i="2"/>
  <c r="V99" i="3" s="1"/>
  <c r="G99" i="2"/>
  <c r="H99" i="3" s="1"/>
  <c r="O99" i="2"/>
  <c r="P99" i="3" s="1"/>
  <c r="I99" i="2"/>
  <c r="J99" i="3" s="1"/>
  <c r="Q99" i="2"/>
  <c r="R99" i="3" s="1"/>
  <c r="C99" i="2"/>
  <c r="D99" i="3" s="1"/>
  <c r="D103" i="2"/>
  <c r="C103" i="3" s="1"/>
  <c r="H103" i="2"/>
  <c r="G103" i="3" s="1"/>
  <c r="L103" i="2"/>
  <c r="K103" i="3" s="1"/>
  <c r="P103" i="2"/>
  <c r="O103" i="3" s="1"/>
  <c r="T103" i="2"/>
  <c r="S103" i="3" s="1"/>
  <c r="F103" i="2"/>
  <c r="E103" i="3" s="1"/>
  <c r="J103" i="2"/>
  <c r="I103" i="3" s="1"/>
  <c r="N103" i="2"/>
  <c r="M103" i="3" s="1"/>
  <c r="R103" i="2"/>
  <c r="Q103" i="3" s="1"/>
  <c r="V103" i="2"/>
  <c r="U103" i="3" s="1"/>
  <c r="G103" i="2"/>
  <c r="H103" i="3" s="1"/>
  <c r="O103" i="2"/>
  <c r="P103" i="3" s="1"/>
  <c r="I103" i="2"/>
  <c r="J103" i="3" s="1"/>
  <c r="Q103" i="2"/>
  <c r="R103" i="3" s="1"/>
  <c r="K103" i="2"/>
  <c r="L103" i="3" s="1"/>
  <c r="S103" i="2"/>
  <c r="T103" i="3" s="1"/>
  <c r="E103" i="2"/>
  <c r="F103" i="3" s="1"/>
  <c r="M103" i="2"/>
  <c r="N103" i="3" s="1"/>
  <c r="U103" i="2"/>
  <c r="V103" i="3" s="1"/>
  <c r="C103" i="2"/>
  <c r="D103" i="3" s="1"/>
  <c r="D107" i="2"/>
  <c r="C107" i="3" s="1"/>
  <c r="H107" i="2"/>
  <c r="G107" i="3" s="1"/>
  <c r="L107" i="2"/>
  <c r="K107" i="3" s="1"/>
  <c r="P107" i="2"/>
  <c r="O107" i="3" s="1"/>
  <c r="T107" i="2"/>
  <c r="S107" i="3" s="1"/>
  <c r="F107" i="2"/>
  <c r="E107" i="3" s="1"/>
  <c r="J107" i="2"/>
  <c r="I107" i="3" s="1"/>
  <c r="N107" i="2"/>
  <c r="M107" i="3" s="1"/>
  <c r="R107" i="2"/>
  <c r="Q107" i="3" s="1"/>
  <c r="V107" i="2"/>
  <c r="U107" i="3" s="1"/>
  <c r="K107" i="2"/>
  <c r="L107" i="3" s="1"/>
  <c r="S107" i="2"/>
  <c r="T107" i="3" s="1"/>
  <c r="E107" i="2"/>
  <c r="F107" i="3" s="1"/>
  <c r="M107" i="2"/>
  <c r="N107" i="3" s="1"/>
  <c r="U107" i="2"/>
  <c r="V107" i="3" s="1"/>
  <c r="G107" i="2"/>
  <c r="H107" i="3" s="1"/>
  <c r="O107" i="2"/>
  <c r="P107" i="3" s="1"/>
  <c r="I107" i="2"/>
  <c r="J107" i="3" s="1"/>
  <c r="Q107" i="2"/>
  <c r="R107" i="3" s="1"/>
  <c r="C107" i="2"/>
  <c r="D107" i="3" s="1"/>
  <c r="D111" i="2"/>
  <c r="C111" i="3" s="1"/>
  <c r="H111" i="2"/>
  <c r="G111" i="3" s="1"/>
  <c r="L111" i="2"/>
  <c r="K111" i="3" s="1"/>
  <c r="P111" i="2"/>
  <c r="O111" i="3" s="1"/>
  <c r="T111" i="2"/>
  <c r="S111" i="3" s="1"/>
  <c r="F111" i="2"/>
  <c r="E111" i="3" s="1"/>
  <c r="J111" i="2"/>
  <c r="I111" i="3" s="1"/>
  <c r="N111" i="2"/>
  <c r="M111" i="3" s="1"/>
  <c r="R111" i="2"/>
  <c r="Q111" i="3" s="1"/>
  <c r="V111" i="2"/>
  <c r="U111" i="3" s="1"/>
  <c r="G111" i="2"/>
  <c r="H111" i="3" s="1"/>
  <c r="O111" i="2"/>
  <c r="P111" i="3" s="1"/>
  <c r="I111" i="2"/>
  <c r="J111" i="3" s="1"/>
  <c r="Q111" i="2"/>
  <c r="R111" i="3" s="1"/>
  <c r="K111" i="2"/>
  <c r="L111" i="3" s="1"/>
  <c r="S111" i="2"/>
  <c r="T111" i="3" s="1"/>
  <c r="E111" i="2"/>
  <c r="F111" i="3" s="1"/>
  <c r="M111" i="2"/>
  <c r="N111" i="3" s="1"/>
  <c r="U111" i="2"/>
  <c r="V111" i="3" s="1"/>
  <c r="C111" i="2"/>
  <c r="D111" i="3" s="1"/>
  <c r="E115" i="2"/>
  <c r="F115" i="3" s="1"/>
  <c r="I115" i="2"/>
  <c r="J115" i="3" s="1"/>
  <c r="M115" i="2"/>
  <c r="N115" i="3" s="1"/>
  <c r="Q115" i="2"/>
  <c r="R115" i="3" s="1"/>
  <c r="U115" i="2"/>
  <c r="V115" i="3" s="1"/>
  <c r="F115" i="2"/>
  <c r="E115" i="3" s="1"/>
  <c r="J115" i="2"/>
  <c r="I115" i="3" s="1"/>
  <c r="N115" i="2"/>
  <c r="M115" i="3" s="1"/>
  <c r="R115" i="2"/>
  <c r="Q115" i="3" s="1"/>
  <c r="V115" i="2"/>
  <c r="U115" i="3" s="1"/>
  <c r="G115" i="2"/>
  <c r="H115" i="3" s="1"/>
  <c r="K115" i="2"/>
  <c r="L115" i="3" s="1"/>
  <c r="O115" i="2"/>
  <c r="P115" i="3" s="1"/>
  <c r="S115" i="2"/>
  <c r="T115" i="3" s="1"/>
  <c r="D115" i="2"/>
  <c r="C115" i="3" s="1"/>
  <c r="H115" i="2"/>
  <c r="G115" i="3" s="1"/>
  <c r="L115" i="2"/>
  <c r="K115" i="3" s="1"/>
  <c r="P115" i="2"/>
  <c r="O115" i="3" s="1"/>
  <c r="T115" i="2"/>
  <c r="S115" i="3" s="1"/>
  <c r="C115" i="2"/>
  <c r="D115" i="3" s="1"/>
  <c r="E119" i="2"/>
  <c r="F119" i="3" s="1"/>
  <c r="I119" i="2"/>
  <c r="J119" i="3" s="1"/>
  <c r="M119" i="2"/>
  <c r="N119" i="3" s="1"/>
  <c r="Q119" i="2"/>
  <c r="R119" i="3" s="1"/>
  <c r="U119" i="2"/>
  <c r="V119" i="3" s="1"/>
  <c r="F119" i="2"/>
  <c r="E119" i="3" s="1"/>
  <c r="J119" i="2"/>
  <c r="I119" i="3" s="1"/>
  <c r="N119" i="2"/>
  <c r="M119" i="3" s="1"/>
  <c r="R119" i="2"/>
  <c r="Q119" i="3" s="1"/>
  <c r="V119" i="2"/>
  <c r="U119" i="3" s="1"/>
  <c r="G119" i="2"/>
  <c r="H119" i="3" s="1"/>
  <c r="K119" i="2"/>
  <c r="L119" i="3" s="1"/>
  <c r="O119" i="2"/>
  <c r="P119" i="3" s="1"/>
  <c r="S119" i="2"/>
  <c r="T119" i="3" s="1"/>
  <c r="D119" i="2"/>
  <c r="C119" i="3" s="1"/>
  <c r="H119" i="2"/>
  <c r="G119" i="3" s="1"/>
  <c r="L119" i="2"/>
  <c r="K119" i="3" s="1"/>
  <c r="P119" i="2"/>
  <c r="O119" i="3" s="1"/>
  <c r="T119" i="2"/>
  <c r="S119" i="3" s="1"/>
  <c r="C119" i="2"/>
  <c r="D119" i="3" s="1"/>
  <c r="E123" i="2"/>
  <c r="F123" i="3" s="1"/>
  <c r="I123" i="2"/>
  <c r="J123" i="3" s="1"/>
  <c r="M123" i="2"/>
  <c r="N123" i="3" s="1"/>
  <c r="Q123" i="2"/>
  <c r="R123" i="3" s="1"/>
  <c r="U123" i="2"/>
  <c r="V123" i="3" s="1"/>
  <c r="F123" i="2"/>
  <c r="E123" i="3" s="1"/>
  <c r="J123" i="2"/>
  <c r="I123" i="3" s="1"/>
  <c r="N123" i="2"/>
  <c r="M123" i="3" s="1"/>
  <c r="R123" i="2"/>
  <c r="Q123" i="3" s="1"/>
  <c r="V123" i="2"/>
  <c r="U123" i="3" s="1"/>
  <c r="G123" i="2"/>
  <c r="H123" i="3" s="1"/>
  <c r="K123" i="2"/>
  <c r="L123" i="3" s="1"/>
  <c r="O123" i="2"/>
  <c r="P123" i="3" s="1"/>
  <c r="S123" i="2"/>
  <c r="T123" i="3" s="1"/>
  <c r="D123" i="2"/>
  <c r="C123" i="3" s="1"/>
  <c r="H123" i="2"/>
  <c r="G123" i="3" s="1"/>
  <c r="L123" i="2"/>
  <c r="K123" i="3" s="1"/>
  <c r="P123" i="2"/>
  <c r="O123" i="3" s="1"/>
  <c r="T123" i="2"/>
  <c r="S123" i="3" s="1"/>
  <c r="C123" i="2"/>
  <c r="D123" i="3" s="1"/>
  <c r="E127" i="2"/>
  <c r="F127" i="3" s="1"/>
  <c r="I127" i="2"/>
  <c r="J127" i="3" s="1"/>
  <c r="M127" i="2"/>
  <c r="N127" i="3" s="1"/>
  <c r="Q127" i="2"/>
  <c r="R127" i="3" s="1"/>
  <c r="U127" i="2"/>
  <c r="V127" i="3" s="1"/>
  <c r="F127" i="2"/>
  <c r="E127" i="3" s="1"/>
  <c r="J127" i="2"/>
  <c r="I127" i="3" s="1"/>
  <c r="N127" i="2"/>
  <c r="M127" i="3" s="1"/>
  <c r="R127" i="2"/>
  <c r="Q127" i="3" s="1"/>
  <c r="V127" i="2"/>
  <c r="U127" i="3" s="1"/>
  <c r="G127" i="2"/>
  <c r="H127" i="3" s="1"/>
  <c r="K127" i="2"/>
  <c r="L127" i="3" s="1"/>
  <c r="O127" i="2"/>
  <c r="P127" i="3" s="1"/>
  <c r="S127" i="2"/>
  <c r="T127" i="3" s="1"/>
  <c r="D127" i="2"/>
  <c r="C127" i="3" s="1"/>
  <c r="H127" i="2"/>
  <c r="G127" i="3" s="1"/>
  <c r="L127" i="2"/>
  <c r="K127" i="3" s="1"/>
  <c r="P127" i="2"/>
  <c r="O127" i="3" s="1"/>
  <c r="T127" i="2"/>
  <c r="S127" i="3" s="1"/>
  <c r="C127" i="2"/>
  <c r="D127" i="3" s="1"/>
  <c r="E131" i="2"/>
  <c r="F131" i="3" s="1"/>
  <c r="I131" i="2"/>
  <c r="J131" i="3" s="1"/>
  <c r="M131" i="2"/>
  <c r="N131" i="3" s="1"/>
  <c r="Q131" i="2"/>
  <c r="R131" i="3" s="1"/>
  <c r="U131" i="2"/>
  <c r="V131" i="3" s="1"/>
  <c r="F131" i="2"/>
  <c r="E131" i="3" s="1"/>
  <c r="J131" i="2"/>
  <c r="I131" i="3" s="1"/>
  <c r="N131" i="2"/>
  <c r="M131" i="3" s="1"/>
  <c r="R131" i="2"/>
  <c r="Q131" i="3" s="1"/>
  <c r="V131" i="2"/>
  <c r="U131" i="3" s="1"/>
  <c r="G131" i="2"/>
  <c r="H131" i="3" s="1"/>
  <c r="K131" i="2"/>
  <c r="L131" i="3" s="1"/>
  <c r="O131" i="2"/>
  <c r="P131" i="3" s="1"/>
  <c r="D131" i="2"/>
  <c r="C131" i="3" s="1"/>
  <c r="H131" i="2"/>
  <c r="G131" i="3" s="1"/>
  <c r="L131" i="2"/>
  <c r="K131" i="3" s="1"/>
  <c r="P131" i="2"/>
  <c r="O131" i="3" s="1"/>
  <c r="T131" i="2"/>
  <c r="S131" i="3" s="1"/>
  <c r="S131" i="2"/>
  <c r="T131" i="3" s="1"/>
  <c r="C131" i="2"/>
  <c r="D131" i="3" s="1"/>
  <c r="E135" i="2"/>
  <c r="F135" i="3" s="1"/>
  <c r="I135" i="2"/>
  <c r="J135" i="3" s="1"/>
  <c r="M135" i="2"/>
  <c r="N135" i="3" s="1"/>
  <c r="Q135" i="2"/>
  <c r="R135" i="3" s="1"/>
  <c r="U135" i="2"/>
  <c r="V135" i="3" s="1"/>
  <c r="F135" i="2"/>
  <c r="E135" i="3" s="1"/>
  <c r="J135" i="2"/>
  <c r="I135" i="3" s="1"/>
  <c r="N135" i="2"/>
  <c r="M135" i="3" s="1"/>
  <c r="R135" i="2"/>
  <c r="Q135" i="3" s="1"/>
  <c r="V135" i="2"/>
  <c r="U135" i="3" s="1"/>
  <c r="D135" i="2"/>
  <c r="C135" i="3" s="1"/>
  <c r="H135" i="2"/>
  <c r="G135" i="3" s="1"/>
  <c r="L135" i="2"/>
  <c r="K135" i="3" s="1"/>
  <c r="P135" i="2"/>
  <c r="O135" i="3" s="1"/>
  <c r="T135" i="2"/>
  <c r="S135" i="3" s="1"/>
  <c r="G135" i="2"/>
  <c r="H135" i="3" s="1"/>
  <c r="K135" i="2"/>
  <c r="L135" i="3" s="1"/>
  <c r="O135" i="2"/>
  <c r="P135" i="3" s="1"/>
  <c r="S135" i="2"/>
  <c r="T135" i="3" s="1"/>
  <c r="C135" i="2"/>
  <c r="D135" i="3" s="1"/>
  <c r="F143" i="2"/>
  <c r="E143" i="3" s="1"/>
  <c r="J143" i="2"/>
  <c r="I143" i="3" s="1"/>
  <c r="N143" i="2"/>
  <c r="M143" i="3" s="1"/>
  <c r="R143" i="2"/>
  <c r="Q143" i="3" s="1"/>
  <c r="V143" i="2"/>
  <c r="U143" i="3" s="1"/>
  <c r="D143" i="2"/>
  <c r="C143" i="3" s="1"/>
  <c r="H143" i="2"/>
  <c r="G143" i="3" s="1"/>
  <c r="L143" i="2"/>
  <c r="K143" i="3" s="1"/>
  <c r="P143" i="2"/>
  <c r="O143" i="3" s="1"/>
  <c r="T143" i="2"/>
  <c r="S143" i="3" s="1"/>
  <c r="G143" i="2"/>
  <c r="H143" i="3" s="1"/>
  <c r="O143" i="2"/>
  <c r="P143" i="3" s="1"/>
  <c r="I143" i="2"/>
  <c r="J143" i="3" s="1"/>
  <c r="Q143" i="2"/>
  <c r="R143" i="3" s="1"/>
  <c r="K143" i="2"/>
  <c r="L143" i="3" s="1"/>
  <c r="S143" i="2"/>
  <c r="T143" i="3" s="1"/>
  <c r="E143" i="2"/>
  <c r="F143" i="3" s="1"/>
  <c r="M143" i="2"/>
  <c r="N143" i="3" s="1"/>
  <c r="U143" i="2"/>
  <c r="V143" i="3" s="1"/>
  <c r="C143" i="2"/>
  <c r="D143" i="3" s="1"/>
  <c r="F147" i="2"/>
  <c r="E147" i="3" s="1"/>
  <c r="J147" i="2"/>
  <c r="I147" i="3" s="1"/>
  <c r="N147" i="2"/>
  <c r="M147" i="3" s="1"/>
  <c r="R147" i="2"/>
  <c r="Q147" i="3" s="1"/>
  <c r="V147" i="2"/>
  <c r="U147" i="3" s="1"/>
  <c r="D147" i="2"/>
  <c r="C147" i="3" s="1"/>
  <c r="H147" i="2"/>
  <c r="G147" i="3" s="1"/>
  <c r="L147" i="2"/>
  <c r="K147" i="3" s="1"/>
  <c r="P147" i="2"/>
  <c r="O147" i="3" s="1"/>
  <c r="T147" i="2"/>
  <c r="S147" i="3" s="1"/>
  <c r="K147" i="2"/>
  <c r="L147" i="3" s="1"/>
  <c r="S147" i="2"/>
  <c r="T147" i="3" s="1"/>
  <c r="E147" i="2"/>
  <c r="F147" i="3" s="1"/>
  <c r="M147" i="2"/>
  <c r="N147" i="3" s="1"/>
  <c r="U147" i="2"/>
  <c r="V147" i="3" s="1"/>
  <c r="G147" i="2"/>
  <c r="H147" i="3" s="1"/>
  <c r="O147" i="2"/>
  <c r="P147" i="3" s="1"/>
  <c r="I147" i="2"/>
  <c r="J147" i="3" s="1"/>
  <c r="Q147" i="2"/>
  <c r="R147" i="3" s="1"/>
  <c r="C147" i="2"/>
  <c r="D147" i="3" s="1"/>
  <c r="G151" i="2"/>
  <c r="H151" i="3" s="1"/>
  <c r="K151" i="2"/>
  <c r="L151" i="3" s="1"/>
  <c r="O151" i="2"/>
  <c r="P151" i="3" s="1"/>
  <c r="S151" i="2"/>
  <c r="T151" i="3" s="1"/>
  <c r="D151" i="2"/>
  <c r="C151" i="3" s="1"/>
  <c r="H151" i="2"/>
  <c r="G151" i="3" s="1"/>
  <c r="L151" i="2"/>
  <c r="K151" i="3" s="1"/>
  <c r="P151" i="2"/>
  <c r="O151" i="3" s="1"/>
  <c r="T151" i="2"/>
  <c r="S151" i="3" s="1"/>
  <c r="E151" i="2"/>
  <c r="F151" i="3" s="1"/>
  <c r="I151" i="2"/>
  <c r="J151" i="3" s="1"/>
  <c r="M151" i="2"/>
  <c r="N151" i="3" s="1"/>
  <c r="Q151" i="2"/>
  <c r="R151" i="3" s="1"/>
  <c r="U151" i="2"/>
  <c r="V151" i="3" s="1"/>
  <c r="F151" i="2"/>
  <c r="E151" i="3" s="1"/>
  <c r="J151" i="2"/>
  <c r="I151" i="3" s="1"/>
  <c r="N151" i="2"/>
  <c r="M151" i="3" s="1"/>
  <c r="R151" i="2"/>
  <c r="Q151" i="3" s="1"/>
  <c r="V151" i="2"/>
  <c r="U151" i="3" s="1"/>
  <c r="C151" i="2"/>
  <c r="D151" i="3" s="1"/>
  <c r="G155" i="2"/>
  <c r="H155" i="3" s="1"/>
  <c r="K155" i="2"/>
  <c r="L155" i="3" s="1"/>
  <c r="O155" i="2"/>
  <c r="P155" i="3" s="1"/>
  <c r="S155" i="2"/>
  <c r="T155" i="3" s="1"/>
  <c r="D155" i="2"/>
  <c r="C155" i="3" s="1"/>
  <c r="H155" i="2"/>
  <c r="G155" i="3" s="1"/>
  <c r="L155" i="2"/>
  <c r="K155" i="3" s="1"/>
  <c r="P155" i="2"/>
  <c r="O155" i="3" s="1"/>
  <c r="T155" i="2"/>
  <c r="S155" i="3" s="1"/>
  <c r="E155" i="2"/>
  <c r="F155" i="3" s="1"/>
  <c r="I155" i="2"/>
  <c r="J155" i="3" s="1"/>
  <c r="M155" i="2"/>
  <c r="N155" i="3" s="1"/>
  <c r="Q155" i="2"/>
  <c r="R155" i="3" s="1"/>
  <c r="U155" i="2"/>
  <c r="V155" i="3" s="1"/>
  <c r="F155" i="2"/>
  <c r="E155" i="3" s="1"/>
  <c r="J155" i="2"/>
  <c r="I155" i="3" s="1"/>
  <c r="N155" i="2"/>
  <c r="M155" i="3" s="1"/>
  <c r="R155" i="2"/>
  <c r="Q155" i="3" s="1"/>
  <c r="V155" i="2"/>
  <c r="U155" i="3" s="1"/>
  <c r="C155" i="2"/>
  <c r="D155" i="3" s="1"/>
  <c r="G159" i="2"/>
  <c r="H159" i="3" s="1"/>
  <c r="K159" i="2"/>
  <c r="L159" i="3" s="1"/>
  <c r="O159" i="2"/>
  <c r="P159" i="3" s="1"/>
  <c r="S159" i="2"/>
  <c r="T159" i="3" s="1"/>
  <c r="D159" i="2"/>
  <c r="C159" i="3" s="1"/>
  <c r="H159" i="2"/>
  <c r="G159" i="3" s="1"/>
  <c r="L159" i="2"/>
  <c r="K159" i="3" s="1"/>
  <c r="P159" i="2"/>
  <c r="O159" i="3" s="1"/>
  <c r="T159" i="2"/>
  <c r="S159" i="3" s="1"/>
  <c r="E159" i="2"/>
  <c r="F159" i="3" s="1"/>
  <c r="I159" i="2"/>
  <c r="J159" i="3" s="1"/>
  <c r="M159" i="2"/>
  <c r="N159" i="3" s="1"/>
  <c r="Q159" i="2"/>
  <c r="R159" i="3" s="1"/>
  <c r="U159" i="2"/>
  <c r="V159" i="3" s="1"/>
  <c r="F159" i="2"/>
  <c r="E159" i="3" s="1"/>
  <c r="J159" i="2"/>
  <c r="I159" i="3" s="1"/>
  <c r="N159" i="2"/>
  <c r="M159" i="3" s="1"/>
  <c r="R159" i="2"/>
  <c r="Q159" i="3" s="1"/>
  <c r="V159" i="2"/>
  <c r="U159" i="3" s="1"/>
  <c r="C159" i="2"/>
  <c r="D159" i="3" s="1"/>
  <c r="G163" i="2"/>
  <c r="H163" i="3" s="1"/>
  <c r="K163" i="2"/>
  <c r="L163" i="3" s="1"/>
  <c r="O163" i="2"/>
  <c r="P163" i="3" s="1"/>
  <c r="S163" i="2"/>
  <c r="T163" i="3" s="1"/>
  <c r="D163" i="2"/>
  <c r="C163" i="3" s="1"/>
  <c r="H163" i="2"/>
  <c r="G163" i="3" s="1"/>
  <c r="L163" i="2"/>
  <c r="K163" i="3" s="1"/>
  <c r="P163" i="2"/>
  <c r="O163" i="3" s="1"/>
  <c r="T163" i="2"/>
  <c r="S163" i="3" s="1"/>
  <c r="E163" i="2"/>
  <c r="F163" i="3" s="1"/>
  <c r="I163" i="2"/>
  <c r="J163" i="3" s="1"/>
  <c r="M163" i="2"/>
  <c r="N163" i="3" s="1"/>
  <c r="Q163" i="2"/>
  <c r="R163" i="3" s="1"/>
  <c r="U163" i="2"/>
  <c r="V163" i="3" s="1"/>
  <c r="F163" i="2"/>
  <c r="E163" i="3" s="1"/>
  <c r="J163" i="2"/>
  <c r="I163" i="3" s="1"/>
  <c r="N163" i="2"/>
  <c r="M163" i="3" s="1"/>
  <c r="R163" i="2"/>
  <c r="Q163" i="3" s="1"/>
  <c r="V163" i="2"/>
  <c r="U163" i="3" s="1"/>
  <c r="C163" i="2"/>
  <c r="D163" i="3" s="1"/>
  <c r="G167" i="2"/>
  <c r="H167" i="3" s="1"/>
  <c r="K167" i="2"/>
  <c r="L167" i="3" s="1"/>
  <c r="O167" i="2"/>
  <c r="P167" i="3" s="1"/>
  <c r="S167" i="2"/>
  <c r="T167" i="3" s="1"/>
  <c r="D167" i="2"/>
  <c r="C167" i="3" s="1"/>
  <c r="H167" i="2"/>
  <c r="G167" i="3" s="1"/>
  <c r="L167" i="2"/>
  <c r="K167" i="3" s="1"/>
  <c r="P167" i="2"/>
  <c r="O167" i="3" s="1"/>
  <c r="T167" i="2"/>
  <c r="S167" i="3" s="1"/>
  <c r="E167" i="2"/>
  <c r="F167" i="3" s="1"/>
  <c r="I167" i="2"/>
  <c r="J167" i="3" s="1"/>
  <c r="M167" i="2"/>
  <c r="N167" i="3" s="1"/>
  <c r="Q167" i="2"/>
  <c r="R167" i="3" s="1"/>
  <c r="U167" i="2"/>
  <c r="V167" i="3" s="1"/>
  <c r="F167" i="2"/>
  <c r="E167" i="3" s="1"/>
  <c r="J167" i="2"/>
  <c r="I167" i="3" s="1"/>
  <c r="N167" i="2"/>
  <c r="M167" i="3" s="1"/>
  <c r="R167" i="2"/>
  <c r="Q167" i="3" s="1"/>
  <c r="V167" i="2"/>
  <c r="U167" i="3" s="1"/>
  <c r="C167" i="2"/>
  <c r="D167" i="3" s="1"/>
  <c r="G171" i="2"/>
  <c r="H171" i="3" s="1"/>
  <c r="K171" i="2"/>
  <c r="L171" i="3" s="1"/>
  <c r="O171" i="2"/>
  <c r="P171" i="3" s="1"/>
  <c r="S171" i="2"/>
  <c r="T171" i="3" s="1"/>
  <c r="D171" i="2"/>
  <c r="C171" i="3" s="1"/>
  <c r="H171" i="2"/>
  <c r="G171" i="3" s="1"/>
  <c r="L171" i="2"/>
  <c r="K171" i="3" s="1"/>
  <c r="P171" i="2"/>
  <c r="O171" i="3" s="1"/>
  <c r="T171" i="2"/>
  <c r="S171" i="3" s="1"/>
  <c r="E171" i="2"/>
  <c r="F171" i="3" s="1"/>
  <c r="I171" i="2"/>
  <c r="J171" i="3" s="1"/>
  <c r="M171" i="2"/>
  <c r="N171" i="3" s="1"/>
  <c r="Q171" i="2"/>
  <c r="R171" i="3" s="1"/>
  <c r="U171" i="2"/>
  <c r="V171" i="3" s="1"/>
  <c r="F171" i="2"/>
  <c r="E171" i="3" s="1"/>
  <c r="J171" i="2"/>
  <c r="I171" i="3" s="1"/>
  <c r="N171" i="2"/>
  <c r="M171" i="3" s="1"/>
  <c r="R171" i="2"/>
  <c r="Q171" i="3" s="1"/>
  <c r="V171" i="2"/>
  <c r="U171" i="3" s="1"/>
  <c r="C171" i="2"/>
  <c r="D171" i="3" s="1"/>
  <c r="G175" i="2"/>
  <c r="H175" i="3" s="1"/>
  <c r="K175" i="2"/>
  <c r="L175" i="3" s="1"/>
  <c r="O175" i="2"/>
  <c r="P175" i="3" s="1"/>
  <c r="S175" i="2"/>
  <c r="T175" i="3" s="1"/>
  <c r="D175" i="2"/>
  <c r="C175" i="3" s="1"/>
  <c r="H175" i="2"/>
  <c r="G175" i="3" s="1"/>
  <c r="L175" i="2"/>
  <c r="K175" i="3" s="1"/>
  <c r="P175" i="2"/>
  <c r="O175" i="3" s="1"/>
  <c r="T175" i="2"/>
  <c r="S175" i="3" s="1"/>
  <c r="E175" i="2"/>
  <c r="F175" i="3" s="1"/>
  <c r="I175" i="2"/>
  <c r="J175" i="3" s="1"/>
  <c r="M175" i="2"/>
  <c r="N175" i="3" s="1"/>
  <c r="Q175" i="2"/>
  <c r="R175" i="3" s="1"/>
  <c r="U175" i="2"/>
  <c r="V175" i="3" s="1"/>
  <c r="F175" i="2"/>
  <c r="E175" i="3" s="1"/>
  <c r="J175" i="2"/>
  <c r="I175" i="3" s="1"/>
  <c r="N175" i="2"/>
  <c r="M175" i="3" s="1"/>
  <c r="R175" i="2"/>
  <c r="Q175" i="3" s="1"/>
  <c r="V175" i="2"/>
  <c r="U175" i="3" s="1"/>
  <c r="C175" i="2"/>
  <c r="D175" i="3" s="1"/>
  <c r="G179" i="2"/>
  <c r="H179" i="3" s="1"/>
  <c r="K179" i="2"/>
  <c r="L179" i="3" s="1"/>
  <c r="O179" i="2"/>
  <c r="P179" i="3" s="1"/>
  <c r="S179" i="2"/>
  <c r="T179" i="3" s="1"/>
  <c r="D179" i="2"/>
  <c r="C179" i="3" s="1"/>
  <c r="H179" i="2"/>
  <c r="G179" i="3" s="1"/>
  <c r="L179" i="2"/>
  <c r="K179" i="3" s="1"/>
  <c r="P179" i="2"/>
  <c r="O179" i="3" s="1"/>
  <c r="T179" i="2"/>
  <c r="S179" i="3" s="1"/>
  <c r="F179" i="2"/>
  <c r="E179" i="3" s="1"/>
  <c r="J179" i="2"/>
  <c r="I179" i="3" s="1"/>
  <c r="N179" i="2"/>
  <c r="M179" i="3" s="1"/>
  <c r="R179" i="2"/>
  <c r="Q179" i="3" s="1"/>
  <c r="V179" i="2"/>
  <c r="U179" i="3" s="1"/>
  <c r="E179" i="2"/>
  <c r="F179" i="3" s="1"/>
  <c r="U179" i="2"/>
  <c r="V179" i="3" s="1"/>
  <c r="I179" i="2"/>
  <c r="J179" i="3" s="1"/>
  <c r="M179" i="2"/>
  <c r="N179" i="3" s="1"/>
  <c r="Q179" i="2"/>
  <c r="R179" i="3" s="1"/>
  <c r="C179" i="2"/>
  <c r="D179" i="3" s="1"/>
  <c r="G183" i="2"/>
  <c r="H183" i="3" s="1"/>
  <c r="K183" i="2"/>
  <c r="L183" i="3" s="1"/>
  <c r="O183" i="2"/>
  <c r="P183" i="3" s="1"/>
  <c r="S183" i="2"/>
  <c r="T183" i="3" s="1"/>
  <c r="D183" i="2"/>
  <c r="C183" i="3" s="1"/>
  <c r="H183" i="2"/>
  <c r="G183" i="3" s="1"/>
  <c r="L183" i="2"/>
  <c r="K183" i="3" s="1"/>
  <c r="P183" i="2"/>
  <c r="O183" i="3" s="1"/>
  <c r="T183" i="2"/>
  <c r="S183" i="3" s="1"/>
  <c r="F183" i="2"/>
  <c r="E183" i="3" s="1"/>
  <c r="J183" i="2"/>
  <c r="I183" i="3" s="1"/>
  <c r="N183" i="2"/>
  <c r="M183" i="3" s="1"/>
  <c r="R183" i="2"/>
  <c r="Q183" i="3" s="1"/>
  <c r="V183" i="2"/>
  <c r="U183" i="3" s="1"/>
  <c r="I183" i="2"/>
  <c r="J183" i="3" s="1"/>
  <c r="M183" i="2"/>
  <c r="N183" i="3" s="1"/>
  <c r="Q183" i="2"/>
  <c r="R183" i="3" s="1"/>
  <c r="E183" i="2"/>
  <c r="F183" i="3" s="1"/>
  <c r="U183" i="2"/>
  <c r="V183" i="3" s="1"/>
  <c r="C183" i="2"/>
  <c r="D183" i="3" s="1"/>
  <c r="G187" i="2"/>
  <c r="H187" i="3" s="1"/>
  <c r="K187" i="2"/>
  <c r="L187" i="3" s="1"/>
  <c r="O187" i="2"/>
  <c r="P187" i="3" s="1"/>
  <c r="S187" i="2"/>
  <c r="T187" i="3" s="1"/>
  <c r="D187" i="2"/>
  <c r="C187" i="3" s="1"/>
  <c r="H187" i="2"/>
  <c r="G187" i="3" s="1"/>
  <c r="L187" i="2"/>
  <c r="K187" i="3" s="1"/>
  <c r="P187" i="2"/>
  <c r="O187" i="3" s="1"/>
  <c r="T187" i="2"/>
  <c r="S187" i="3" s="1"/>
  <c r="F187" i="2"/>
  <c r="E187" i="3" s="1"/>
  <c r="J187" i="2"/>
  <c r="I187" i="3" s="1"/>
  <c r="N187" i="2"/>
  <c r="M187" i="3" s="1"/>
  <c r="R187" i="2"/>
  <c r="Q187" i="3" s="1"/>
  <c r="V187" i="2"/>
  <c r="U187" i="3" s="1"/>
  <c r="M187" i="2"/>
  <c r="N187" i="3" s="1"/>
  <c r="Q187" i="2"/>
  <c r="R187" i="3" s="1"/>
  <c r="E187" i="2"/>
  <c r="F187" i="3" s="1"/>
  <c r="U187" i="2"/>
  <c r="V187" i="3" s="1"/>
  <c r="I187" i="2"/>
  <c r="J187" i="3" s="1"/>
  <c r="C187" i="2"/>
  <c r="D187" i="3" s="1"/>
  <c r="G191" i="2"/>
  <c r="H191" i="3" s="1"/>
  <c r="K191" i="2"/>
  <c r="L191" i="3" s="1"/>
  <c r="D191" i="2"/>
  <c r="C191" i="3" s="1"/>
  <c r="H191" i="2"/>
  <c r="G191" i="3" s="1"/>
  <c r="L191" i="2"/>
  <c r="K191" i="3" s="1"/>
  <c r="P191" i="2"/>
  <c r="O191" i="3" s="1"/>
  <c r="T191" i="2"/>
  <c r="S191" i="3" s="1"/>
  <c r="F191" i="2"/>
  <c r="E191" i="3" s="1"/>
  <c r="J191" i="2"/>
  <c r="I191" i="3" s="1"/>
  <c r="N191" i="2"/>
  <c r="M191" i="3" s="1"/>
  <c r="R191" i="2"/>
  <c r="Q191" i="3" s="1"/>
  <c r="V191" i="2"/>
  <c r="U191" i="3" s="1"/>
  <c r="O191" i="2"/>
  <c r="P191" i="3" s="1"/>
  <c r="E191" i="2"/>
  <c r="F191" i="3" s="1"/>
  <c r="Q191" i="2"/>
  <c r="R191" i="3" s="1"/>
  <c r="I191" i="2"/>
  <c r="J191" i="3" s="1"/>
  <c r="S191" i="2"/>
  <c r="T191" i="3" s="1"/>
  <c r="M191" i="2"/>
  <c r="N191" i="3" s="1"/>
  <c r="U191" i="2"/>
  <c r="V191" i="3" s="1"/>
  <c r="C191" i="2"/>
  <c r="D191" i="3" s="1"/>
  <c r="D195" i="2"/>
  <c r="C195" i="3" s="1"/>
  <c r="H195" i="2"/>
  <c r="G195" i="3" s="1"/>
  <c r="L195" i="2"/>
  <c r="K195" i="3" s="1"/>
  <c r="P195" i="2"/>
  <c r="O195" i="3" s="1"/>
  <c r="T195" i="2"/>
  <c r="S195" i="3" s="1"/>
  <c r="F195" i="2"/>
  <c r="E195" i="3" s="1"/>
  <c r="J195" i="2"/>
  <c r="I195" i="3" s="1"/>
  <c r="N195" i="2"/>
  <c r="M195" i="3" s="1"/>
  <c r="R195" i="2"/>
  <c r="Q195" i="3" s="1"/>
  <c r="V195" i="2"/>
  <c r="U195" i="3" s="1"/>
  <c r="K195" i="2"/>
  <c r="L195" i="3" s="1"/>
  <c r="S195" i="2"/>
  <c r="T195" i="3" s="1"/>
  <c r="E195" i="2"/>
  <c r="F195" i="3" s="1"/>
  <c r="M195" i="2"/>
  <c r="N195" i="3" s="1"/>
  <c r="U195" i="2"/>
  <c r="V195" i="3" s="1"/>
  <c r="G195" i="2"/>
  <c r="H195" i="3" s="1"/>
  <c r="O195" i="2"/>
  <c r="P195" i="3" s="1"/>
  <c r="I195" i="2"/>
  <c r="J195" i="3" s="1"/>
  <c r="Q195" i="2"/>
  <c r="R195" i="3" s="1"/>
  <c r="C195" i="2"/>
  <c r="D195" i="3" s="1"/>
  <c r="D199" i="2"/>
  <c r="C199" i="3" s="1"/>
  <c r="H199" i="2"/>
  <c r="G199" i="3" s="1"/>
  <c r="L199" i="2"/>
  <c r="K199" i="3" s="1"/>
  <c r="P199" i="2"/>
  <c r="O199" i="3" s="1"/>
  <c r="T199" i="2"/>
  <c r="S199" i="3" s="1"/>
  <c r="E199" i="2"/>
  <c r="F199" i="3" s="1"/>
  <c r="I199" i="2"/>
  <c r="J199" i="3" s="1"/>
  <c r="M199" i="2"/>
  <c r="N199" i="3" s="1"/>
  <c r="Q199" i="2"/>
  <c r="R199" i="3" s="1"/>
  <c r="U199" i="2"/>
  <c r="V199" i="3" s="1"/>
  <c r="F199" i="2"/>
  <c r="E199" i="3" s="1"/>
  <c r="J199" i="2"/>
  <c r="I199" i="3" s="1"/>
  <c r="N199" i="2"/>
  <c r="M199" i="3" s="1"/>
  <c r="R199" i="2"/>
  <c r="Q199" i="3" s="1"/>
  <c r="V199" i="2"/>
  <c r="U199" i="3" s="1"/>
  <c r="G199" i="2"/>
  <c r="H199" i="3" s="1"/>
  <c r="K199" i="2"/>
  <c r="L199" i="3" s="1"/>
  <c r="O199" i="2"/>
  <c r="P199" i="3" s="1"/>
  <c r="S199" i="2"/>
  <c r="T199" i="3" s="1"/>
  <c r="C199" i="2"/>
  <c r="D199" i="3" s="1"/>
  <c r="D203" i="2"/>
  <c r="C203" i="3" s="1"/>
  <c r="H203" i="2"/>
  <c r="G203" i="3" s="1"/>
  <c r="L203" i="2"/>
  <c r="K203" i="3" s="1"/>
  <c r="P203" i="2"/>
  <c r="O203" i="3" s="1"/>
  <c r="T203" i="2"/>
  <c r="S203" i="3" s="1"/>
  <c r="E203" i="2"/>
  <c r="F203" i="3" s="1"/>
  <c r="I203" i="2"/>
  <c r="J203" i="3" s="1"/>
  <c r="M203" i="2"/>
  <c r="N203" i="3" s="1"/>
  <c r="Q203" i="2"/>
  <c r="R203" i="3" s="1"/>
  <c r="U203" i="2"/>
  <c r="V203" i="3" s="1"/>
  <c r="F203" i="2"/>
  <c r="E203" i="3" s="1"/>
  <c r="J203" i="2"/>
  <c r="I203" i="3" s="1"/>
  <c r="N203" i="2"/>
  <c r="M203" i="3" s="1"/>
  <c r="R203" i="2"/>
  <c r="Q203" i="3" s="1"/>
  <c r="V203" i="2"/>
  <c r="U203" i="3" s="1"/>
  <c r="G203" i="2"/>
  <c r="H203" i="3" s="1"/>
  <c r="K203" i="2"/>
  <c r="L203" i="3" s="1"/>
  <c r="O203" i="2"/>
  <c r="P203" i="3" s="1"/>
  <c r="S203" i="2"/>
  <c r="T203" i="3" s="1"/>
  <c r="C203" i="2"/>
  <c r="D203" i="3" s="1"/>
  <c r="D207" i="2"/>
  <c r="C207" i="3" s="1"/>
  <c r="H207" i="2"/>
  <c r="G207" i="3" s="1"/>
  <c r="L207" i="2"/>
  <c r="K207" i="3" s="1"/>
  <c r="P207" i="2"/>
  <c r="O207" i="3" s="1"/>
  <c r="T207" i="2"/>
  <c r="S207" i="3" s="1"/>
  <c r="E207" i="2"/>
  <c r="F207" i="3" s="1"/>
  <c r="I207" i="2"/>
  <c r="J207" i="3" s="1"/>
  <c r="M207" i="2"/>
  <c r="N207" i="3" s="1"/>
  <c r="Q207" i="2"/>
  <c r="R207" i="3" s="1"/>
  <c r="U207" i="2"/>
  <c r="V207" i="3" s="1"/>
  <c r="F207" i="2"/>
  <c r="E207" i="3" s="1"/>
  <c r="J207" i="2"/>
  <c r="I207" i="3" s="1"/>
  <c r="N207" i="2"/>
  <c r="M207" i="3" s="1"/>
  <c r="R207" i="2"/>
  <c r="Q207" i="3" s="1"/>
  <c r="V207" i="2"/>
  <c r="U207" i="3" s="1"/>
  <c r="G207" i="2"/>
  <c r="H207" i="3" s="1"/>
  <c r="K207" i="2"/>
  <c r="L207" i="3" s="1"/>
  <c r="O207" i="2"/>
  <c r="P207" i="3" s="1"/>
  <c r="S207" i="2"/>
  <c r="T207" i="3" s="1"/>
  <c r="C207" i="2"/>
  <c r="D207" i="3" s="1"/>
  <c r="D211" i="2"/>
  <c r="C211" i="3" s="1"/>
  <c r="H211" i="2"/>
  <c r="G211" i="3" s="1"/>
  <c r="L211" i="2"/>
  <c r="K211" i="3" s="1"/>
  <c r="P211" i="2"/>
  <c r="O211" i="3" s="1"/>
  <c r="T211" i="2"/>
  <c r="S211" i="3" s="1"/>
  <c r="E211" i="2"/>
  <c r="F211" i="3" s="1"/>
  <c r="I211" i="2"/>
  <c r="J211" i="3" s="1"/>
  <c r="M211" i="2"/>
  <c r="N211" i="3" s="1"/>
  <c r="Q211" i="2"/>
  <c r="R211" i="3" s="1"/>
  <c r="U211" i="2"/>
  <c r="V211" i="3" s="1"/>
  <c r="F211" i="2"/>
  <c r="E211" i="3" s="1"/>
  <c r="J211" i="2"/>
  <c r="I211" i="3" s="1"/>
  <c r="N211" i="2"/>
  <c r="M211" i="3" s="1"/>
  <c r="R211" i="2"/>
  <c r="Q211" i="3" s="1"/>
  <c r="V211" i="2"/>
  <c r="U211" i="3" s="1"/>
  <c r="G211" i="2"/>
  <c r="H211" i="3" s="1"/>
  <c r="K211" i="2"/>
  <c r="L211" i="3" s="1"/>
  <c r="O211" i="2"/>
  <c r="P211" i="3" s="1"/>
  <c r="S211" i="2"/>
  <c r="T211" i="3" s="1"/>
  <c r="C211" i="2"/>
  <c r="D211" i="3" s="1"/>
  <c r="D215" i="2"/>
  <c r="C215" i="3" s="1"/>
  <c r="H215" i="2"/>
  <c r="G215" i="3" s="1"/>
  <c r="L215" i="2"/>
  <c r="K215" i="3" s="1"/>
  <c r="P215" i="2"/>
  <c r="O215" i="3" s="1"/>
  <c r="T215" i="2"/>
  <c r="S215" i="3" s="1"/>
  <c r="E215" i="2"/>
  <c r="F215" i="3" s="1"/>
  <c r="I215" i="2"/>
  <c r="J215" i="3" s="1"/>
  <c r="M215" i="2"/>
  <c r="N215" i="3" s="1"/>
  <c r="Q215" i="2"/>
  <c r="R215" i="3" s="1"/>
  <c r="U215" i="2"/>
  <c r="V215" i="3" s="1"/>
  <c r="F215" i="2"/>
  <c r="E215" i="3" s="1"/>
  <c r="J215" i="2"/>
  <c r="I215" i="3" s="1"/>
  <c r="N215" i="2"/>
  <c r="M215" i="3" s="1"/>
  <c r="R215" i="2"/>
  <c r="Q215" i="3" s="1"/>
  <c r="V215" i="2"/>
  <c r="U215" i="3" s="1"/>
  <c r="G215" i="2"/>
  <c r="H215" i="3" s="1"/>
  <c r="K215" i="2"/>
  <c r="L215" i="3" s="1"/>
  <c r="O215" i="2"/>
  <c r="P215" i="3" s="1"/>
  <c r="S215" i="2"/>
  <c r="T215" i="3" s="1"/>
  <c r="C215" i="2"/>
  <c r="D215" i="3" s="1"/>
  <c r="D219" i="2"/>
  <c r="C219" i="3" s="1"/>
  <c r="H219" i="2"/>
  <c r="G219" i="3" s="1"/>
  <c r="L219" i="2"/>
  <c r="K219" i="3" s="1"/>
  <c r="P219" i="2"/>
  <c r="O219" i="3" s="1"/>
  <c r="T219" i="2"/>
  <c r="S219" i="3" s="1"/>
  <c r="E219" i="2"/>
  <c r="F219" i="3" s="1"/>
  <c r="I219" i="2"/>
  <c r="J219" i="3" s="1"/>
  <c r="M219" i="2"/>
  <c r="N219" i="3" s="1"/>
  <c r="Q219" i="2"/>
  <c r="R219" i="3" s="1"/>
  <c r="U219" i="2"/>
  <c r="V219" i="3" s="1"/>
  <c r="F219" i="2"/>
  <c r="E219" i="3" s="1"/>
  <c r="J219" i="2"/>
  <c r="I219" i="3" s="1"/>
  <c r="N219" i="2"/>
  <c r="M219" i="3" s="1"/>
  <c r="R219" i="2"/>
  <c r="Q219" i="3" s="1"/>
  <c r="V219" i="2"/>
  <c r="U219" i="3" s="1"/>
  <c r="G219" i="2"/>
  <c r="H219" i="3" s="1"/>
  <c r="K219" i="2"/>
  <c r="L219" i="3" s="1"/>
  <c r="O219" i="2"/>
  <c r="P219" i="3" s="1"/>
  <c r="S219" i="2"/>
  <c r="T219" i="3" s="1"/>
  <c r="C219" i="2"/>
  <c r="D219" i="3" s="1"/>
  <c r="D223" i="2"/>
  <c r="C223" i="3" s="1"/>
  <c r="H223" i="2"/>
  <c r="G223" i="3" s="1"/>
  <c r="L223" i="2"/>
  <c r="K223" i="3" s="1"/>
  <c r="P223" i="2"/>
  <c r="O223" i="3" s="1"/>
  <c r="T223" i="2"/>
  <c r="S223" i="3" s="1"/>
  <c r="E223" i="2"/>
  <c r="F223" i="3" s="1"/>
  <c r="I223" i="2"/>
  <c r="J223" i="3" s="1"/>
  <c r="M223" i="2"/>
  <c r="N223" i="3" s="1"/>
  <c r="Q223" i="2"/>
  <c r="R223" i="3" s="1"/>
  <c r="U223" i="2"/>
  <c r="V223" i="3" s="1"/>
  <c r="F223" i="2"/>
  <c r="E223" i="3" s="1"/>
  <c r="J223" i="2"/>
  <c r="I223" i="3" s="1"/>
  <c r="N223" i="2"/>
  <c r="M223" i="3" s="1"/>
  <c r="R223" i="2"/>
  <c r="Q223" i="3" s="1"/>
  <c r="V223" i="2"/>
  <c r="U223" i="3" s="1"/>
  <c r="G223" i="2"/>
  <c r="H223" i="3" s="1"/>
  <c r="K223" i="2"/>
  <c r="L223" i="3" s="1"/>
  <c r="O223" i="2"/>
  <c r="P223" i="3" s="1"/>
  <c r="S223" i="2"/>
  <c r="T223" i="3" s="1"/>
  <c r="C223" i="2"/>
  <c r="D223" i="3" s="1"/>
  <c r="D227" i="2"/>
  <c r="C227" i="3" s="1"/>
  <c r="H227" i="2"/>
  <c r="G227" i="3" s="1"/>
  <c r="L227" i="2"/>
  <c r="K227" i="3" s="1"/>
  <c r="P227" i="2"/>
  <c r="O227" i="3" s="1"/>
  <c r="T227" i="2"/>
  <c r="S227" i="3" s="1"/>
  <c r="E227" i="2"/>
  <c r="F227" i="3" s="1"/>
  <c r="I227" i="2"/>
  <c r="J227" i="3" s="1"/>
  <c r="M227" i="2"/>
  <c r="N227" i="3" s="1"/>
  <c r="Q227" i="2"/>
  <c r="R227" i="3" s="1"/>
  <c r="U227" i="2"/>
  <c r="V227" i="3" s="1"/>
  <c r="F227" i="2"/>
  <c r="E227" i="3" s="1"/>
  <c r="J227" i="2"/>
  <c r="I227" i="3" s="1"/>
  <c r="N227" i="2"/>
  <c r="M227" i="3" s="1"/>
  <c r="R227" i="2"/>
  <c r="Q227" i="3" s="1"/>
  <c r="V227" i="2"/>
  <c r="U227" i="3" s="1"/>
  <c r="G227" i="2"/>
  <c r="H227" i="3" s="1"/>
  <c r="K227" i="2"/>
  <c r="L227" i="3" s="1"/>
  <c r="O227" i="2"/>
  <c r="P227" i="3" s="1"/>
  <c r="S227" i="2"/>
  <c r="T227" i="3" s="1"/>
  <c r="C227" i="2"/>
  <c r="D227" i="3" s="1"/>
  <c r="D231" i="2"/>
  <c r="C231" i="3" s="1"/>
  <c r="H231" i="2"/>
  <c r="G231" i="3" s="1"/>
  <c r="L231" i="2"/>
  <c r="K231" i="3" s="1"/>
  <c r="P231" i="2"/>
  <c r="O231" i="3" s="1"/>
  <c r="T231" i="2"/>
  <c r="S231" i="3" s="1"/>
  <c r="E231" i="2"/>
  <c r="F231" i="3" s="1"/>
  <c r="I231" i="2"/>
  <c r="J231" i="3" s="1"/>
  <c r="M231" i="2"/>
  <c r="N231" i="3" s="1"/>
  <c r="Q231" i="2"/>
  <c r="R231" i="3" s="1"/>
  <c r="U231" i="2"/>
  <c r="V231" i="3" s="1"/>
  <c r="F231" i="2"/>
  <c r="E231" i="3" s="1"/>
  <c r="J231" i="2"/>
  <c r="I231" i="3" s="1"/>
  <c r="N231" i="2"/>
  <c r="M231" i="3" s="1"/>
  <c r="R231" i="2"/>
  <c r="Q231" i="3" s="1"/>
  <c r="V231" i="2"/>
  <c r="U231" i="3" s="1"/>
  <c r="G231" i="2"/>
  <c r="H231" i="3" s="1"/>
  <c r="K231" i="2"/>
  <c r="L231" i="3" s="1"/>
  <c r="O231" i="2"/>
  <c r="P231" i="3" s="1"/>
  <c r="S231" i="2"/>
  <c r="T231" i="3" s="1"/>
  <c r="C231" i="2"/>
  <c r="D231" i="3" s="1"/>
  <c r="D235" i="2"/>
  <c r="C235" i="3" s="1"/>
  <c r="H235" i="2"/>
  <c r="G235" i="3" s="1"/>
  <c r="L235" i="2"/>
  <c r="K235" i="3" s="1"/>
  <c r="P235" i="2"/>
  <c r="O235" i="3" s="1"/>
  <c r="T235" i="2"/>
  <c r="S235" i="3" s="1"/>
  <c r="E235" i="2"/>
  <c r="F235" i="3" s="1"/>
  <c r="I235" i="2"/>
  <c r="J235" i="3" s="1"/>
  <c r="M235" i="2"/>
  <c r="N235" i="3" s="1"/>
  <c r="Q235" i="2"/>
  <c r="R235" i="3" s="1"/>
  <c r="U235" i="2"/>
  <c r="V235" i="3" s="1"/>
  <c r="F235" i="2"/>
  <c r="E235" i="3" s="1"/>
  <c r="J235" i="2"/>
  <c r="I235" i="3" s="1"/>
  <c r="N235" i="2"/>
  <c r="M235" i="3" s="1"/>
  <c r="R235" i="2"/>
  <c r="Q235" i="3" s="1"/>
  <c r="V235" i="2"/>
  <c r="U235" i="3" s="1"/>
  <c r="G235" i="2"/>
  <c r="H235" i="3" s="1"/>
  <c r="K235" i="2"/>
  <c r="L235" i="3" s="1"/>
  <c r="O235" i="2"/>
  <c r="P235" i="3" s="1"/>
  <c r="S235" i="2"/>
  <c r="T235" i="3" s="1"/>
  <c r="C235" i="2"/>
  <c r="D235" i="3" s="1"/>
  <c r="D239" i="2"/>
  <c r="C239" i="3" s="1"/>
  <c r="H239" i="2"/>
  <c r="G239" i="3" s="1"/>
  <c r="L239" i="2"/>
  <c r="K239" i="3" s="1"/>
  <c r="P239" i="2"/>
  <c r="O239" i="3" s="1"/>
  <c r="T239" i="2"/>
  <c r="S239" i="3" s="1"/>
  <c r="E239" i="2"/>
  <c r="F239" i="3" s="1"/>
  <c r="I239" i="2"/>
  <c r="J239" i="3" s="1"/>
  <c r="M239" i="2"/>
  <c r="N239" i="3" s="1"/>
  <c r="Q239" i="2"/>
  <c r="R239" i="3" s="1"/>
  <c r="U239" i="2"/>
  <c r="V239" i="3" s="1"/>
  <c r="F239" i="2"/>
  <c r="E239" i="3" s="1"/>
  <c r="J239" i="2"/>
  <c r="I239" i="3" s="1"/>
  <c r="N239" i="2"/>
  <c r="M239" i="3" s="1"/>
  <c r="R239" i="2"/>
  <c r="Q239" i="3" s="1"/>
  <c r="V239" i="2"/>
  <c r="U239" i="3" s="1"/>
  <c r="G239" i="2"/>
  <c r="H239" i="3" s="1"/>
  <c r="K239" i="2"/>
  <c r="L239" i="3" s="1"/>
  <c r="O239" i="2"/>
  <c r="P239" i="3" s="1"/>
  <c r="S239" i="2"/>
  <c r="T239" i="3" s="1"/>
  <c r="C239" i="2"/>
  <c r="D239" i="3" s="1"/>
  <c r="D243" i="2"/>
  <c r="C243" i="3" s="1"/>
  <c r="H243" i="2"/>
  <c r="G243" i="3" s="1"/>
  <c r="L243" i="2"/>
  <c r="K243" i="3" s="1"/>
  <c r="P243" i="2"/>
  <c r="O243" i="3" s="1"/>
  <c r="T243" i="2"/>
  <c r="S243" i="3" s="1"/>
  <c r="E243" i="2"/>
  <c r="F243" i="3" s="1"/>
  <c r="I243" i="2"/>
  <c r="J243" i="3" s="1"/>
  <c r="M243" i="2"/>
  <c r="N243" i="3" s="1"/>
  <c r="Q243" i="2"/>
  <c r="R243" i="3" s="1"/>
  <c r="U243" i="2"/>
  <c r="V243" i="3" s="1"/>
  <c r="F243" i="2"/>
  <c r="E243" i="3" s="1"/>
  <c r="J243" i="2"/>
  <c r="I243" i="3" s="1"/>
  <c r="N243" i="2"/>
  <c r="M243" i="3" s="1"/>
  <c r="R243" i="2"/>
  <c r="Q243" i="3" s="1"/>
  <c r="V243" i="2"/>
  <c r="U243" i="3" s="1"/>
  <c r="G243" i="2"/>
  <c r="H243" i="3" s="1"/>
  <c r="K243" i="2"/>
  <c r="L243" i="3" s="1"/>
  <c r="O243" i="2"/>
  <c r="P243" i="3" s="1"/>
  <c r="S243" i="2"/>
  <c r="T243" i="3" s="1"/>
  <c r="C243" i="2"/>
  <c r="D243" i="3" s="1"/>
  <c r="D247" i="2"/>
  <c r="C247" i="3" s="1"/>
  <c r="H247" i="2"/>
  <c r="G247" i="3" s="1"/>
  <c r="L247" i="2"/>
  <c r="K247" i="3" s="1"/>
  <c r="P247" i="2"/>
  <c r="O247" i="3" s="1"/>
  <c r="T247" i="2"/>
  <c r="S247" i="3" s="1"/>
  <c r="E247" i="2"/>
  <c r="F247" i="3" s="1"/>
  <c r="I247" i="2"/>
  <c r="J247" i="3" s="1"/>
  <c r="M247" i="2"/>
  <c r="N247" i="3" s="1"/>
  <c r="Q247" i="2"/>
  <c r="R247" i="3" s="1"/>
  <c r="U247" i="2"/>
  <c r="V247" i="3" s="1"/>
  <c r="G247" i="2"/>
  <c r="H247" i="3" s="1"/>
  <c r="K247" i="2"/>
  <c r="L247" i="3" s="1"/>
  <c r="O247" i="2"/>
  <c r="P247" i="3" s="1"/>
  <c r="S247" i="2"/>
  <c r="T247" i="3" s="1"/>
  <c r="R247" i="2"/>
  <c r="Q247" i="3" s="1"/>
  <c r="F247" i="2"/>
  <c r="E247" i="3" s="1"/>
  <c r="V247" i="2"/>
  <c r="U247" i="3" s="1"/>
  <c r="J247" i="2"/>
  <c r="I247" i="3" s="1"/>
  <c r="N247" i="2"/>
  <c r="M247" i="3" s="1"/>
  <c r="C247" i="2"/>
  <c r="D247" i="3" s="1"/>
  <c r="D251" i="2"/>
  <c r="C251" i="3" s="1"/>
  <c r="H251" i="2"/>
  <c r="G251" i="3" s="1"/>
  <c r="L251" i="2"/>
  <c r="K251" i="3" s="1"/>
  <c r="P251" i="2"/>
  <c r="O251" i="3" s="1"/>
  <c r="T251" i="2"/>
  <c r="S251" i="3" s="1"/>
  <c r="E251" i="2"/>
  <c r="F251" i="3" s="1"/>
  <c r="I251" i="2"/>
  <c r="J251" i="3" s="1"/>
  <c r="M251" i="2"/>
  <c r="N251" i="3" s="1"/>
  <c r="Q251" i="2"/>
  <c r="R251" i="3" s="1"/>
  <c r="U251" i="2"/>
  <c r="V251" i="3" s="1"/>
  <c r="G251" i="2"/>
  <c r="H251" i="3" s="1"/>
  <c r="K251" i="2"/>
  <c r="L251" i="3" s="1"/>
  <c r="O251" i="2"/>
  <c r="P251" i="3" s="1"/>
  <c r="S251" i="2"/>
  <c r="T251" i="3" s="1"/>
  <c r="F251" i="2"/>
  <c r="E251" i="3" s="1"/>
  <c r="V251" i="2"/>
  <c r="U251" i="3" s="1"/>
  <c r="J251" i="2"/>
  <c r="I251" i="3" s="1"/>
  <c r="N251" i="2"/>
  <c r="M251" i="3" s="1"/>
  <c r="R251" i="2"/>
  <c r="Q251" i="3" s="1"/>
  <c r="C251" i="2"/>
  <c r="D251" i="3" s="1"/>
  <c r="D255" i="2"/>
  <c r="C255" i="3" s="1"/>
  <c r="H255" i="2"/>
  <c r="G255" i="3" s="1"/>
  <c r="L255" i="2"/>
  <c r="K255" i="3" s="1"/>
  <c r="P255" i="2"/>
  <c r="O255" i="3" s="1"/>
  <c r="T255" i="2"/>
  <c r="S255" i="3" s="1"/>
  <c r="E255" i="2"/>
  <c r="F255" i="3" s="1"/>
  <c r="I255" i="2"/>
  <c r="J255" i="3" s="1"/>
  <c r="M255" i="2"/>
  <c r="N255" i="3" s="1"/>
  <c r="Q255" i="2"/>
  <c r="R255" i="3" s="1"/>
  <c r="U255" i="2"/>
  <c r="V255" i="3" s="1"/>
  <c r="G255" i="2"/>
  <c r="H255" i="3" s="1"/>
  <c r="K255" i="2"/>
  <c r="L255" i="3" s="1"/>
  <c r="O255" i="2"/>
  <c r="P255" i="3" s="1"/>
  <c r="S255" i="2"/>
  <c r="T255" i="3" s="1"/>
  <c r="J255" i="2"/>
  <c r="I255" i="3" s="1"/>
  <c r="N255" i="2"/>
  <c r="M255" i="3" s="1"/>
  <c r="R255" i="2"/>
  <c r="Q255" i="3" s="1"/>
  <c r="F255" i="2"/>
  <c r="E255" i="3" s="1"/>
  <c r="V255" i="2"/>
  <c r="U255" i="3" s="1"/>
  <c r="C255" i="2"/>
  <c r="D255" i="3" s="1"/>
  <c r="D259" i="2"/>
  <c r="C259" i="3" s="1"/>
  <c r="H259" i="2"/>
  <c r="G259" i="3" s="1"/>
  <c r="L259" i="2"/>
  <c r="K259" i="3" s="1"/>
  <c r="P259" i="2"/>
  <c r="O259" i="3" s="1"/>
  <c r="T259" i="2"/>
  <c r="S259" i="3" s="1"/>
  <c r="E259" i="2"/>
  <c r="F259" i="3" s="1"/>
  <c r="I259" i="2"/>
  <c r="J259" i="3" s="1"/>
  <c r="M259" i="2"/>
  <c r="N259" i="3" s="1"/>
  <c r="Q259" i="2"/>
  <c r="R259" i="3" s="1"/>
  <c r="U259" i="2"/>
  <c r="V259" i="3" s="1"/>
  <c r="G259" i="2"/>
  <c r="H259" i="3" s="1"/>
  <c r="K259" i="2"/>
  <c r="L259" i="3" s="1"/>
  <c r="O259" i="2"/>
  <c r="P259" i="3" s="1"/>
  <c r="S259" i="2"/>
  <c r="T259" i="3" s="1"/>
  <c r="N259" i="2"/>
  <c r="M259" i="3" s="1"/>
  <c r="R259" i="2"/>
  <c r="Q259" i="3" s="1"/>
  <c r="F259" i="2"/>
  <c r="E259" i="3" s="1"/>
  <c r="V259" i="2"/>
  <c r="U259" i="3" s="1"/>
  <c r="J259" i="2"/>
  <c r="I259" i="3" s="1"/>
  <c r="C259" i="2"/>
  <c r="D259" i="3" s="1"/>
  <c r="E263" i="2"/>
  <c r="F263" i="3" s="1"/>
  <c r="I263" i="2"/>
  <c r="J263" i="3" s="1"/>
  <c r="M263" i="2"/>
  <c r="N263" i="3" s="1"/>
  <c r="Q263" i="2"/>
  <c r="R263" i="3" s="1"/>
  <c r="U263" i="2"/>
  <c r="V263" i="3" s="1"/>
  <c r="F263" i="2"/>
  <c r="E263" i="3" s="1"/>
  <c r="J263" i="2"/>
  <c r="I263" i="3" s="1"/>
  <c r="N263" i="2"/>
  <c r="M263" i="3" s="1"/>
  <c r="R263" i="2"/>
  <c r="Q263" i="3" s="1"/>
  <c r="V263" i="2"/>
  <c r="U263" i="3" s="1"/>
  <c r="G263" i="2"/>
  <c r="H263" i="3" s="1"/>
  <c r="K263" i="2"/>
  <c r="L263" i="3" s="1"/>
  <c r="O263" i="2"/>
  <c r="P263" i="3" s="1"/>
  <c r="S263" i="2"/>
  <c r="T263" i="3" s="1"/>
  <c r="D263" i="2"/>
  <c r="C263" i="3" s="1"/>
  <c r="H263" i="2"/>
  <c r="G263" i="3" s="1"/>
  <c r="L263" i="2"/>
  <c r="K263" i="3" s="1"/>
  <c r="P263" i="2"/>
  <c r="O263" i="3" s="1"/>
  <c r="T263" i="2"/>
  <c r="S263" i="3" s="1"/>
  <c r="C263" i="2"/>
  <c r="D263" i="3" s="1"/>
  <c r="E267" i="2"/>
  <c r="F267" i="3" s="1"/>
  <c r="I267" i="2"/>
  <c r="J267" i="3" s="1"/>
  <c r="M267" i="2"/>
  <c r="N267" i="3" s="1"/>
  <c r="Q267" i="2"/>
  <c r="R267" i="3" s="1"/>
  <c r="U267" i="2"/>
  <c r="V267" i="3" s="1"/>
  <c r="F267" i="2"/>
  <c r="E267" i="3" s="1"/>
  <c r="J267" i="2"/>
  <c r="I267" i="3" s="1"/>
  <c r="N267" i="2"/>
  <c r="M267" i="3" s="1"/>
  <c r="R267" i="2"/>
  <c r="Q267" i="3" s="1"/>
  <c r="V267" i="2"/>
  <c r="U267" i="3" s="1"/>
  <c r="G267" i="2"/>
  <c r="H267" i="3" s="1"/>
  <c r="K267" i="2"/>
  <c r="L267" i="3" s="1"/>
  <c r="O267" i="2"/>
  <c r="P267" i="3" s="1"/>
  <c r="S267" i="2"/>
  <c r="T267" i="3" s="1"/>
  <c r="D267" i="2"/>
  <c r="C267" i="3" s="1"/>
  <c r="H267" i="2"/>
  <c r="G267" i="3" s="1"/>
  <c r="L267" i="2"/>
  <c r="K267" i="3" s="1"/>
  <c r="P267" i="2"/>
  <c r="O267" i="3" s="1"/>
  <c r="T267" i="2"/>
  <c r="S267" i="3" s="1"/>
  <c r="C267" i="2"/>
  <c r="D267" i="3" s="1"/>
  <c r="E271" i="2"/>
  <c r="F271" i="3" s="1"/>
  <c r="I271" i="2"/>
  <c r="J271" i="3" s="1"/>
  <c r="M271" i="2"/>
  <c r="N271" i="3" s="1"/>
  <c r="Q271" i="2"/>
  <c r="R271" i="3" s="1"/>
  <c r="U271" i="2"/>
  <c r="V271" i="3" s="1"/>
  <c r="F271" i="2"/>
  <c r="E271" i="3" s="1"/>
  <c r="J271" i="2"/>
  <c r="I271" i="3" s="1"/>
  <c r="N271" i="2"/>
  <c r="M271" i="3" s="1"/>
  <c r="R271" i="2"/>
  <c r="Q271" i="3" s="1"/>
  <c r="V271" i="2"/>
  <c r="U271" i="3" s="1"/>
  <c r="G271" i="2"/>
  <c r="H271" i="3" s="1"/>
  <c r="K271" i="2"/>
  <c r="L271" i="3" s="1"/>
  <c r="O271" i="2"/>
  <c r="P271" i="3" s="1"/>
  <c r="S271" i="2"/>
  <c r="T271" i="3" s="1"/>
  <c r="D271" i="2"/>
  <c r="C271" i="3" s="1"/>
  <c r="H271" i="2"/>
  <c r="G271" i="3" s="1"/>
  <c r="L271" i="2"/>
  <c r="K271" i="3" s="1"/>
  <c r="P271" i="2"/>
  <c r="O271" i="3" s="1"/>
  <c r="T271" i="2"/>
  <c r="S271" i="3" s="1"/>
  <c r="C271" i="2"/>
  <c r="D271" i="3" s="1"/>
  <c r="E275" i="2"/>
  <c r="F275" i="3" s="1"/>
  <c r="I275" i="2"/>
  <c r="J275" i="3" s="1"/>
  <c r="M275" i="2"/>
  <c r="N275" i="3" s="1"/>
  <c r="Q275" i="2"/>
  <c r="R275" i="3" s="1"/>
  <c r="U275" i="2"/>
  <c r="V275" i="3" s="1"/>
  <c r="F275" i="2"/>
  <c r="E275" i="3" s="1"/>
  <c r="J275" i="2"/>
  <c r="I275" i="3" s="1"/>
  <c r="N275" i="2"/>
  <c r="M275" i="3" s="1"/>
  <c r="R275" i="2"/>
  <c r="Q275" i="3" s="1"/>
  <c r="V275" i="2"/>
  <c r="U275" i="3" s="1"/>
  <c r="G275" i="2"/>
  <c r="H275" i="3" s="1"/>
  <c r="K275" i="2"/>
  <c r="L275" i="3" s="1"/>
  <c r="O275" i="2"/>
  <c r="P275" i="3" s="1"/>
  <c r="S275" i="2"/>
  <c r="T275" i="3" s="1"/>
  <c r="D275" i="2"/>
  <c r="C275" i="3" s="1"/>
  <c r="H275" i="2"/>
  <c r="G275" i="3" s="1"/>
  <c r="L275" i="2"/>
  <c r="K275" i="3" s="1"/>
  <c r="P275" i="2"/>
  <c r="O275" i="3" s="1"/>
  <c r="T275" i="2"/>
  <c r="S275" i="3" s="1"/>
  <c r="C275" i="2"/>
  <c r="D275" i="3" s="1"/>
  <c r="E279" i="2"/>
  <c r="F279" i="3" s="1"/>
  <c r="I279" i="2"/>
  <c r="J279" i="3" s="1"/>
  <c r="M279" i="2"/>
  <c r="N279" i="3" s="1"/>
  <c r="Q279" i="2"/>
  <c r="R279" i="3" s="1"/>
  <c r="U279" i="2"/>
  <c r="V279" i="3" s="1"/>
  <c r="F279" i="2"/>
  <c r="E279" i="3" s="1"/>
  <c r="J279" i="2"/>
  <c r="I279" i="3" s="1"/>
  <c r="N279" i="2"/>
  <c r="M279" i="3" s="1"/>
  <c r="R279" i="2"/>
  <c r="Q279" i="3" s="1"/>
  <c r="V279" i="2"/>
  <c r="U279" i="3" s="1"/>
  <c r="G279" i="2"/>
  <c r="H279" i="3" s="1"/>
  <c r="K279" i="2"/>
  <c r="L279" i="3" s="1"/>
  <c r="O279" i="2"/>
  <c r="P279" i="3" s="1"/>
  <c r="S279" i="2"/>
  <c r="T279" i="3" s="1"/>
  <c r="D279" i="2"/>
  <c r="C279" i="3" s="1"/>
  <c r="H279" i="2"/>
  <c r="G279" i="3" s="1"/>
  <c r="L279" i="2"/>
  <c r="K279" i="3" s="1"/>
  <c r="P279" i="2"/>
  <c r="O279" i="3" s="1"/>
  <c r="T279" i="2"/>
  <c r="S279" i="3" s="1"/>
  <c r="C279" i="2"/>
  <c r="D279" i="3" s="1"/>
  <c r="E283" i="2"/>
  <c r="F283" i="3" s="1"/>
  <c r="I283" i="2"/>
  <c r="J283" i="3" s="1"/>
  <c r="M283" i="2"/>
  <c r="N283" i="3" s="1"/>
  <c r="Q283" i="2"/>
  <c r="R283" i="3" s="1"/>
  <c r="U283" i="2"/>
  <c r="V283" i="3" s="1"/>
  <c r="F283" i="2"/>
  <c r="E283" i="3" s="1"/>
  <c r="J283" i="2"/>
  <c r="I283" i="3" s="1"/>
  <c r="N283" i="2"/>
  <c r="M283" i="3" s="1"/>
  <c r="R283" i="2"/>
  <c r="Q283" i="3" s="1"/>
  <c r="V283" i="2"/>
  <c r="U283" i="3" s="1"/>
  <c r="G283" i="2"/>
  <c r="H283" i="3" s="1"/>
  <c r="K283" i="2"/>
  <c r="L283" i="3" s="1"/>
  <c r="O283" i="2"/>
  <c r="P283" i="3" s="1"/>
  <c r="S283" i="2"/>
  <c r="T283" i="3" s="1"/>
  <c r="D283" i="2"/>
  <c r="C283" i="3" s="1"/>
  <c r="H283" i="2"/>
  <c r="G283" i="3" s="1"/>
  <c r="L283" i="2"/>
  <c r="K283" i="3" s="1"/>
  <c r="P283" i="2"/>
  <c r="O283" i="3" s="1"/>
  <c r="T283" i="2"/>
  <c r="S283" i="3" s="1"/>
  <c r="C283" i="2"/>
  <c r="D283" i="3" s="1"/>
  <c r="E287" i="2"/>
  <c r="F287" i="3" s="1"/>
  <c r="I287" i="2"/>
  <c r="J287" i="3" s="1"/>
  <c r="M287" i="2"/>
  <c r="N287" i="3" s="1"/>
  <c r="Q287" i="2"/>
  <c r="R287" i="3" s="1"/>
  <c r="U287" i="2"/>
  <c r="V287" i="3" s="1"/>
  <c r="F287" i="2"/>
  <c r="E287" i="3" s="1"/>
  <c r="J287" i="2"/>
  <c r="I287" i="3" s="1"/>
  <c r="N287" i="2"/>
  <c r="M287" i="3" s="1"/>
  <c r="R287" i="2"/>
  <c r="Q287" i="3" s="1"/>
  <c r="V287" i="2"/>
  <c r="U287" i="3" s="1"/>
  <c r="G287" i="2"/>
  <c r="H287" i="3" s="1"/>
  <c r="K287" i="2"/>
  <c r="L287" i="3" s="1"/>
  <c r="O287" i="2"/>
  <c r="P287" i="3" s="1"/>
  <c r="S287" i="2"/>
  <c r="T287" i="3" s="1"/>
  <c r="D287" i="2"/>
  <c r="C287" i="3" s="1"/>
  <c r="H287" i="2"/>
  <c r="G287" i="3" s="1"/>
  <c r="L287" i="2"/>
  <c r="K287" i="3" s="1"/>
  <c r="P287" i="2"/>
  <c r="O287" i="3" s="1"/>
  <c r="T287" i="2"/>
  <c r="S287" i="3" s="1"/>
  <c r="C287" i="2"/>
  <c r="D287" i="3" s="1"/>
  <c r="E291" i="2"/>
  <c r="F291" i="3" s="1"/>
  <c r="I291" i="2"/>
  <c r="J291" i="3" s="1"/>
  <c r="M291" i="2"/>
  <c r="N291" i="3" s="1"/>
  <c r="Q291" i="2"/>
  <c r="R291" i="3" s="1"/>
  <c r="U291" i="2"/>
  <c r="V291" i="3" s="1"/>
  <c r="F291" i="2"/>
  <c r="E291" i="3" s="1"/>
  <c r="J291" i="2"/>
  <c r="I291" i="3" s="1"/>
  <c r="N291" i="2"/>
  <c r="M291" i="3" s="1"/>
  <c r="R291" i="2"/>
  <c r="Q291" i="3" s="1"/>
  <c r="V291" i="2"/>
  <c r="U291" i="3" s="1"/>
  <c r="G291" i="2"/>
  <c r="H291" i="3" s="1"/>
  <c r="K291" i="2"/>
  <c r="L291" i="3" s="1"/>
  <c r="O291" i="2"/>
  <c r="P291" i="3" s="1"/>
  <c r="S291" i="2"/>
  <c r="T291" i="3" s="1"/>
  <c r="D291" i="2"/>
  <c r="C291" i="3" s="1"/>
  <c r="H291" i="2"/>
  <c r="G291" i="3" s="1"/>
  <c r="L291" i="2"/>
  <c r="K291" i="3" s="1"/>
  <c r="P291" i="2"/>
  <c r="O291" i="3" s="1"/>
  <c r="T291" i="2"/>
  <c r="S291" i="3" s="1"/>
  <c r="C291" i="2"/>
  <c r="D291" i="3" s="1"/>
  <c r="E295" i="2"/>
  <c r="F295" i="3" s="1"/>
  <c r="I295" i="2"/>
  <c r="J295" i="3" s="1"/>
  <c r="M295" i="2"/>
  <c r="N295" i="3" s="1"/>
  <c r="Q295" i="2"/>
  <c r="R295" i="3" s="1"/>
  <c r="U295" i="2"/>
  <c r="V295" i="3" s="1"/>
  <c r="F295" i="2"/>
  <c r="E295" i="3" s="1"/>
  <c r="J295" i="2"/>
  <c r="I295" i="3" s="1"/>
  <c r="N295" i="2"/>
  <c r="M295" i="3" s="1"/>
  <c r="R295" i="2"/>
  <c r="Q295" i="3" s="1"/>
  <c r="V295" i="2"/>
  <c r="U295" i="3" s="1"/>
  <c r="G295" i="2"/>
  <c r="H295" i="3" s="1"/>
  <c r="K295" i="2"/>
  <c r="L295" i="3" s="1"/>
  <c r="O295" i="2"/>
  <c r="P295" i="3" s="1"/>
  <c r="S295" i="2"/>
  <c r="T295" i="3" s="1"/>
  <c r="D295" i="2"/>
  <c r="C295" i="3" s="1"/>
  <c r="H295" i="2"/>
  <c r="G295" i="3" s="1"/>
  <c r="L295" i="2"/>
  <c r="K295" i="3" s="1"/>
  <c r="P295" i="2"/>
  <c r="O295" i="3" s="1"/>
  <c r="T295" i="2"/>
  <c r="S295" i="3" s="1"/>
  <c r="C295" i="2"/>
  <c r="D295" i="3" s="1"/>
  <c r="E299" i="2"/>
  <c r="F299" i="3" s="1"/>
  <c r="I299" i="2"/>
  <c r="J299" i="3" s="1"/>
  <c r="M299" i="2"/>
  <c r="N299" i="3" s="1"/>
  <c r="Q299" i="2"/>
  <c r="R299" i="3" s="1"/>
  <c r="U299" i="2"/>
  <c r="V299" i="3" s="1"/>
  <c r="F299" i="2"/>
  <c r="E299" i="3" s="1"/>
  <c r="J299" i="2"/>
  <c r="I299" i="3" s="1"/>
  <c r="N299" i="2"/>
  <c r="M299" i="3" s="1"/>
  <c r="R299" i="2"/>
  <c r="Q299" i="3" s="1"/>
  <c r="V299" i="2"/>
  <c r="U299" i="3" s="1"/>
  <c r="G299" i="2"/>
  <c r="H299" i="3" s="1"/>
  <c r="K299" i="2"/>
  <c r="L299" i="3" s="1"/>
  <c r="O299" i="2"/>
  <c r="P299" i="3" s="1"/>
  <c r="S299" i="2"/>
  <c r="T299" i="3" s="1"/>
  <c r="D299" i="2"/>
  <c r="C299" i="3" s="1"/>
  <c r="H299" i="2"/>
  <c r="G299" i="3" s="1"/>
  <c r="L299" i="2"/>
  <c r="K299" i="3" s="1"/>
  <c r="P299" i="2"/>
  <c r="O299" i="3" s="1"/>
  <c r="T299" i="2"/>
  <c r="S299" i="3" s="1"/>
  <c r="C299" i="2"/>
  <c r="D299" i="3" s="1"/>
  <c r="E303" i="2"/>
  <c r="F303" i="3" s="1"/>
  <c r="I303" i="2"/>
  <c r="J303" i="3" s="1"/>
  <c r="M303" i="2"/>
  <c r="N303" i="3" s="1"/>
  <c r="Q303" i="2"/>
  <c r="R303" i="3" s="1"/>
  <c r="U303" i="2"/>
  <c r="V303" i="3" s="1"/>
  <c r="F303" i="2"/>
  <c r="E303" i="3" s="1"/>
  <c r="J303" i="2"/>
  <c r="I303" i="3" s="1"/>
  <c r="N303" i="2"/>
  <c r="M303" i="3" s="1"/>
  <c r="R303" i="2"/>
  <c r="Q303" i="3" s="1"/>
  <c r="V303" i="2"/>
  <c r="U303" i="3" s="1"/>
  <c r="G303" i="2"/>
  <c r="H303" i="3" s="1"/>
  <c r="K303" i="2"/>
  <c r="L303" i="3" s="1"/>
  <c r="O303" i="2"/>
  <c r="P303" i="3" s="1"/>
  <c r="S303" i="2"/>
  <c r="T303" i="3" s="1"/>
  <c r="D303" i="2"/>
  <c r="C303" i="3" s="1"/>
  <c r="H303" i="2"/>
  <c r="G303" i="3" s="1"/>
  <c r="L303" i="2"/>
  <c r="K303" i="3" s="1"/>
  <c r="P303" i="2"/>
  <c r="O303" i="3" s="1"/>
  <c r="T303" i="2"/>
  <c r="S303" i="3" s="1"/>
  <c r="C303" i="2"/>
  <c r="D303" i="3" s="1"/>
  <c r="E307" i="2"/>
  <c r="F307" i="3" s="1"/>
  <c r="I307" i="2"/>
  <c r="J307" i="3" s="1"/>
  <c r="M307" i="2"/>
  <c r="N307" i="3" s="1"/>
  <c r="Q307" i="2"/>
  <c r="R307" i="3" s="1"/>
  <c r="U307" i="2"/>
  <c r="V307" i="3" s="1"/>
  <c r="F307" i="2"/>
  <c r="E307" i="3" s="1"/>
  <c r="J307" i="2"/>
  <c r="I307" i="3" s="1"/>
  <c r="N307" i="2"/>
  <c r="M307" i="3" s="1"/>
  <c r="R307" i="2"/>
  <c r="Q307" i="3" s="1"/>
  <c r="V307" i="2"/>
  <c r="U307" i="3" s="1"/>
  <c r="G307" i="2"/>
  <c r="H307" i="3" s="1"/>
  <c r="K307" i="2"/>
  <c r="L307" i="3" s="1"/>
  <c r="O307" i="2"/>
  <c r="P307" i="3" s="1"/>
  <c r="S307" i="2"/>
  <c r="T307" i="3" s="1"/>
  <c r="D307" i="2"/>
  <c r="C307" i="3" s="1"/>
  <c r="H307" i="2"/>
  <c r="G307" i="3" s="1"/>
  <c r="L307" i="2"/>
  <c r="K307" i="3" s="1"/>
  <c r="P307" i="2"/>
  <c r="O307" i="3" s="1"/>
  <c r="T307" i="2"/>
  <c r="S307" i="3" s="1"/>
  <c r="C307" i="2"/>
  <c r="D307" i="3" s="1"/>
  <c r="E311" i="2"/>
  <c r="F311" i="3" s="1"/>
  <c r="I311" i="2"/>
  <c r="J311" i="3" s="1"/>
  <c r="M311" i="2"/>
  <c r="N311" i="3" s="1"/>
  <c r="Q311" i="2"/>
  <c r="R311" i="3" s="1"/>
  <c r="U311" i="2"/>
  <c r="V311" i="3" s="1"/>
  <c r="F311" i="2"/>
  <c r="E311" i="3" s="1"/>
  <c r="J311" i="2"/>
  <c r="I311" i="3" s="1"/>
  <c r="N311" i="2"/>
  <c r="M311" i="3" s="1"/>
  <c r="R311" i="2"/>
  <c r="Q311" i="3" s="1"/>
  <c r="V311" i="2"/>
  <c r="U311" i="3" s="1"/>
  <c r="G311" i="2"/>
  <c r="H311" i="3" s="1"/>
  <c r="K311" i="2"/>
  <c r="L311" i="3" s="1"/>
  <c r="O311" i="2"/>
  <c r="P311" i="3" s="1"/>
  <c r="S311" i="2"/>
  <c r="T311" i="3" s="1"/>
  <c r="D311" i="2"/>
  <c r="C311" i="3" s="1"/>
  <c r="H311" i="2"/>
  <c r="G311" i="3" s="1"/>
  <c r="L311" i="2"/>
  <c r="K311" i="3" s="1"/>
  <c r="P311" i="2"/>
  <c r="O311" i="3" s="1"/>
  <c r="T311" i="2"/>
  <c r="S311" i="3" s="1"/>
  <c r="C311" i="2"/>
  <c r="D311" i="3" s="1"/>
  <c r="E315" i="2"/>
  <c r="F315" i="3" s="1"/>
  <c r="I315" i="2"/>
  <c r="J315" i="3" s="1"/>
  <c r="M315" i="2"/>
  <c r="N315" i="3" s="1"/>
  <c r="Q315" i="2"/>
  <c r="R315" i="3" s="1"/>
  <c r="U315" i="2"/>
  <c r="V315" i="3" s="1"/>
  <c r="F315" i="2"/>
  <c r="E315" i="3" s="1"/>
  <c r="J315" i="2"/>
  <c r="I315" i="3" s="1"/>
  <c r="N315" i="2"/>
  <c r="M315" i="3" s="1"/>
  <c r="R315" i="2"/>
  <c r="Q315" i="3" s="1"/>
  <c r="V315" i="2"/>
  <c r="U315" i="3" s="1"/>
  <c r="D315" i="2"/>
  <c r="C315" i="3" s="1"/>
  <c r="H315" i="2"/>
  <c r="G315" i="3" s="1"/>
  <c r="L315" i="2"/>
  <c r="K315" i="3" s="1"/>
  <c r="P315" i="2"/>
  <c r="O315" i="3" s="1"/>
  <c r="T315" i="2"/>
  <c r="S315" i="3" s="1"/>
  <c r="G315" i="2"/>
  <c r="H315" i="3" s="1"/>
  <c r="K315" i="2"/>
  <c r="L315" i="3" s="1"/>
  <c r="O315" i="2"/>
  <c r="P315" i="3" s="1"/>
  <c r="S315" i="2"/>
  <c r="T315" i="3" s="1"/>
  <c r="C315" i="2"/>
  <c r="D315" i="3" s="1"/>
  <c r="E319" i="2"/>
  <c r="F319" i="3" s="1"/>
  <c r="I319" i="2"/>
  <c r="J319" i="3" s="1"/>
  <c r="M319" i="2"/>
  <c r="N319" i="3" s="1"/>
  <c r="Q319" i="2"/>
  <c r="R319" i="3" s="1"/>
  <c r="U319" i="2"/>
  <c r="V319" i="3" s="1"/>
  <c r="F319" i="2"/>
  <c r="E319" i="3" s="1"/>
  <c r="J319" i="2"/>
  <c r="I319" i="3" s="1"/>
  <c r="N319" i="2"/>
  <c r="M319" i="3" s="1"/>
  <c r="R319" i="2"/>
  <c r="Q319" i="3" s="1"/>
  <c r="V319" i="2"/>
  <c r="U319" i="3" s="1"/>
  <c r="D319" i="2"/>
  <c r="C319" i="3" s="1"/>
  <c r="H319" i="2"/>
  <c r="G319" i="3" s="1"/>
  <c r="L319" i="2"/>
  <c r="K319" i="3" s="1"/>
  <c r="P319" i="2"/>
  <c r="O319" i="3" s="1"/>
  <c r="T319" i="2"/>
  <c r="S319" i="3" s="1"/>
  <c r="K319" i="2"/>
  <c r="L319" i="3" s="1"/>
  <c r="O319" i="2"/>
  <c r="P319" i="3" s="1"/>
  <c r="S319" i="2"/>
  <c r="T319" i="3" s="1"/>
  <c r="G319" i="2"/>
  <c r="H319" i="3" s="1"/>
  <c r="C319" i="2"/>
  <c r="D319" i="3" s="1"/>
  <c r="E323" i="2"/>
  <c r="F323" i="3" s="1"/>
  <c r="I323" i="2"/>
  <c r="J323" i="3" s="1"/>
  <c r="M323" i="2"/>
  <c r="N323" i="3" s="1"/>
  <c r="Q323" i="2"/>
  <c r="R323" i="3" s="1"/>
  <c r="U323" i="2"/>
  <c r="V323" i="3" s="1"/>
  <c r="F323" i="2"/>
  <c r="E323" i="3" s="1"/>
  <c r="J323" i="2"/>
  <c r="I323" i="3" s="1"/>
  <c r="N323" i="2"/>
  <c r="M323" i="3" s="1"/>
  <c r="R323" i="2"/>
  <c r="Q323" i="3" s="1"/>
  <c r="V323" i="2"/>
  <c r="U323" i="3" s="1"/>
  <c r="D323" i="2"/>
  <c r="C323" i="3" s="1"/>
  <c r="H323" i="2"/>
  <c r="G323" i="3" s="1"/>
  <c r="L323" i="2"/>
  <c r="K323" i="3" s="1"/>
  <c r="P323" i="2"/>
  <c r="O323" i="3" s="1"/>
  <c r="T323" i="2"/>
  <c r="S323" i="3" s="1"/>
  <c r="O323" i="2"/>
  <c r="P323" i="3" s="1"/>
  <c r="S323" i="2"/>
  <c r="T323" i="3" s="1"/>
  <c r="G323" i="2"/>
  <c r="H323" i="3" s="1"/>
  <c r="K323" i="2"/>
  <c r="L323" i="3" s="1"/>
  <c r="C323" i="2"/>
  <c r="D323" i="3" s="1"/>
  <c r="E327" i="2"/>
  <c r="F327" i="3" s="1"/>
  <c r="I327" i="2"/>
  <c r="J327" i="3" s="1"/>
  <c r="M327" i="2"/>
  <c r="N327" i="3" s="1"/>
  <c r="Q327" i="2"/>
  <c r="R327" i="3" s="1"/>
  <c r="U327" i="2"/>
  <c r="V327" i="3" s="1"/>
  <c r="F327" i="2"/>
  <c r="E327" i="3" s="1"/>
  <c r="J327" i="2"/>
  <c r="I327" i="3" s="1"/>
  <c r="N327" i="2"/>
  <c r="M327" i="3" s="1"/>
  <c r="R327" i="2"/>
  <c r="Q327" i="3" s="1"/>
  <c r="V327" i="2"/>
  <c r="U327" i="3" s="1"/>
  <c r="D327" i="2"/>
  <c r="C327" i="3" s="1"/>
  <c r="H327" i="2"/>
  <c r="G327" i="3" s="1"/>
  <c r="L327" i="2"/>
  <c r="K327" i="3" s="1"/>
  <c r="P327" i="2"/>
  <c r="O327" i="3" s="1"/>
  <c r="T327" i="2"/>
  <c r="S327" i="3" s="1"/>
  <c r="S327" i="2"/>
  <c r="T327" i="3" s="1"/>
  <c r="G327" i="2"/>
  <c r="H327" i="3" s="1"/>
  <c r="K327" i="2"/>
  <c r="L327" i="3" s="1"/>
  <c r="O327" i="2"/>
  <c r="P327" i="3" s="1"/>
  <c r="C327" i="2"/>
  <c r="D327" i="3" s="1"/>
  <c r="E331" i="2"/>
  <c r="F331" i="3" s="1"/>
  <c r="I331" i="2"/>
  <c r="J331" i="3" s="1"/>
  <c r="M331" i="2"/>
  <c r="N331" i="3" s="1"/>
  <c r="Q331" i="2"/>
  <c r="R331" i="3" s="1"/>
  <c r="U331" i="2"/>
  <c r="V331" i="3" s="1"/>
  <c r="F331" i="2"/>
  <c r="E331" i="3" s="1"/>
  <c r="J331" i="2"/>
  <c r="I331" i="3" s="1"/>
  <c r="N331" i="2"/>
  <c r="M331" i="3" s="1"/>
  <c r="R331" i="2"/>
  <c r="Q331" i="3" s="1"/>
  <c r="V331" i="2"/>
  <c r="U331" i="3" s="1"/>
  <c r="G331" i="2"/>
  <c r="H331" i="3" s="1"/>
  <c r="K331" i="2"/>
  <c r="L331" i="3" s="1"/>
  <c r="O331" i="2"/>
  <c r="P331" i="3" s="1"/>
  <c r="S331" i="2"/>
  <c r="T331" i="3" s="1"/>
  <c r="D331" i="2"/>
  <c r="C331" i="3" s="1"/>
  <c r="H331" i="2"/>
  <c r="G331" i="3" s="1"/>
  <c r="L331" i="2"/>
  <c r="K331" i="3" s="1"/>
  <c r="P331" i="2"/>
  <c r="O331" i="3" s="1"/>
  <c r="T331" i="2"/>
  <c r="S331" i="3" s="1"/>
  <c r="C331" i="2"/>
  <c r="D331" i="3" s="1"/>
  <c r="E335" i="2"/>
  <c r="F335" i="3" s="1"/>
  <c r="I335" i="2"/>
  <c r="J335" i="3" s="1"/>
  <c r="M335" i="2"/>
  <c r="N335" i="3" s="1"/>
  <c r="Q335" i="2"/>
  <c r="R335" i="3" s="1"/>
  <c r="U335" i="2"/>
  <c r="V335" i="3" s="1"/>
  <c r="F335" i="2"/>
  <c r="E335" i="3" s="1"/>
  <c r="J335" i="2"/>
  <c r="I335" i="3" s="1"/>
  <c r="N335" i="2"/>
  <c r="M335" i="3" s="1"/>
  <c r="R335" i="2"/>
  <c r="Q335" i="3" s="1"/>
  <c r="V335" i="2"/>
  <c r="U335" i="3" s="1"/>
  <c r="G335" i="2"/>
  <c r="H335" i="3" s="1"/>
  <c r="K335" i="2"/>
  <c r="L335" i="3" s="1"/>
  <c r="O335" i="2"/>
  <c r="P335" i="3" s="1"/>
  <c r="S335" i="2"/>
  <c r="T335" i="3" s="1"/>
  <c r="D335" i="2"/>
  <c r="C335" i="3" s="1"/>
  <c r="H335" i="2"/>
  <c r="G335" i="3" s="1"/>
  <c r="L335" i="2"/>
  <c r="K335" i="3" s="1"/>
  <c r="P335" i="2"/>
  <c r="O335" i="3" s="1"/>
  <c r="T335" i="2"/>
  <c r="S335" i="3" s="1"/>
  <c r="C335" i="2"/>
  <c r="D335" i="3" s="1"/>
  <c r="E339" i="2"/>
  <c r="F339" i="3" s="1"/>
  <c r="I339" i="2"/>
  <c r="J339" i="3" s="1"/>
  <c r="M339" i="2"/>
  <c r="N339" i="3" s="1"/>
  <c r="Q339" i="2"/>
  <c r="R339" i="3" s="1"/>
  <c r="U339" i="2"/>
  <c r="V339" i="3" s="1"/>
  <c r="F339" i="2"/>
  <c r="E339" i="3" s="1"/>
  <c r="J339" i="2"/>
  <c r="I339" i="3" s="1"/>
  <c r="N339" i="2"/>
  <c r="M339" i="3" s="1"/>
  <c r="R339" i="2"/>
  <c r="Q339" i="3" s="1"/>
  <c r="V339" i="2"/>
  <c r="U339" i="3" s="1"/>
  <c r="G339" i="2"/>
  <c r="H339" i="3" s="1"/>
  <c r="K339" i="2"/>
  <c r="L339" i="3" s="1"/>
  <c r="O339" i="2"/>
  <c r="P339" i="3" s="1"/>
  <c r="S339" i="2"/>
  <c r="T339" i="3" s="1"/>
  <c r="D339" i="2"/>
  <c r="C339" i="3" s="1"/>
  <c r="H339" i="2"/>
  <c r="G339" i="3" s="1"/>
  <c r="L339" i="2"/>
  <c r="K339" i="3" s="1"/>
  <c r="P339" i="2"/>
  <c r="O339" i="3" s="1"/>
  <c r="T339" i="2"/>
  <c r="S339" i="3" s="1"/>
  <c r="C339" i="2"/>
  <c r="D339" i="3" s="1"/>
  <c r="F12" i="2"/>
  <c r="E12" i="3" s="1"/>
  <c r="J12" i="2"/>
  <c r="I12" i="3" s="1"/>
  <c r="N12" i="2"/>
  <c r="M12" i="3" s="1"/>
  <c r="R12" i="2"/>
  <c r="Q12" i="3" s="1"/>
  <c r="V12" i="2"/>
  <c r="U12" i="3" s="1"/>
  <c r="D12" i="2"/>
  <c r="C12" i="3" s="1"/>
  <c r="H12" i="2"/>
  <c r="G12" i="3" s="1"/>
  <c r="L12" i="2"/>
  <c r="K12" i="3" s="1"/>
  <c r="P12" i="2"/>
  <c r="O12" i="3" s="1"/>
  <c r="T12" i="2"/>
  <c r="S12" i="3" s="1"/>
  <c r="I12" i="2"/>
  <c r="J12" i="3" s="1"/>
  <c r="Q12" i="2"/>
  <c r="R12" i="3" s="1"/>
  <c r="K12" i="2"/>
  <c r="L12" i="3" s="1"/>
  <c r="S12" i="2"/>
  <c r="T12" i="3" s="1"/>
  <c r="E12" i="2"/>
  <c r="F12" i="3" s="1"/>
  <c r="M12" i="2"/>
  <c r="N12" i="3" s="1"/>
  <c r="U12" i="2"/>
  <c r="V12" i="3" s="1"/>
  <c r="G12" i="2"/>
  <c r="H12" i="3" s="1"/>
  <c r="O12" i="2"/>
  <c r="P12" i="3" s="1"/>
  <c r="C12" i="2"/>
  <c r="D12" i="3" s="1"/>
  <c r="F20" i="2"/>
  <c r="E20" i="3" s="1"/>
  <c r="J20" i="2"/>
  <c r="I20" i="3" s="1"/>
  <c r="N20" i="2"/>
  <c r="M20" i="3" s="1"/>
  <c r="R20" i="2"/>
  <c r="Q20" i="3" s="1"/>
  <c r="V20" i="2"/>
  <c r="U20" i="3" s="1"/>
  <c r="D20" i="2"/>
  <c r="C20" i="3" s="1"/>
  <c r="H20" i="2"/>
  <c r="G20" i="3" s="1"/>
  <c r="L20" i="2"/>
  <c r="K20" i="3" s="1"/>
  <c r="P20" i="2"/>
  <c r="O20" i="3" s="1"/>
  <c r="T20" i="2"/>
  <c r="S20" i="3" s="1"/>
  <c r="I20" i="2"/>
  <c r="J20" i="3" s="1"/>
  <c r="Q20" i="2"/>
  <c r="R20" i="3" s="1"/>
  <c r="K20" i="2"/>
  <c r="L20" i="3" s="1"/>
  <c r="S20" i="2"/>
  <c r="T20" i="3" s="1"/>
  <c r="E20" i="2"/>
  <c r="F20" i="3" s="1"/>
  <c r="M20" i="2"/>
  <c r="N20" i="3" s="1"/>
  <c r="U20" i="2"/>
  <c r="V20" i="3" s="1"/>
  <c r="G20" i="2"/>
  <c r="H20" i="3" s="1"/>
  <c r="O20" i="2"/>
  <c r="P20" i="3" s="1"/>
  <c r="C20" i="2"/>
  <c r="D20" i="3" s="1"/>
  <c r="F28" i="2"/>
  <c r="E28" i="3" s="1"/>
  <c r="J28" i="2"/>
  <c r="I28" i="3" s="1"/>
  <c r="N28" i="2"/>
  <c r="M28" i="3" s="1"/>
  <c r="R28" i="2"/>
  <c r="Q28" i="3" s="1"/>
  <c r="V28" i="2"/>
  <c r="U28" i="3" s="1"/>
  <c r="D28" i="2"/>
  <c r="C28" i="3" s="1"/>
  <c r="H28" i="2"/>
  <c r="G28" i="3" s="1"/>
  <c r="L28" i="2"/>
  <c r="K28" i="3" s="1"/>
  <c r="P28" i="2"/>
  <c r="O28" i="3" s="1"/>
  <c r="T28" i="2"/>
  <c r="S28" i="3" s="1"/>
  <c r="I28" i="2"/>
  <c r="J28" i="3" s="1"/>
  <c r="Q28" i="2"/>
  <c r="R28" i="3" s="1"/>
  <c r="K28" i="2"/>
  <c r="L28" i="3" s="1"/>
  <c r="S28" i="2"/>
  <c r="T28" i="3" s="1"/>
  <c r="E28" i="2"/>
  <c r="F28" i="3" s="1"/>
  <c r="M28" i="2"/>
  <c r="N28" i="3" s="1"/>
  <c r="U28" i="2"/>
  <c r="V28" i="3" s="1"/>
  <c r="G28" i="2"/>
  <c r="H28" i="3" s="1"/>
  <c r="O28" i="2"/>
  <c r="P28" i="3" s="1"/>
  <c r="C28" i="2"/>
  <c r="D28" i="3" s="1"/>
  <c r="D36" i="2"/>
  <c r="C36" i="3" s="1"/>
  <c r="H36" i="2"/>
  <c r="G36" i="3" s="1"/>
  <c r="L36" i="2"/>
  <c r="K36" i="3" s="1"/>
  <c r="P36" i="2"/>
  <c r="O36" i="3" s="1"/>
  <c r="T36" i="2"/>
  <c r="S36" i="3" s="1"/>
  <c r="E36" i="2"/>
  <c r="F36" i="3" s="1"/>
  <c r="I36" i="2"/>
  <c r="J36" i="3" s="1"/>
  <c r="M36" i="2"/>
  <c r="N36" i="3" s="1"/>
  <c r="Q36" i="2"/>
  <c r="R36" i="3" s="1"/>
  <c r="U36" i="2"/>
  <c r="V36" i="3" s="1"/>
  <c r="G36" i="2"/>
  <c r="H36" i="3" s="1"/>
  <c r="K36" i="2"/>
  <c r="L36" i="3" s="1"/>
  <c r="O36" i="2"/>
  <c r="P36" i="3" s="1"/>
  <c r="S36" i="2"/>
  <c r="T36" i="3" s="1"/>
  <c r="N36" i="2"/>
  <c r="M36" i="3" s="1"/>
  <c r="R36" i="2"/>
  <c r="Q36" i="3" s="1"/>
  <c r="F36" i="2"/>
  <c r="E36" i="3" s="1"/>
  <c r="V36" i="2"/>
  <c r="U36" i="3" s="1"/>
  <c r="J36" i="2"/>
  <c r="I36" i="3" s="1"/>
  <c r="C36" i="2"/>
  <c r="D36" i="3" s="1"/>
  <c r="E44" i="2"/>
  <c r="F44" i="3" s="1"/>
  <c r="I44" i="2"/>
  <c r="J44" i="3" s="1"/>
  <c r="M44" i="2"/>
  <c r="N44" i="3" s="1"/>
  <c r="Q44" i="2"/>
  <c r="R44" i="3" s="1"/>
  <c r="U44" i="2"/>
  <c r="V44" i="3" s="1"/>
  <c r="G44" i="2"/>
  <c r="H44" i="3" s="1"/>
  <c r="K44" i="2"/>
  <c r="L44" i="3" s="1"/>
  <c r="O44" i="2"/>
  <c r="P44" i="3" s="1"/>
  <c r="S44" i="2"/>
  <c r="T44" i="3" s="1"/>
  <c r="J44" i="2"/>
  <c r="I44" i="3" s="1"/>
  <c r="R44" i="2"/>
  <c r="Q44" i="3" s="1"/>
  <c r="D44" i="2"/>
  <c r="C44" i="3" s="1"/>
  <c r="L44" i="2"/>
  <c r="K44" i="3" s="1"/>
  <c r="T44" i="2"/>
  <c r="S44" i="3" s="1"/>
  <c r="F44" i="2"/>
  <c r="E44" i="3" s="1"/>
  <c r="N44" i="2"/>
  <c r="M44" i="3" s="1"/>
  <c r="V44" i="2"/>
  <c r="U44" i="3" s="1"/>
  <c r="H44" i="2"/>
  <c r="G44" i="3" s="1"/>
  <c r="P44" i="2"/>
  <c r="O44" i="3" s="1"/>
  <c r="C44" i="2"/>
  <c r="D44" i="3" s="1"/>
  <c r="E52" i="2"/>
  <c r="F52" i="3" s="1"/>
  <c r="I52" i="2"/>
  <c r="J52" i="3" s="1"/>
  <c r="M52" i="2"/>
  <c r="N52" i="3" s="1"/>
  <c r="Q52" i="2"/>
  <c r="R52" i="3" s="1"/>
  <c r="U52" i="2"/>
  <c r="V52" i="3" s="1"/>
  <c r="G52" i="2"/>
  <c r="H52" i="3" s="1"/>
  <c r="K52" i="2"/>
  <c r="L52" i="3" s="1"/>
  <c r="O52" i="2"/>
  <c r="P52" i="3" s="1"/>
  <c r="S52" i="2"/>
  <c r="T52" i="3" s="1"/>
  <c r="J52" i="2"/>
  <c r="I52" i="3" s="1"/>
  <c r="R52" i="2"/>
  <c r="Q52" i="3" s="1"/>
  <c r="D52" i="2"/>
  <c r="C52" i="3" s="1"/>
  <c r="L52" i="2"/>
  <c r="K52" i="3" s="1"/>
  <c r="T52" i="2"/>
  <c r="S52" i="3" s="1"/>
  <c r="F52" i="2"/>
  <c r="E52" i="3" s="1"/>
  <c r="N52" i="2"/>
  <c r="M52" i="3" s="1"/>
  <c r="V52" i="2"/>
  <c r="U52" i="3" s="1"/>
  <c r="H52" i="2"/>
  <c r="G52" i="3" s="1"/>
  <c r="P52" i="2"/>
  <c r="O52" i="3" s="1"/>
  <c r="C52" i="2"/>
  <c r="D52" i="3" s="1"/>
  <c r="D64" i="2"/>
  <c r="C64" i="3" s="1"/>
  <c r="H64" i="2"/>
  <c r="G64" i="3" s="1"/>
  <c r="L64" i="2"/>
  <c r="K64" i="3" s="1"/>
  <c r="P64" i="2"/>
  <c r="O64" i="3" s="1"/>
  <c r="T64" i="2"/>
  <c r="S64" i="3" s="1"/>
  <c r="F64" i="2"/>
  <c r="E64" i="3" s="1"/>
  <c r="J64" i="2"/>
  <c r="I64" i="3" s="1"/>
  <c r="N64" i="2"/>
  <c r="M64" i="3" s="1"/>
  <c r="R64" i="2"/>
  <c r="Q64" i="3" s="1"/>
  <c r="V64" i="2"/>
  <c r="U64" i="3" s="1"/>
  <c r="I64" i="2"/>
  <c r="J64" i="3" s="1"/>
  <c r="Q64" i="2"/>
  <c r="R64" i="3" s="1"/>
  <c r="K64" i="2"/>
  <c r="L64" i="3" s="1"/>
  <c r="S64" i="2"/>
  <c r="T64" i="3" s="1"/>
  <c r="E64" i="2"/>
  <c r="F64" i="3" s="1"/>
  <c r="M64" i="2"/>
  <c r="N64" i="3" s="1"/>
  <c r="U64" i="2"/>
  <c r="V64" i="3" s="1"/>
  <c r="G64" i="2"/>
  <c r="H64" i="3" s="1"/>
  <c r="O64" i="2"/>
  <c r="P64" i="3" s="1"/>
  <c r="C64" i="2"/>
  <c r="D64" i="3" s="1"/>
  <c r="D72" i="2"/>
  <c r="C72" i="3" s="1"/>
  <c r="H72" i="2"/>
  <c r="G72" i="3" s="1"/>
  <c r="L72" i="2"/>
  <c r="K72" i="3" s="1"/>
  <c r="P72" i="2"/>
  <c r="O72" i="3" s="1"/>
  <c r="T72" i="2"/>
  <c r="S72" i="3" s="1"/>
  <c r="F72" i="2"/>
  <c r="E72" i="3" s="1"/>
  <c r="J72" i="2"/>
  <c r="I72" i="3" s="1"/>
  <c r="N72" i="2"/>
  <c r="M72" i="3" s="1"/>
  <c r="R72" i="2"/>
  <c r="Q72" i="3" s="1"/>
  <c r="V72" i="2"/>
  <c r="U72" i="3" s="1"/>
  <c r="I72" i="2"/>
  <c r="J72" i="3" s="1"/>
  <c r="Q72" i="2"/>
  <c r="R72" i="3" s="1"/>
  <c r="K72" i="2"/>
  <c r="L72" i="3" s="1"/>
  <c r="S72" i="2"/>
  <c r="T72" i="3" s="1"/>
  <c r="E72" i="2"/>
  <c r="F72" i="3" s="1"/>
  <c r="M72" i="2"/>
  <c r="N72" i="3" s="1"/>
  <c r="U72" i="2"/>
  <c r="V72" i="3" s="1"/>
  <c r="G72" i="2"/>
  <c r="H72" i="3" s="1"/>
  <c r="O72" i="2"/>
  <c r="P72" i="3" s="1"/>
  <c r="C72" i="2"/>
  <c r="D72" i="3" s="1"/>
  <c r="D80" i="2"/>
  <c r="C80" i="3" s="1"/>
  <c r="H80" i="2"/>
  <c r="G80" i="3" s="1"/>
  <c r="L80" i="2"/>
  <c r="K80" i="3" s="1"/>
  <c r="P80" i="2"/>
  <c r="O80" i="3" s="1"/>
  <c r="T80" i="2"/>
  <c r="S80" i="3" s="1"/>
  <c r="F80" i="2"/>
  <c r="E80" i="3" s="1"/>
  <c r="J80" i="2"/>
  <c r="I80" i="3" s="1"/>
  <c r="N80" i="2"/>
  <c r="M80" i="3" s="1"/>
  <c r="R80" i="2"/>
  <c r="Q80" i="3" s="1"/>
  <c r="V80" i="2"/>
  <c r="U80" i="3" s="1"/>
  <c r="I80" i="2"/>
  <c r="J80" i="3" s="1"/>
  <c r="Q80" i="2"/>
  <c r="R80" i="3" s="1"/>
  <c r="K80" i="2"/>
  <c r="L80" i="3" s="1"/>
  <c r="S80" i="2"/>
  <c r="T80" i="3" s="1"/>
  <c r="E80" i="2"/>
  <c r="F80" i="3" s="1"/>
  <c r="M80" i="2"/>
  <c r="N80" i="3" s="1"/>
  <c r="U80" i="2"/>
  <c r="V80" i="3" s="1"/>
  <c r="G80" i="2"/>
  <c r="H80" i="3" s="1"/>
  <c r="O80" i="2"/>
  <c r="P80" i="3" s="1"/>
  <c r="C80" i="2"/>
  <c r="D80" i="3" s="1"/>
  <c r="D88" i="2"/>
  <c r="C88" i="3" s="1"/>
  <c r="H88" i="2"/>
  <c r="G88" i="3" s="1"/>
  <c r="L88" i="2"/>
  <c r="K88" i="3" s="1"/>
  <c r="P88" i="2"/>
  <c r="O88" i="3" s="1"/>
  <c r="T88" i="2"/>
  <c r="S88" i="3" s="1"/>
  <c r="E88" i="2"/>
  <c r="F88" i="3" s="1"/>
  <c r="I88" i="2"/>
  <c r="J88" i="3" s="1"/>
  <c r="M88" i="2"/>
  <c r="N88" i="3" s="1"/>
  <c r="Q88" i="2"/>
  <c r="R88" i="3" s="1"/>
  <c r="U88" i="2"/>
  <c r="V88" i="3" s="1"/>
  <c r="F88" i="2"/>
  <c r="E88" i="3" s="1"/>
  <c r="J88" i="2"/>
  <c r="I88" i="3" s="1"/>
  <c r="N88" i="2"/>
  <c r="M88" i="3" s="1"/>
  <c r="R88" i="2"/>
  <c r="Q88" i="3" s="1"/>
  <c r="V88" i="2"/>
  <c r="U88" i="3" s="1"/>
  <c r="G88" i="2"/>
  <c r="H88" i="3" s="1"/>
  <c r="K88" i="2"/>
  <c r="L88" i="3" s="1"/>
  <c r="O88" i="2"/>
  <c r="P88" i="3" s="1"/>
  <c r="S88" i="2"/>
  <c r="T88" i="3" s="1"/>
  <c r="C88" i="2"/>
  <c r="D88" i="3" s="1"/>
  <c r="D92" i="2"/>
  <c r="C92" i="3" s="1"/>
  <c r="H92" i="2"/>
  <c r="G92" i="3" s="1"/>
  <c r="L92" i="2"/>
  <c r="K92" i="3" s="1"/>
  <c r="P92" i="2"/>
  <c r="O92" i="3" s="1"/>
  <c r="T92" i="2"/>
  <c r="S92" i="3" s="1"/>
  <c r="E92" i="2"/>
  <c r="F92" i="3" s="1"/>
  <c r="I92" i="2"/>
  <c r="J92" i="3" s="1"/>
  <c r="M92" i="2"/>
  <c r="N92" i="3" s="1"/>
  <c r="Q92" i="2"/>
  <c r="R92" i="3" s="1"/>
  <c r="U92" i="2"/>
  <c r="V92" i="3" s="1"/>
  <c r="G92" i="2"/>
  <c r="H92" i="3" s="1"/>
  <c r="K92" i="2"/>
  <c r="L92" i="3" s="1"/>
  <c r="O92" i="2"/>
  <c r="P92" i="3" s="1"/>
  <c r="S92" i="2"/>
  <c r="T92" i="3" s="1"/>
  <c r="F92" i="2"/>
  <c r="E92" i="3" s="1"/>
  <c r="V92" i="2"/>
  <c r="U92" i="3" s="1"/>
  <c r="J92" i="2"/>
  <c r="I92" i="3" s="1"/>
  <c r="N92" i="2"/>
  <c r="M92" i="3" s="1"/>
  <c r="R92" i="2"/>
  <c r="Q92" i="3" s="1"/>
  <c r="C92" i="2"/>
  <c r="D92" i="3" s="1"/>
  <c r="E96" i="2"/>
  <c r="F96" i="3" s="1"/>
  <c r="I96" i="2"/>
  <c r="J96" i="3" s="1"/>
  <c r="M96" i="2"/>
  <c r="N96" i="3" s="1"/>
  <c r="Q96" i="2"/>
  <c r="R96" i="3" s="1"/>
  <c r="U96" i="2"/>
  <c r="V96" i="3" s="1"/>
  <c r="G96" i="2"/>
  <c r="H96" i="3" s="1"/>
  <c r="K96" i="2"/>
  <c r="L96" i="3" s="1"/>
  <c r="O96" i="2"/>
  <c r="P96" i="3" s="1"/>
  <c r="S96" i="2"/>
  <c r="T96" i="3" s="1"/>
  <c r="D96" i="2"/>
  <c r="C96" i="3" s="1"/>
  <c r="L96" i="2"/>
  <c r="K96" i="3" s="1"/>
  <c r="T96" i="2"/>
  <c r="S96" i="3" s="1"/>
  <c r="F96" i="2"/>
  <c r="E96" i="3" s="1"/>
  <c r="N96" i="2"/>
  <c r="M96" i="3" s="1"/>
  <c r="V96" i="2"/>
  <c r="U96" i="3" s="1"/>
  <c r="H96" i="2"/>
  <c r="G96" i="3" s="1"/>
  <c r="P96" i="2"/>
  <c r="O96" i="3" s="1"/>
  <c r="J96" i="2"/>
  <c r="I96" i="3" s="1"/>
  <c r="R96" i="2"/>
  <c r="Q96" i="3" s="1"/>
  <c r="C96" i="2"/>
  <c r="D96" i="3" s="1"/>
  <c r="E100" i="2"/>
  <c r="F100" i="3" s="1"/>
  <c r="I100" i="2"/>
  <c r="J100" i="3" s="1"/>
  <c r="M100" i="2"/>
  <c r="N100" i="3" s="1"/>
  <c r="Q100" i="2"/>
  <c r="R100" i="3" s="1"/>
  <c r="U100" i="2"/>
  <c r="V100" i="3" s="1"/>
  <c r="G100" i="2"/>
  <c r="H100" i="3" s="1"/>
  <c r="K100" i="2"/>
  <c r="L100" i="3" s="1"/>
  <c r="O100" i="2"/>
  <c r="P100" i="3" s="1"/>
  <c r="S100" i="2"/>
  <c r="T100" i="3" s="1"/>
  <c r="H100" i="2"/>
  <c r="G100" i="3" s="1"/>
  <c r="P100" i="2"/>
  <c r="O100" i="3" s="1"/>
  <c r="J100" i="2"/>
  <c r="I100" i="3" s="1"/>
  <c r="R100" i="2"/>
  <c r="Q100" i="3" s="1"/>
  <c r="D100" i="2"/>
  <c r="C100" i="3" s="1"/>
  <c r="L100" i="2"/>
  <c r="K100" i="3" s="1"/>
  <c r="T100" i="2"/>
  <c r="S100" i="3" s="1"/>
  <c r="F100" i="2"/>
  <c r="E100" i="3" s="1"/>
  <c r="N100" i="2"/>
  <c r="M100" i="3" s="1"/>
  <c r="V100" i="2"/>
  <c r="U100" i="3" s="1"/>
  <c r="C100" i="2"/>
  <c r="D100" i="3" s="1"/>
  <c r="E104" i="2"/>
  <c r="F104" i="3" s="1"/>
  <c r="I104" i="2"/>
  <c r="J104" i="3" s="1"/>
  <c r="M104" i="2"/>
  <c r="N104" i="3" s="1"/>
  <c r="Q104" i="2"/>
  <c r="R104" i="3" s="1"/>
  <c r="U104" i="2"/>
  <c r="V104" i="3" s="1"/>
  <c r="G104" i="2"/>
  <c r="H104" i="3" s="1"/>
  <c r="K104" i="2"/>
  <c r="L104" i="3" s="1"/>
  <c r="O104" i="2"/>
  <c r="P104" i="3" s="1"/>
  <c r="S104" i="2"/>
  <c r="T104" i="3" s="1"/>
  <c r="D104" i="2"/>
  <c r="C104" i="3" s="1"/>
  <c r="L104" i="2"/>
  <c r="K104" i="3" s="1"/>
  <c r="T104" i="2"/>
  <c r="S104" i="3" s="1"/>
  <c r="F104" i="2"/>
  <c r="E104" i="3" s="1"/>
  <c r="N104" i="2"/>
  <c r="M104" i="3" s="1"/>
  <c r="V104" i="2"/>
  <c r="U104" i="3" s="1"/>
  <c r="H104" i="2"/>
  <c r="G104" i="3" s="1"/>
  <c r="P104" i="2"/>
  <c r="O104" i="3" s="1"/>
  <c r="J104" i="2"/>
  <c r="I104" i="3" s="1"/>
  <c r="R104" i="2"/>
  <c r="Q104" i="3" s="1"/>
  <c r="C104" i="2"/>
  <c r="D104" i="3" s="1"/>
  <c r="E108" i="2"/>
  <c r="F108" i="3" s="1"/>
  <c r="I108" i="2"/>
  <c r="J108" i="3" s="1"/>
  <c r="M108" i="2"/>
  <c r="N108" i="3" s="1"/>
  <c r="Q108" i="2"/>
  <c r="R108" i="3" s="1"/>
  <c r="U108" i="2"/>
  <c r="V108" i="3" s="1"/>
  <c r="G108" i="2"/>
  <c r="H108" i="3" s="1"/>
  <c r="K108" i="2"/>
  <c r="L108" i="3" s="1"/>
  <c r="O108" i="2"/>
  <c r="P108" i="3" s="1"/>
  <c r="S108" i="2"/>
  <c r="T108" i="3" s="1"/>
  <c r="H108" i="2"/>
  <c r="G108" i="3" s="1"/>
  <c r="P108" i="2"/>
  <c r="O108" i="3" s="1"/>
  <c r="J108" i="2"/>
  <c r="I108" i="3" s="1"/>
  <c r="R108" i="2"/>
  <c r="Q108" i="3" s="1"/>
  <c r="D108" i="2"/>
  <c r="C108" i="3" s="1"/>
  <c r="L108" i="2"/>
  <c r="K108" i="3" s="1"/>
  <c r="T108" i="2"/>
  <c r="S108" i="3" s="1"/>
  <c r="F108" i="2"/>
  <c r="E108" i="3" s="1"/>
  <c r="N108" i="2"/>
  <c r="M108" i="3" s="1"/>
  <c r="V108" i="2"/>
  <c r="U108" i="3" s="1"/>
  <c r="C108" i="2"/>
  <c r="D108" i="3" s="1"/>
  <c r="E112" i="2"/>
  <c r="F112" i="3" s="1"/>
  <c r="I112" i="2"/>
  <c r="J112" i="3" s="1"/>
  <c r="M112" i="2"/>
  <c r="N112" i="3" s="1"/>
  <c r="G112" i="2"/>
  <c r="H112" i="3" s="1"/>
  <c r="K112" i="2"/>
  <c r="L112" i="3" s="1"/>
  <c r="O112" i="2"/>
  <c r="P112" i="3" s="1"/>
  <c r="D112" i="2"/>
  <c r="C112" i="3" s="1"/>
  <c r="L112" i="2"/>
  <c r="K112" i="3" s="1"/>
  <c r="R112" i="2"/>
  <c r="Q112" i="3" s="1"/>
  <c r="V112" i="2"/>
  <c r="U112" i="3" s="1"/>
  <c r="F112" i="2"/>
  <c r="E112" i="3" s="1"/>
  <c r="N112" i="2"/>
  <c r="M112" i="3" s="1"/>
  <c r="S112" i="2"/>
  <c r="T112" i="3" s="1"/>
  <c r="H112" i="2"/>
  <c r="G112" i="3" s="1"/>
  <c r="P112" i="2"/>
  <c r="O112" i="3" s="1"/>
  <c r="T112" i="2"/>
  <c r="S112" i="3" s="1"/>
  <c r="J112" i="2"/>
  <c r="I112" i="3" s="1"/>
  <c r="Q112" i="2"/>
  <c r="R112" i="3" s="1"/>
  <c r="U112" i="2"/>
  <c r="V112" i="3" s="1"/>
  <c r="C112" i="2"/>
  <c r="D112" i="3" s="1"/>
  <c r="F116" i="2"/>
  <c r="E116" i="3" s="1"/>
  <c r="J116" i="2"/>
  <c r="I116" i="3" s="1"/>
  <c r="N116" i="2"/>
  <c r="M116" i="3" s="1"/>
  <c r="R116" i="2"/>
  <c r="Q116" i="3" s="1"/>
  <c r="V116" i="2"/>
  <c r="U116" i="3" s="1"/>
  <c r="G116" i="2"/>
  <c r="H116" i="3" s="1"/>
  <c r="K116" i="2"/>
  <c r="L116" i="3" s="1"/>
  <c r="O116" i="2"/>
  <c r="P116" i="3" s="1"/>
  <c r="S116" i="2"/>
  <c r="T116" i="3" s="1"/>
  <c r="D116" i="2"/>
  <c r="C116" i="3" s="1"/>
  <c r="H116" i="2"/>
  <c r="G116" i="3" s="1"/>
  <c r="L116" i="2"/>
  <c r="K116" i="3" s="1"/>
  <c r="P116" i="2"/>
  <c r="O116" i="3" s="1"/>
  <c r="T116" i="2"/>
  <c r="S116" i="3" s="1"/>
  <c r="E116" i="2"/>
  <c r="F116" i="3" s="1"/>
  <c r="I116" i="2"/>
  <c r="J116" i="3" s="1"/>
  <c r="M116" i="2"/>
  <c r="N116" i="3" s="1"/>
  <c r="Q116" i="2"/>
  <c r="R116" i="3" s="1"/>
  <c r="U116" i="2"/>
  <c r="V116" i="3" s="1"/>
  <c r="C116" i="2"/>
  <c r="D116" i="3" s="1"/>
  <c r="F120" i="2"/>
  <c r="E120" i="3" s="1"/>
  <c r="J120" i="2"/>
  <c r="I120" i="3" s="1"/>
  <c r="N120" i="2"/>
  <c r="M120" i="3" s="1"/>
  <c r="R120" i="2"/>
  <c r="Q120" i="3" s="1"/>
  <c r="V120" i="2"/>
  <c r="U120" i="3" s="1"/>
  <c r="G120" i="2"/>
  <c r="H120" i="3" s="1"/>
  <c r="K120" i="2"/>
  <c r="L120" i="3" s="1"/>
  <c r="O120" i="2"/>
  <c r="P120" i="3" s="1"/>
  <c r="S120" i="2"/>
  <c r="T120" i="3" s="1"/>
  <c r="D120" i="2"/>
  <c r="C120" i="3" s="1"/>
  <c r="H120" i="2"/>
  <c r="G120" i="3" s="1"/>
  <c r="L120" i="2"/>
  <c r="K120" i="3" s="1"/>
  <c r="P120" i="2"/>
  <c r="O120" i="3" s="1"/>
  <c r="T120" i="2"/>
  <c r="S120" i="3" s="1"/>
  <c r="E120" i="2"/>
  <c r="F120" i="3" s="1"/>
  <c r="I120" i="2"/>
  <c r="J120" i="3" s="1"/>
  <c r="M120" i="2"/>
  <c r="N120" i="3" s="1"/>
  <c r="Q120" i="2"/>
  <c r="R120" i="3" s="1"/>
  <c r="U120" i="2"/>
  <c r="V120" i="3" s="1"/>
  <c r="C120" i="2"/>
  <c r="D120" i="3" s="1"/>
  <c r="F124" i="2"/>
  <c r="E124" i="3" s="1"/>
  <c r="J124" i="2"/>
  <c r="I124" i="3" s="1"/>
  <c r="N124" i="2"/>
  <c r="M124" i="3" s="1"/>
  <c r="R124" i="2"/>
  <c r="Q124" i="3" s="1"/>
  <c r="V124" i="2"/>
  <c r="U124" i="3" s="1"/>
  <c r="G124" i="2"/>
  <c r="H124" i="3" s="1"/>
  <c r="K124" i="2"/>
  <c r="L124" i="3" s="1"/>
  <c r="O124" i="2"/>
  <c r="P124" i="3" s="1"/>
  <c r="S124" i="2"/>
  <c r="T124" i="3" s="1"/>
  <c r="D124" i="2"/>
  <c r="C124" i="3" s="1"/>
  <c r="H124" i="2"/>
  <c r="G124" i="3" s="1"/>
  <c r="L124" i="2"/>
  <c r="K124" i="3" s="1"/>
  <c r="P124" i="2"/>
  <c r="O124" i="3" s="1"/>
  <c r="T124" i="2"/>
  <c r="S124" i="3" s="1"/>
  <c r="E124" i="2"/>
  <c r="F124" i="3" s="1"/>
  <c r="I124" i="2"/>
  <c r="J124" i="3" s="1"/>
  <c r="M124" i="2"/>
  <c r="N124" i="3" s="1"/>
  <c r="Q124" i="2"/>
  <c r="R124" i="3" s="1"/>
  <c r="U124" i="2"/>
  <c r="V124" i="3" s="1"/>
  <c r="C124" i="2"/>
  <c r="D124" i="3" s="1"/>
  <c r="F128" i="2"/>
  <c r="E128" i="3" s="1"/>
  <c r="J128" i="2"/>
  <c r="I128" i="3" s="1"/>
  <c r="N128" i="2"/>
  <c r="M128" i="3" s="1"/>
  <c r="R128" i="2"/>
  <c r="Q128" i="3" s="1"/>
  <c r="V128" i="2"/>
  <c r="U128" i="3" s="1"/>
  <c r="G128" i="2"/>
  <c r="H128" i="3" s="1"/>
  <c r="K128" i="2"/>
  <c r="L128" i="3" s="1"/>
  <c r="O128" i="2"/>
  <c r="P128" i="3" s="1"/>
  <c r="S128" i="2"/>
  <c r="T128" i="3" s="1"/>
  <c r="D128" i="2"/>
  <c r="C128" i="3" s="1"/>
  <c r="H128" i="2"/>
  <c r="G128" i="3" s="1"/>
  <c r="L128" i="2"/>
  <c r="K128" i="3" s="1"/>
  <c r="P128" i="2"/>
  <c r="O128" i="3" s="1"/>
  <c r="T128" i="2"/>
  <c r="S128" i="3" s="1"/>
  <c r="E128" i="2"/>
  <c r="F128" i="3" s="1"/>
  <c r="I128" i="2"/>
  <c r="J128" i="3" s="1"/>
  <c r="M128" i="2"/>
  <c r="N128" i="3" s="1"/>
  <c r="Q128" i="2"/>
  <c r="R128" i="3" s="1"/>
  <c r="U128" i="2"/>
  <c r="V128" i="3" s="1"/>
  <c r="C128" i="2"/>
  <c r="D128" i="3" s="1"/>
  <c r="F132" i="2"/>
  <c r="E132" i="3" s="1"/>
  <c r="J132" i="2"/>
  <c r="I132" i="3" s="1"/>
  <c r="N132" i="2"/>
  <c r="M132" i="3" s="1"/>
  <c r="R132" i="2"/>
  <c r="Q132" i="3" s="1"/>
  <c r="V132" i="2"/>
  <c r="U132" i="3" s="1"/>
  <c r="G132" i="2"/>
  <c r="H132" i="3" s="1"/>
  <c r="K132" i="2"/>
  <c r="L132" i="3" s="1"/>
  <c r="O132" i="2"/>
  <c r="P132" i="3" s="1"/>
  <c r="S132" i="2"/>
  <c r="T132" i="3" s="1"/>
  <c r="E132" i="2"/>
  <c r="F132" i="3" s="1"/>
  <c r="I132" i="2"/>
  <c r="J132" i="3" s="1"/>
  <c r="M132" i="2"/>
  <c r="N132" i="3" s="1"/>
  <c r="Q132" i="2"/>
  <c r="R132" i="3" s="1"/>
  <c r="U132" i="2"/>
  <c r="V132" i="3" s="1"/>
  <c r="P132" i="2"/>
  <c r="O132" i="3" s="1"/>
  <c r="D132" i="2"/>
  <c r="C132" i="3" s="1"/>
  <c r="T132" i="2"/>
  <c r="S132" i="3" s="1"/>
  <c r="H132" i="2"/>
  <c r="G132" i="3" s="1"/>
  <c r="L132" i="2"/>
  <c r="K132" i="3" s="1"/>
  <c r="C132" i="2"/>
  <c r="D132" i="3" s="1"/>
  <c r="F136" i="2"/>
  <c r="E136" i="3" s="1"/>
  <c r="J136" i="2"/>
  <c r="I136" i="3" s="1"/>
  <c r="N136" i="2"/>
  <c r="M136" i="3" s="1"/>
  <c r="R136" i="2"/>
  <c r="Q136" i="3" s="1"/>
  <c r="V136" i="2"/>
  <c r="U136" i="3" s="1"/>
  <c r="G136" i="2"/>
  <c r="H136" i="3" s="1"/>
  <c r="K136" i="2"/>
  <c r="L136" i="3" s="1"/>
  <c r="O136" i="2"/>
  <c r="P136" i="3" s="1"/>
  <c r="S136" i="2"/>
  <c r="T136" i="3" s="1"/>
  <c r="E136" i="2"/>
  <c r="F136" i="3" s="1"/>
  <c r="I136" i="2"/>
  <c r="J136" i="3" s="1"/>
  <c r="M136" i="2"/>
  <c r="N136" i="3" s="1"/>
  <c r="Q136" i="2"/>
  <c r="R136" i="3" s="1"/>
  <c r="U136" i="2"/>
  <c r="V136" i="3" s="1"/>
  <c r="D136" i="2"/>
  <c r="C136" i="3" s="1"/>
  <c r="T136" i="2"/>
  <c r="S136" i="3" s="1"/>
  <c r="H136" i="2"/>
  <c r="G136" i="3" s="1"/>
  <c r="L136" i="2"/>
  <c r="K136" i="3" s="1"/>
  <c r="P136" i="2"/>
  <c r="O136" i="3" s="1"/>
  <c r="C136" i="2"/>
  <c r="D136" i="3" s="1"/>
  <c r="G144" i="2"/>
  <c r="H144" i="3" s="1"/>
  <c r="K144" i="2"/>
  <c r="L144" i="3" s="1"/>
  <c r="O144" i="2"/>
  <c r="P144" i="3" s="1"/>
  <c r="S144" i="2"/>
  <c r="T144" i="3" s="1"/>
  <c r="E144" i="2"/>
  <c r="F144" i="3" s="1"/>
  <c r="I144" i="2"/>
  <c r="J144" i="3" s="1"/>
  <c r="M144" i="2"/>
  <c r="N144" i="3" s="1"/>
  <c r="Q144" i="2"/>
  <c r="R144" i="3" s="1"/>
  <c r="U144" i="2"/>
  <c r="V144" i="3" s="1"/>
  <c r="D144" i="2"/>
  <c r="C144" i="3" s="1"/>
  <c r="L144" i="2"/>
  <c r="K144" i="3" s="1"/>
  <c r="T144" i="2"/>
  <c r="S144" i="3" s="1"/>
  <c r="F144" i="2"/>
  <c r="E144" i="3" s="1"/>
  <c r="N144" i="2"/>
  <c r="M144" i="3" s="1"/>
  <c r="V144" i="2"/>
  <c r="U144" i="3" s="1"/>
  <c r="H144" i="2"/>
  <c r="G144" i="3" s="1"/>
  <c r="P144" i="2"/>
  <c r="O144" i="3" s="1"/>
  <c r="J144" i="2"/>
  <c r="I144" i="3" s="1"/>
  <c r="R144" i="2"/>
  <c r="Q144" i="3" s="1"/>
  <c r="C144" i="2"/>
  <c r="D144" i="3" s="1"/>
  <c r="G148" i="2"/>
  <c r="H148" i="3" s="1"/>
  <c r="E148" i="2"/>
  <c r="F148" i="3" s="1"/>
  <c r="H148" i="2"/>
  <c r="G148" i="3" s="1"/>
  <c r="L148" i="2"/>
  <c r="K148" i="3" s="1"/>
  <c r="P148" i="2"/>
  <c r="O148" i="3" s="1"/>
  <c r="T148" i="2"/>
  <c r="S148" i="3" s="1"/>
  <c r="I148" i="2"/>
  <c r="J148" i="3" s="1"/>
  <c r="M148" i="2"/>
  <c r="N148" i="3" s="1"/>
  <c r="Q148" i="2"/>
  <c r="R148" i="3" s="1"/>
  <c r="U148" i="2"/>
  <c r="V148" i="3" s="1"/>
  <c r="D148" i="2"/>
  <c r="C148" i="3" s="1"/>
  <c r="J148" i="2"/>
  <c r="I148" i="3" s="1"/>
  <c r="N148" i="2"/>
  <c r="M148" i="3" s="1"/>
  <c r="R148" i="2"/>
  <c r="Q148" i="3" s="1"/>
  <c r="V148" i="2"/>
  <c r="U148" i="3" s="1"/>
  <c r="F148" i="2"/>
  <c r="E148" i="3" s="1"/>
  <c r="K148" i="2"/>
  <c r="L148" i="3" s="1"/>
  <c r="O148" i="2"/>
  <c r="P148" i="3" s="1"/>
  <c r="S148" i="2"/>
  <c r="T148" i="3" s="1"/>
  <c r="C148" i="2"/>
  <c r="D148" i="3" s="1"/>
  <c r="D152" i="2"/>
  <c r="C152" i="3" s="1"/>
  <c r="H152" i="2"/>
  <c r="G152" i="3" s="1"/>
  <c r="L152" i="2"/>
  <c r="K152" i="3" s="1"/>
  <c r="P152" i="2"/>
  <c r="O152" i="3" s="1"/>
  <c r="T152" i="2"/>
  <c r="S152" i="3" s="1"/>
  <c r="E152" i="2"/>
  <c r="F152" i="3" s="1"/>
  <c r="I152" i="2"/>
  <c r="J152" i="3" s="1"/>
  <c r="M152" i="2"/>
  <c r="N152" i="3" s="1"/>
  <c r="Q152" i="2"/>
  <c r="R152" i="3" s="1"/>
  <c r="U152" i="2"/>
  <c r="V152" i="3" s="1"/>
  <c r="F152" i="2"/>
  <c r="E152" i="3" s="1"/>
  <c r="J152" i="2"/>
  <c r="I152" i="3" s="1"/>
  <c r="N152" i="2"/>
  <c r="M152" i="3" s="1"/>
  <c r="R152" i="2"/>
  <c r="Q152" i="3" s="1"/>
  <c r="V152" i="2"/>
  <c r="U152" i="3" s="1"/>
  <c r="G152" i="2"/>
  <c r="H152" i="3" s="1"/>
  <c r="K152" i="2"/>
  <c r="L152" i="3" s="1"/>
  <c r="O152" i="2"/>
  <c r="P152" i="3" s="1"/>
  <c r="S152" i="2"/>
  <c r="T152" i="3" s="1"/>
  <c r="C152" i="2"/>
  <c r="D152" i="3" s="1"/>
  <c r="D156" i="2"/>
  <c r="C156" i="3" s="1"/>
  <c r="H156" i="2"/>
  <c r="G156" i="3" s="1"/>
  <c r="L156" i="2"/>
  <c r="K156" i="3" s="1"/>
  <c r="P156" i="2"/>
  <c r="O156" i="3" s="1"/>
  <c r="T156" i="2"/>
  <c r="S156" i="3" s="1"/>
  <c r="E156" i="2"/>
  <c r="F156" i="3" s="1"/>
  <c r="I156" i="2"/>
  <c r="J156" i="3" s="1"/>
  <c r="M156" i="2"/>
  <c r="N156" i="3" s="1"/>
  <c r="Q156" i="2"/>
  <c r="R156" i="3" s="1"/>
  <c r="U156" i="2"/>
  <c r="V156" i="3" s="1"/>
  <c r="F156" i="2"/>
  <c r="E156" i="3" s="1"/>
  <c r="J156" i="2"/>
  <c r="I156" i="3" s="1"/>
  <c r="N156" i="2"/>
  <c r="M156" i="3" s="1"/>
  <c r="R156" i="2"/>
  <c r="Q156" i="3" s="1"/>
  <c r="V156" i="2"/>
  <c r="U156" i="3" s="1"/>
  <c r="G156" i="2"/>
  <c r="H156" i="3" s="1"/>
  <c r="K156" i="2"/>
  <c r="L156" i="3" s="1"/>
  <c r="O156" i="2"/>
  <c r="P156" i="3" s="1"/>
  <c r="S156" i="2"/>
  <c r="T156" i="3" s="1"/>
  <c r="C156" i="2"/>
  <c r="D156" i="3" s="1"/>
  <c r="D160" i="2"/>
  <c r="C160" i="3" s="1"/>
  <c r="H160" i="2"/>
  <c r="G160" i="3" s="1"/>
  <c r="L160" i="2"/>
  <c r="K160" i="3" s="1"/>
  <c r="P160" i="2"/>
  <c r="O160" i="3" s="1"/>
  <c r="T160" i="2"/>
  <c r="S160" i="3" s="1"/>
  <c r="E160" i="2"/>
  <c r="F160" i="3" s="1"/>
  <c r="I160" i="2"/>
  <c r="J160" i="3" s="1"/>
  <c r="M160" i="2"/>
  <c r="N160" i="3" s="1"/>
  <c r="Q160" i="2"/>
  <c r="R160" i="3" s="1"/>
  <c r="U160" i="2"/>
  <c r="V160" i="3" s="1"/>
  <c r="F160" i="2"/>
  <c r="E160" i="3" s="1"/>
  <c r="J160" i="2"/>
  <c r="I160" i="3" s="1"/>
  <c r="N160" i="2"/>
  <c r="M160" i="3" s="1"/>
  <c r="R160" i="2"/>
  <c r="Q160" i="3" s="1"/>
  <c r="V160" i="2"/>
  <c r="U160" i="3" s="1"/>
  <c r="G160" i="2"/>
  <c r="H160" i="3" s="1"/>
  <c r="K160" i="2"/>
  <c r="L160" i="3" s="1"/>
  <c r="O160" i="2"/>
  <c r="P160" i="3" s="1"/>
  <c r="S160" i="2"/>
  <c r="T160" i="3" s="1"/>
  <c r="C160" i="2"/>
  <c r="D160" i="3" s="1"/>
  <c r="D164" i="2"/>
  <c r="C164" i="3" s="1"/>
  <c r="H164" i="2"/>
  <c r="G164" i="3" s="1"/>
  <c r="L164" i="2"/>
  <c r="K164" i="3" s="1"/>
  <c r="P164" i="2"/>
  <c r="O164" i="3" s="1"/>
  <c r="T164" i="2"/>
  <c r="S164" i="3" s="1"/>
  <c r="E164" i="2"/>
  <c r="F164" i="3" s="1"/>
  <c r="I164" i="2"/>
  <c r="J164" i="3" s="1"/>
  <c r="M164" i="2"/>
  <c r="N164" i="3" s="1"/>
  <c r="Q164" i="2"/>
  <c r="R164" i="3" s="1"/>
  <c r="U164" i="2"/>
  <c r="V164" i="3" s="1"/>
  <c r="F164" i="2"/>
  <c r="E164" i="3" s="1"/>
  <c r="J164" i="2"/>
  <c r="I164" i="3" s="1"/>
  <c r="N164" i="2"/>
  <c r="M164" i="3" s="1"/>
  <c r="R164" i="2"/>
  <c r="Q164" i="3" s="1"/>
  <c r="V164" i="2"/>
  <c r="U164" i="3" s="1"/>
  <c r="G164" i="2"/>
  <c r="H164" i="3" s="1"/>
  <c r="K164" i="2"/>
  <c r="L164" i="3" s="1"/>
  <c r="O164" i="2"/>
  <c r="P164" i="3" s="1"/>
  <c r="S164" i="2"/>
  <c r="T164" i="3" s="1"/>
  <c r="C164" i="2"/>
  <c r="D164" i="3" s="1"/>
  <c r="D168" i="2"/>
  <c r="C168" i="3" s="1"/>
  <c r="H168" i="2"/>
  <c r="G168" i="3" s="1"/>
  <c r="L168" i="2"/>
  <c r="K168" i="3" s="1"/>
  <c r="P168" i="2"/>
  <c r="O168" i="3" s="1"/>
  <c r="T168" i="2"/>
  <c r="S168" i="3" s="1"/>
  <c r="E168" i="2"/>
  <c r="F168" i="3" s="1"/>
  <c r="I168" i="2"/>
  <c r="J168" i="3" s="1"/>
  <c r="M168" i="2"/>
  <c r="N168" i="3" s="1"/>
  <c r="Q168" i="2"/>
  <c r="R168" i="3" s="1"/>
  <c r="U168" i="2"/>
  <c r="V168" i="3" s="1"/>
  <c r="F168" i="2"/>
  <c r="E168" i="3" s="1"/>
  <c r="J168" i="2"/>
  <c r="I168" i="3" s="1"/>
  <c r="N168" i="2"/>
  <c r="M168" i="3" s="1"/>
  <c r="R168" i="2"/>
  <c r="Q168" i="3" s="1"/>
  <c r="V168" i="2"/>
  <c r="U168" i="3" s="1"/>
  <c r="G168" i="2"/>
  <c r="H168" i="3" s="1"/>
  <c r="K168" i="2"/>
  <c r="L168" i="3" s="1"/>
  <c r="O168" i="2"/>
  <c r="P168" i="3" s="1"/>
  <c r="S168" i="2"/>
  <c r="T168" i="3" s="1"/>
  <c r="C168" i="2"/>
  <c r="D168" i="3" s="1"/>
  <c r="D172" i="2"/>
  <c r="C172" i="3" s="1"/>
  <c r="H172" i="2"/>
  <c r="G172" i="3" s="1"/>
  <c r="L172" i="2"/>
  <c r="K172" i="3" s="1"/>
  <c r="P172" i="2"/>
  <c r="O172" i="3" s="1"/>
  <c r="T172" i="2"/>
  <c r="S172" i="3" s="1"/>
  <c r="E172" i="2"/>
  <c r="F172" i="3" s="1"/>
  <c r="I172" i="2"/>
  <c r="J172" i="3" s="1"/>
  <c r="M172" i="2"/>
  <c r="N172" i="3" s="1"/>
  <c r="Q172" i="2"/>
  <c r="R172" i="3" s="1"/>
  <c r="U172" i="2"/>
  <c r="V172" i="3" s="1"/>
  <c r="F172" i="2"/>
  <c r="E172" i="3" s="1"/>
  <c r="J172" i="2"/>
  <c r="I172" i="3" s="1"/>
  <c r="N172" i="2"/>
  <c r="M172" i="3" s="1"/>
  <c r="R172" i="2"/>
  <c r="Q172" i="3" s="1"/>
  <c r="V172" i="2"/>
  <c r="U172" i="3" s="1"/>
  <c r="G172" i="2"/>
  <c r="H172" i="3" s="1"/>
  <c r="K172" i="2"/>
  <c r="L172" i="3" s="1"/>
  <c r="O172" i="2"/>
  <c r="P172" i="3" s="1"/>
  <c r="S172" i="2"/>
  <c r="T172" i="3" s="1"/>
  <c r="C172" i="2"/>
  <c r="D172" i="3" s="1"/>
  <c r="D176" i="2"/>
  <c r="C176" i="3" s="1"/>
  <c r="H176" i="2"/>
  <c r="G176" i="3" s="1"/>
  <c r="L176" i="2"/>
  <c r="K176" i="3" s="1"/>
  <c r="P176" i="2"/>
  <c r="O176" i="3" s="1"/>
  <c r="T176" i="2"/>
  <c r="S176" i="3" s="1"/>
  <c r="E176" i="2"/>
  <c r="F176" i="3" s="1"/>
  <c r="I176" i="2"/>
  <c r="J176" i="3" s="1"/>
  <c r="M176" i="2"/>
  <c r="N176" i="3" s="1"/>
  <c r="Q176" i="2"/>
  <c r="R176" i="3" s="1"/>
  <c r="U176" i="2"/>
  <c r="V176" i="3" s="1"/>
  <c r="F176" i="2"/>
  <c r="E176" i="3" s="1"/>
  <c r="J176" i="2"/>
  <c r="I176" i="3" s="1"/>
  <c r="N176" i="2"/>
  <c r="M176" i="3" s="1"/>
  <c r="R176" i="2"/>
  <c r="Q176" i="3" s="1"/>
  <c r="V176" i="2"/>
  <c r="U176" i="3" s="1"/>
  <c r="G176" i="2"/>
  <c r="H176" i="3" s="1"/>
  <c r="K176" i="2"/>
  <c r="L176" i="3" s="1"/>
  <c r="O176" i="2"/>
  <c r="P176" i="3" s="1"/>
  <c r="S176" i="2"/>
  <c r="T176" i="3" s="1"/>
  <c r="C176" i="2"/>
  <c r="D176" i="3" s="1"/>
  <c r="D180" i="2"/>
  <c r="C180" i="3" s="1"/>
  <c r="H180" i="2"/>
  <c r="G180" i="3" s="1"/>
  <c r="L180" i="2"/>
  <c r="K180" i="3" s="1"/>
  <c r="P180" i="2"/>
  <c r="O180" i="3" s="1"/>
  <c r="T180" i="2"/>
  <c r="S180" i="3" s="1"/>
  <c r="E180" i="2"/>
  <c r="F180" i="3" s="1"/>
  <c r="I180" i="2"/>
  <c r="J180" i="3" s="1"/>
  <c r="M180" i="2"/>
  <c r="N180" i="3" s="1"/>
  <c r="Q180" i="2"/>
  <c r="R180" i="3" s="1"/>
  <c r="U180" i="2"/>
  <c r="V180" i="3" s="1"/>
  <c r="G180" i="2"/>
  <c r="H180" i="3" s="1"/>
  <c r="K180" i="2"/>
  <c r="L180" i="3" s="1"/>
  <c r="O180" i="2"/>
  <c r="P180" i="3" s="1"/>
  <c r="S180" i="2"/>
  <c r="T180" i="3" s="1"/>
  <c r="R180" i="2"/>
  <c r="Q180" i="3" s="1"/>
  <c r="F180" i="2"/>
  <c r="E180" i="3" s="1"/>
  <c r="V180" i="2"/>
  <c r="U180" i="3" s="1"/>
  <c r="J180" i="2"/>
  <c r="I180" i="3" s="1"/>
  <c r="N180" i="2"/>
  <c r="M180" i="3" s="1"/>
  <c r="C180" i="2"/>
  <c r="D180" i="3" s="1"/>
  <c r="D184" i="2"/>
  <c r="C184" i="3" s="1"/>
  <c r="H184" i="2"/>
  <c r="G184" i="3" s="1"/>
  <c r="L184" i="2"/>
  <c r="K184" i="3" s="1"/>
  <c r="P184" i="2"/>
  <c r="O184" i="3" s="1"/>
  <c r="T184" i="2"/>
  <c r="S184" i="3" s="1"/>
  <c r="E184" i="2"/>
  <c r="F184" i="3" s="1"/>
  <c r="I184" i="2"/>
  <c r="J184" i="3" s="1"/>
  <c r="M184" i="2"/>
  <c r="N184" i="3" s="1"/>
  <c r="Q184" i="2"/>
  <c r="R184" i="3" s="1"/>
  <c r="U184" i="2"/>
  <c r="V184" i="3" s="1"/>
  <c r="G184" i="2"/>
  <c r="H184" i="3" s="1"/>
  <c r="K184" i="2"/>
  <c r="L184" i="3" s="1"/>
  <c r="O184" i="2"/>
  <c r="P184" i="3" s="1"/>
  <c r="S184" i="2"/>
  <c r="T184" i="3" s="1"/>
  <c r="F184" i="2"/>
  <c r="E184" i="3" s="1"/>
  <c r="V184" i="2"/>
  <c r="U184" i="3" s="1"/>
  <c r="J184" i="2"/>
  <c r="I184" i="3" s="1"/>
  <c r="N184" i="2"/>
  <c r="M184" i="3" s="1"/>
  <c r="R184" i="2"/>
  <c r="Q184" i="3" s="1"/>
  <c r="C184" i="2"/>
  <c r="D184" i="3" s="1"/>
  <c r="D188" i="2"/>
  <c r="C188" i="3" s="1"/>
  <c r="H188" i="2"/>
  <c r="G188" i="3" s="1"/>
  <c r="L188" i="2"/>
  <c r="K188" i="3" s="1"/>
  <c r="P188" i="2"/>
  <c r="O188" i="3" s="1"/>
  <c r="T188" i="2"/>
  <c r="S188" i="3" s="1"/>
  <c r="E188" i="2"/>
  <c r="F188" i="3" s="1"/>
  <c r="I188" i="2"/>
  <c r="J188" i="3" s="1"/>
  <c r="M188" i="2"/>
  <c r="N188" i="3" s="1"/>
  <c r="Q188" i="2"/>
  <c r="R188" i="3" s="1"/>
  <c r="U188" i="2"/>
  <c r="V188" i="3" s="1"/>
  <c r="G188" i="2"/>
  <c r="H188" i="3" s="1"/>
  <c r="K188" i="2"/>
  <c r="L188" i="3" s="1"/>
  <c r="O188" i="2"/>
  <c r="P188" i="3" s="1"/>
  <c r="S188" i="2"/>
  <c r="T188" i="3" s="1"/>
  <c r="J188" i="2"/>
  <c r="I188" i="3" s="1"/>
  <c r="N188" i="2"/>
  <c r="M188" i="3" s="1"/>
  <c r="R188" i="2"/>
  <c r="Q188" i="3" s="1"/>
  <c r="F188" i="2"/>
  <c r="E188" i="3" s="1"/>
  <c r="V188" i="2"/>
  <c r="U188" i="3" s="1"/>
  <c r="C188" i="2"/>
  <c r="D188" i="3" s="1"/>
  <c r="E192" i="2"/>
  <c r="F192" i="3" s="1"/>
  <c r="I192" i="2"/>
  <c r="J192" i="3" s="1"/>
  <c r="M192" i="2"/>
  <c r="N192" i="3" s="1"/>
  <c r="Q192" i="2"/>
  <c r="R192" i="3" s="1"/>
  <c r="U192" i="2"/>
  <c r="V192" i="3" s="1"/>
  <c r="G192" i="2"/>
  <c r="H192" i="3" s="1"/>
  <c r="K192" i="2"/>
  <c r="L192" i="3" s="1"/>
  <c r="O192" i="2"/>
  <c r="P192" i="3" s="1"/>
  <c r="S192" i="2"/>
  <c r="T192" i="3" s="1"/>
  <c r="D192" i="2"/>
  <c r="C192" i="3" s="1"/>
  <c r="L192" i="2"/>
  <c r="K192" i="3" s="1"/>
  <c r="T192" i="2"/>
  <c r="S192" i="3" s="1"/>
  <c r="F192" i="2"/>
  <c r="E192" i="3" s="1"/>
  <c r="N192" i="2"/>
  <c r="M192" i="3" s="1"/>
  <c r="V192" i="2"/>
  <c r="U192" i="3" s="1"/>
  <c r="H192" i="2"/>
  <c r="G192" i="3" s="1"/>
  <c r="P192" i="2"/>
  <c r="O192" i="3" s="1"/>
  <c r="J192" i="2"/>
  <c r="I192" i="3" s="1"/>
  <c r="R192" i="2"/>
  <c r="Q192" i="3" s="1"/>
  <c r="C192" i="2"/>
  <c r="D192" i="3" s="1"/>
  <c r="E196" i="2"/>
  <c r="F196" i="3" s="1"/>
  <c r="I196" i="2"/>
  <c r="J196" i="3" s="1"/>
  <c r="M196" i="2"/>
  <c r="N196" i="3" s="1"/>
  <c r="Q196" i="2"/>
  <c r="R196" i="3" s="1"/>
  <c r="G196" i="2"/>
  <c r="H196" i="3" s="1"/>
  <c r="K196" i="2"/>
  <c r="L196" i="3" s="1"/>
  <c r="O196" i="2"/>
  <c r="P196" i="3" s="1"/>
  <c r="H196" i="2"/>
  <c r="G196" i="3" s="1"/>
  <c r="P196" i="2"/>
  <c r="O196" i="3" s="1"/>
  <c r="U196" i="2"/>
  <c r="V196" i="3" s="1"/>
  <c r="J196" i="2"/>
  <c r="I196" i="3" s="1"/>
  <c r="R196" i="2"/>
  <c r="Q196" i="3" s="1"/>
  <c r="V196" i="2"/>
  <c r="U196" i="3" s="1"/>
  <c r="D196" i="2"/>
  <c r="C196" i="3" s="1"/>
  <c r="L196" i="2"/>
  <c r="K196" i="3" s="1"/>
  <c r="S196" i="2"/>
  <c r="T196" i="3" s="1"/>
  <c r="F196" i="2"/>
  <c r="E196" i="3" s="1"/>
  <c r="N196" i="2"/>
  <c r="M196" i="3" s="1"/>
  <c r="T196" i="2"/>
  <c r="S196" i="3" s="1"/>
  <c r="C196" i="2"/>
  <c r="D196" i="3" s="1"/>
  <c r="E200" i="2"/>
  <c r="F200" i="3" s="1"/>
  <c r="I200" i="2"/>
  <c r="J200" i="3" s="1"/>
  <c r="M200" i="2"/>
  <c r="N200" i="3" s="1"/>
  <c r="Q200" i="2"/>
  <c r="R200" i="3" s="1"/>
  <c r="U200" i="2"/>
  <c r="V200" i="3" s="1"/>
  <c r="F200" i="2"/>
  <c r="E200" i="3" s="1"/>
  <c r="J200" i="2"/>
  <c r="I200" i="3" s="1"/>
  <c r="N200" i="2"/>
  <c r="M200" i="3" s="1"/>
  <c r="R200" i="2"/>
  <c r="Q200" i="3" s="1"/>
  <c r="V200" i="2"/>
  <c r="U200" i="3" s="1"/>
  <c r="G200" i="2"/>
  <c r="H200" i="3" s="1"/>
  <c r="K200" i="2"/>
  <c r="L200" i="3" s="1"/>
  <c r="O200" i="2"/>
  <c r="P200" i="3" s="1"/>
  <c r="S200" i="2"/>
  <c r="T200" i="3" s="1"/>
  <c r="D200" i="2"/>
  <c r="C200" i="3" s="1"/>
  <c r="H200" i="2"/>
  <c r="G200" i="3" s="1"/>
  <c r="L200" i="2"/>
  <c r="K200" i="3" s="1"/>
  <c r="P200" i="2"/>
  <c r="O200" i="3" s="1"/>
  <c r="T200" i="2"/>
  <c r="S200" i="3" s="1"/>
  <c r="C200" i="2"/>
  <c r="D200" i="3" s="1"/>
  <c r="E204" i="2"/>
  <c r="F204" i="3" s="1"/>
  <c r="I204" i="2"/>
  <c r="J204" i="3" s="1"/>
  <c r="M204" i="2"/>
  <c r="N204" i="3" s="1"/>
  <c r="Q204" i="2"/>
  <c r="R204" i="3" s="1"/>
  <c r="U204" i="2"/>
  <c r="V204" i="3" s="1"/>
  <c r="F204" i="2"/>
  <c r="E204" i="3" s="1"/>
  <c r="J204" i="2"/>
  <c r="I204" i="3" s="1"/>
  <c r="N204" i="2"/>
  <c r="M204" i="3" s="1"/>
  <c r="R204" i="2"/>
  <c r="Q204" i="3" s="1"/>
  <c r="V204" i="2"/>
  <c r="U204" i="3" s="1"/>
  <c r="G204" i="2"/>
  <c r="H204" i="3" s="1"/>
  <c r="K204" i="2"/>
  <c r="L204" i="3" s="1"/>
  <c r="O204" i="2"/>
  <c r="P204" i="3" s="1"/>
  <c r="S204" i="2"/>
  <c r="T204" i="3" s="1"/>
  <c r="D204" i="2"/>
  <c r="C204" i="3" s="1"/>
  <c r="H204" i="2"/>
  <c r="G204" i="3" s="1"/>
  <c r="L204" i="2"/>
  <c r="K204" i="3" s="1"/>
  <c r="P204" i="2"/>
  <c r="O204" i="3" s="1"/>
  <c r="T204" i="2"/>
  <c r="S204" i="3" s="1"/>
  <c r="C204" i="2"/>
  <c r="D204" i="3" s="1"/>
  <c r="E208" i="2"/>
  <c r="F208" i="3" s="1"/>
  <c r="I208" i="2"/>
  <c r="J208" i="3" s="1"/>
  <c r="M208" i="2"/>
  <c r="N208" i="3" s="1"/>
  <c r="Q208" i="2"/>
  <c r="R208" i="3" s="1"/>
  <c r="U208" i="2"/>
  <c r="V208" i="3" s="1"/>
  <c r="F208" i="2"/>
  <c r="E208" i="3" s="1"/>
  <c r="J208" i="2"/>
  <c r="I208" i="3" s="1"/>
  <c r="N208" i="2"/>
  <c r="M208" i="3" s="1"/>
  <c r="R208" i="2"/>
  <c r="Q208" i="3" s="1"/>
  <c r="V208" i="2"/>
  <c r="U208" i="3" s="1"/>
  <c r="G208" i="2"/>
  <c r="H208" i="3" s="1"/>
  <c r="K208" i="2"/>
  <c r="L208" i="3" s="1"/>
  <c r="O208" i="2"/>
  <c r="P208" i="3" s="1"/>
  <c r="S208" i="2"/>
  <c r="T208" i="3" s="1"/>
  <c r="D208" i="2"/>
  <c r="C208" i="3" s="1"/>
  <c r="H208" i="2"/>
  <c r="G208" i="3" s="1"/>
  <c r="L208" i="2"/>
  <c r="K208" i="3" s="1"/>
  <c r="P208" i="2"/>
  <c r="O208" i="3" s="1"/>
  <c r="T208" i="2"/>
  <c r="S208" i="3" s="1"/>
  <c r="C208" i="2"/>
  <c r="D208" i="3" s="1"/>
  <c r="E212" i="2"/>
  <c r="F212" i="3" s="1"/>
  <c r="I212" i="2"/>
  <c r="J212" i="3" s="1"/>
  <c r="M212" i="2"/>
  <c r="N212" i="3" s="1"/>
  <c r="Q212" i="2"/>
  <c r="R212" i="3" s="1"/>
  <c r="U212" i="2"/>
  <c r="V212" i="3" s="1"/>
  <c r="F212" i="2"/>
  <c r="E212" i="3" s="1"/>
  <c r="J212" i="2"/>
  <c r="I212" i="3" s="1"/>
  <c r="N212" i="2"/>
  <c r="M212" i="3" s="1"/>
  <c r="R212" i="2"/>
  <c r="Q212" i="3" s="1"/>
  <c r="V212" i="2"/>
  <c r="U212" i="3" s="1"/>
  <c r="G212" i="2"/>
  <c r="H212" i="3" s="1"/>
  <c r="K212" i="2"/>
  <c r="L212" i="3" s="1"/>
  <c r="O212" i="2"/>
  <c r="P212" i="3" s="1"/>
  <c r="S212" i="2"/>
  <c r="T212" i="3" s="1"/>
  <c r="D212" i="2"/>
  <c r="C212" i="3" s="1"/>
  <c r="H212" i="2"/>
  <c r="G212" i="3" s="1"/>
  <c r="L212" i="2"/>
  <c r="K212" i="3" s="1"/>
  <c r="P212" i="2"/>
  <c r="O212" i="3" s="1"/>
  <c r="T212" i="2"/>
  <c r="S212" i="3" s="1"/>
  <c r="C212" i="2"/>
  <c r="D212" i="3" s="1"/>
  <c r="E216" i="2"/>
  <c r="F216" i="3" s="1"/>
  <c r="I216" i="2"/>
  <c r="J216" i="3" s="1"/>
  <c r="M216" i="2"/>
  <c r="N216" i="3" s="1"/>
  <c r="Q216" i="2"/>
  <c r="R216" i="3" s="1"/>
  <c r="U216" i="2"/>
  <c r="V216" i="3" s="1"/>
  <c r="F216" i="2"/>
  <c r="E216" i="3" s="1"/>
  <c r="J216" i="2"/>
  <c r="I216" i="3" s="1"/>
  <c r="N216" i="2"/>
  <c r="M216" i="3" s="1"/>
  <c r="R216" i="2"/>
  <c r="Q216" i="3" s="1"/>
  <c r="V216" i="2"/>
  <c r="U216" i="3" s="1"/>
  <c r="G216" i="2"/>
  <c r="H216" i="3" s="1"/>
  <c r="K216" i="2"/>
  <c r="L216" i="3" s="1"/>
  <c r="O216" i="2"/>
  <c r="P216" i="3" s="1"/>
  <c r="S216" i="2"/>
  <c r="T216" i="3" s="1"/>
  <c r="D216" i="2"/>
  <c r="C216" i="3" s="1"/>
  <c r="H216" i="2"/>
  <c r="G216" i="3" s="1"/>
  <c r="L216" i="2"/>
  <c r="K216" i="3" s="1"/>
  <c r="P216" i="2"/>
  <c r="O216" i="3" s="1"/>
  <c r="T216" i="2"/>
  <c r="S216" i="3" s="1"/>
  <c r="C216" i="2"/>
  <c r="D216" i="3" s="1"/>
  <c r="E220" i="2"/>
  <c r="F220" i="3" s="1"/>
  <c r="I220" i="2"/>
  <c r="J220" i="3" s="1"/>
  <c r="M220" i="2"/>
  <c r="N220" i="3" s="1"/>
  <c r="Q220" i="2"/>
  <c r="R220" i="3" s="1"/>
  <c r="U220" i="2"/>
  <c r="V220" i="3" s="1"/>
  <c r="F220" i="2"/>
  <c r="E220" i="3" s="1"/>
  <c r="J220" i="2"/>
  <c r="I220" i="3" s="1"/>
  <c r="N220" i="2"/>
  <c r="M220" i="3" s="1"/>
  <c r="R220" i="2"/>
  <c r="Q220" i="3" s="1"/>
  <c r="V220" i="2"/>
  <c r="U220" i="3" s="1"/>
  <c r="G220" i="2"/>
  <c r="H220" i="3" s="1"/>
  <c r="K220" i="2"/>
  <c r="L220" i="3" s="1"/>
  <c r="O220" i="2"/>
  <c r="P220" i="3" s="1"/>
  <c r="S220" i="2"/>
  <c r="T220" i="3" s="1"/>
  <c r="D220" i="2"/>
  <c r="C220" i="3" s="1"/>
  <c r="H220" i="2"/>
  <c r="G220" i="3" s="1"/>
  <c r="L220" i="2"/>
  <c r="K220" i="3" s="1"/>
  <c r="P220" i="2"/>
  <c r="O220" i="3" s="1"/>
  <c r="T220" i="2"/>
  <c r="S220" i="3" s="1"/>
  <c r="C220" i="2"/>
  <c r="D220" i="3" s="1"/>
  <c r="E224" i="2"/>
  <c r="F224" i="3" s="1"/>
  <c r="I224" i="2"/>
  <c r="J224" i="3" s="1"/>
  <c r="M224" i="2"/>
  <c r="N224" i="3" s="1"/>
  <c r="Q224" i="2"/>
  <c r="R224" i="3" s="1"/>
  <c r="U224" i="2"/>
  <c r="V224" i="3" s="1"/>
  <c r="F224" i="2"/>
  <c r="E224" i="3" s="1"/>
  <c r="J224" i="2"/>
  <c r="I224" i="3" s="1"/>
  <c r="N224" i="2"/>
  <c r="M224" i="3" s="1"/>
  <c r="R224" i="2"/>
  <c r="Q224" i="3" s="1"/>
  <c r="V224" i="2"/>
  <c r="U224" i="3" s="1"/>
  <c r="G224" i="2"/>
  <c r="H224" i="3" s="1"/>
  <c r="K224" i="2"/>
  <c r="L224" i="3" s="1"/>
  <c r="O224" i="2"/>
  <c r="P224" i="3" s="1"/>
  <c r="S224" i="2"/>
  <c r="T224" i="3" s="1"/>
  <c r="D224" i="2"/>
  <c r="C224" i="3" s="1"/>
  <c r="H224" i="2"/>
  <c r="G224" i="3" s="1"/>
  <c r="L224" i="2"/>
  <c r="K224" i="3" s="1"/>
  <c r="P224" i="2"/>
  <c r="O224" i="3" s="1"/>
  <c r="T224" i="2"/>
  <c r="S224" i="3" s="1"/>
  <c r="C224" i="2"/>
  <c r="D224" i="3" s="1"/>
  <c r="E228" i="2"/>
  <c r="F228" i="3" s="1"/>
  <c r="I228" i="2"/>
  <c r="J228" i="3" s="1"/>
  <c r="M228" i="2"/>
  <c r="N228" i="3" s="1"/>
  <c r="Q228" i="2"/>
  <c r="R228" i="3" s="1"/>
  <c r="U228" i="2"/>
  <c r="V228" i="3" s="1"/>
  <c r="F228" i="2"/>
  <c r="E228" i="3" s="1"/>
  <c r="J228" i="2"/>
  <c r="I228" i="3" s="1"/>
  <c r="N228" i="2"/>
  <c r="M228" i="3" s="1"/>
  <c r="R228" i="2"/>
  <c r="Q228" i="3" s="1"/>
  <c r="V228" i="2"/>
  <c r="U228" i="3" s="1"/>
  <c r="G228" i="2"/>
  <c r="H228" i="3" s="1"/>
  <c r="K228" i="2"/>
  <c r="L228" i="3" s="1"/>
  <c r="O228" i="2"/>
  <c r="P228" i="3" s="1"/>
  <c r="S228" i="2"/>
  <c r="T228" i="3" s="1"/>
  <c r="D228" i="2"/>
  <c r="C228" i="3" s="1"/>
  <c r="H228" i="2"/>
  <c r="G228" i="3" s="1"/>
  <c r="L228" i="2"/>
  <c r="K228" i="3" s="1"/>
  <c r="P228" i="2"/>
  <c r="O228" i="3" s="1"/>
  <c r="T228" i="2"/>
  <c r="S228" i="3" s="1"/>
  <c r="C228" i="2"/>
  <c r="D228" i="3" s="1"/>
  <c r="E232" i="2"/>
  <c r="F232" i="3" s="1"/>
  <c r="I232" i="2"/>
  <c r="J232" i="3" s="1"/>
  <c r="M232" i="2"/>
  <c r="N232" i="3" s="1"/>
  <c r="Q232" i="2"/>
  <c r="R232" i="3" s="1"/>
  <c r="U232" i="2"/>
  <c r="V232" i="3" s="1"/>
  <c r="F232" i="2"/>
  <c r="E232" i="3" s="1"/>
  <c r="J232" i="2"/>
  <c r="I232" i="3" s="1"/>
  <c r="N232" i="2"/>
  <c r="M232" i="3" s="1"/>
  <c r="R232" i="2"/>
  <c r="Q232" i="3" s="1"/>
  <c r="V232" i="2"/>
  <c r="U232" i="3" s="1"/>
  <c r="G232" i="2"/>
  <c r="H232" i="3" s="1"/>
  <c r="K232" i="2"/>
  <c r="L232" i="3" s="1"/>
  <c r="O232" i="2"/>
  <c r="P232" i="3" s="1"/>
  <c r="S232" i="2"/>
  <c r="T232" i="3" s="1"/>
  <c r="D232" i="2"/>
  <c r="C232" i="3" s="1"/>
  <c r="H232" i="2"/>
  <c r="G232" i="3" s="1"/>
  <c r="L232" i="2"/>
  <c r="K232" i="3" s="1"/>
  <c r="P232" i="2"/>
  <c r="O232" i="3" s="1"/>
  <c r="T232" i="2"/>
  <c r="S232" i="3" s="1"/>
  <c r="C232" i="2"/>
  <c r="D232" i="3" s="1"/>
  <c r="E236" i="2"/>
  <c r="F236" i="3" s="1"/>
  <c r="I236" i="2"/>
  <c r="J236" i="3" s="1"/>
  <c r="M236" i="2"/>
  <c r="N236" i="3" s="1"/>
  <c r="Q236" i="2"/>
  <c r="R236" i="3" s="1"/>
  <c r="U236" i="2"/>
  <c r="V236" i="3" s="1"/>
  <c r="F236" i="2"/>
  <c r="E236" i="3" s="1"/>
  <c r="J236" i="2"/>
  <c r="I236" i="3" s="1"/>
  <c r="N236" i="2"/>
  <c r="M236" i="3" s="1"/>
  <c r="R236" i="2"/>
  <c r="Q236" i="3" s="1"/>
  <c r="V236" i="2"/>
  <c r="U236" i="3" s="1"/>
  <c r="G236" i="2"/>
  <c r="H236" i="3" s="1"/>
  <c r="K236" i="2"/>
  <c r="L236" i="3" s="1"/>
  <c r="O236" i="2"/>
  <c r="P236" i="3" s="1"/>
  <c r="S236" i="2"/>
  <c r="T236" i="3" s="1"/>
  <c r="D236" i="2"/>
  <c r="C236" i="3" s="1"/>
  <c r="H236" i="2"/>
  <c r="G236" i="3" s="1"/>
  <c r="L236" i="2"/>
  <c r="K236" i="3" s="1"/>
  <c r="P236" i="2"/>
  <c r="O236" i="3" s="1"/>
  <c r="T236" i="2"/>
  <c r="S236" i="3" s="1"/>
  <c r="C236" i="2"/>
  <c r="D236" i="3" s="1"/>
  <c r="E240" i="2"/>
  <c r="F240" i="3" s="1"/>
  <c r="I240" i="2"/>
  <c r="J240" i="3" s="1"/>
  <c r="M240" i="2"/>
  <c r="N240" i="3" s="1"/>
  <c r="Q240" i="2"/>
  <c r="R240" i="3" s="1"/>
  <c r="U240" i="2"/>
  <c r="V240" i="3" s="1"/>
  <c r="F240" i="2"/>
  <c r="E240" i="3" s="1"/>
  <c r="J240" i="2"/>
  <c r="I240" i="3" s="1"/>
  <c r="N240" i="2"/>
  <c r="M240" i="3" s="1"/>
  <c r="R240" i="2"/>
  <c r="Q240" i="3" s="1"/>
  <c r="V240" i="2"/>
  <c r="U240" i="3" s="1"/>
  <c r="G240" i="2"/>
  <c r="H240" i="3" s="1"/>
  <c r="K240" i="2"/>
  <c r="L240" i="3" s="1"/>
  <c r="O240" i="2"/>
  <c r="P240" i="3" s="1"/>
  <c r="S240" i="2"/>
  <c r="T240" i="3" s="1"/>
  <c r="D240" i="2"/>
  <c r="C240" i="3" s="1"/>
  <c r="H240" i="2"/>
  <c r="G240" i="3" s="1"/>
  <c r="L240" i="2"/>
  <c r="K240" i="3" s="1"/>
  <c r="P240" i="2"/>
  <c r="O240" i="3" s="1"/>
  <c r="T240" i="2"/>
  <c r="S240" i="3" s="1"/>
  <c r="C240" i="2"/>
  <c r="D240" i="3" s="1"/>
  <c r="E244" i="2"/>
  <c r="F244" i="3" s="1"/>
  <c r="I244" i="2"/>
  <c r="J244" i="3" s="1"/>
  <c r="M244" i="2"/>
  <c r="N244" i="3" s="1"/>
  <c r="Q244" i="2"/>
  <c r="R244" i="3" s="1"/>
  <c r="U244" i="2"/>
  <c r="V244" i="3" s="1"/>
  <c r="F244" i="2"/>
  <c r="E244" i="3" s="1"/>
  <c r="J244" i="2"/>
  <c r="I244" i="3" s="1"/>
  <c r="N244" i="2"/>
  <c r="M244" i="3" s="1"/>
  <c r="R244" i="2"/>
  <c r="Q244" i="3" s="1"/>
  <c r="V244" i="2"/>
  <c r="U244" i="3" s="1"/>
  <c r="G244" i="2"/>
  <c r="H244" i="3" s="1"/>
  <c r="K244" i="2"/>
  <c r="L244" i="3" s="1"/>
  <c r="O244" i="2"/>
  <c r="P244" i="3" s="1"/>
  <c r="S244" i="2"/>
  <c r="T244" i="3" s="1"/>
  <c r="D244" i="2"/>
  <c r="C244" i="3" s="1"/>
  <c r="H244" i="2"/>
  <c r="G244" i="3" s="1"/>
  <c r="L244" i="2"/>
  <c r="K244" i="3" s="1"/>
  <c r="P244" i="2"/>
  <c r="O244" i="3" s="1"/>
  <c r="T244" i="2"/>
  <c r="S244" i="3" s="1"/>
  <c r="C244" i="2"/>
  <c r="D244" i="3" s="1"/>
  <c r="E248" i="2"/>
  <c r="F248" i="3" s="1"/>
  <c r="I248" i="2"/>
  <c r="J248" i="3" s="1"/>
  <c r="M248" i="2"/>
  <c r="N248" i="3" s="1"/>
  <c r="Q248" i="2"/>
  <c r="R248" i="3" s="1"/>
  <c r="U248" i="2"/>
  <c r="V248" i="3" s="1"/>
  <c r="F248" i="2"/>
  <c r="E248" i="3" s="1"/>
  <c r="J248" i="2"/>
  <c r="I248" i="3" s="1"/>
  <c r="N248" i="2"/>
  <c r="M248" i="3" s="1"/>
  <c r="R248" i="2"/>
  <c r="Q248" i="3" s="1"/>
  <c r="V248" i="2"/>
  <c r="U248" i="3" s="1"/>
  <c r="D248" i="2"/>
  <c r="C248" i="3" s="1"/>
  <c r="H248" i="2"/>
  <c r="G248" i="3" s="1"/>
  <c r="L248" i="2"/>
  <c r="K248" i="3" s="1"/>
  <c r="P248" i="2"/>
  <c r="O248" i="3" s="1"/>
  <c r="T248" i="2"/>
  <c r="S248" i="3" s="1"/>
  <c r="O248" i="2"/>
  <c r="P248" i="3" s="1"/>
  <c r="S248" i="2"/>
  <c r="T248" i="3" s="1"/>
  <c r="G248" i="2"/>
  <c r="H248" i="3" s="1"/>
  <c r="K248" i="2"/>
  <c r="L248" i="3" s="1"/>
  <c r="C248" i="2"/>
  <c r="D248" i="3" s="1"/>
  <c r="E252" i="2"/>
  <c r="F252" i="3" s="1"/>
  <c r="I252" i="2"/>
  <c r="J252" i="3" s="1"/>
  <c r="M252" i="2"/>
  <c r="N252" i="3" s="1"/>
  <c r="Q252" i="2"/>
  <c r="R252" i="3" s="1"/>
  <c r="U252" i="2"/>
  <c r="V252" i="3" s="1"/>
  <c r="F252" i="2"/>
  <c r="E252" i="3" s="1"/>
  <c r="J252" i="2"/>
  <c r="I252" i="3" s="1"/>
  <c r="N252" i="2"/>
  <c r="M252" i="3" s="1"/>
  <c r="R252" i="2"/>
  <c r="Q252" i="3" s="1"/>
  <c r="V252" i="2"/>
  <c r="U252" i="3" s="1"/>
  <c r="D252" i="2"/>
  <c r="C252" i="3" s="1"/>
  <c r="H252" i="2"/>
  <c r="G252" i="3" s="1"/>
  <c r="L252" i="2"/>
  <c r="K252" i="3" s="1"/>
  <c r="P252" i="2"/>
  <c r="O252" i="3" s="1"/>
  <c r="T252" i="2"/>
  <c r="S252" i="3" s="1"/>
  <c r="S252" i="2"/>
  <c r="T252" i="3" s="1"/>
  <c r="G252" i="2"/>
  <c r="H252" i="3" s="1"/>
  <c r="K252" i="2"/>
  <c r="L252" i="3" s="1"/>
  <c r="O252" i="2"/>
  <c r="P252" i="3" s="1"/>
  <c r="C252" i="2"/>
  <c r="D252" i="3" s="1"/>
  <c r="E256" i="2"/>
  <c r="F256" i="3" s="1"/>
  <c r="I256" i="2"/>
  <c r="J256" i="3" s="1"/>
  <c r="M256" i="2"/>
  <c r="N256" i="3" s="1"/>
  <c r="Q256" i="2"/>
  <c r="R256" i="3" s="1"/>
  <c r="U256" i="2"/>
  <c r="V256" i="3" s="1"/>
  <c r="F256" i="2"/>
  <c r="E256" i="3" s="1"/>
  <c r="J256" i="2"/>
  <c r="I256" i="3" s="1"/>
  <c r="N256" i="2"/>
  <c r="M256" i="3" s="1"/>
  <c r="R256" i="2"/>
  <c r="Q256" i="3" s="1"/>
  <c r="V256" i="2"/>
  <c r="U256" i="3" s="1"/>
  <c r="D256" i="2"/>
  <c r="C256" i="3" s="1"/>
  <c r="H256" i="2"/>
  <c r="G256" i="3" s="1"/>
  <c r="L256" i="2"/>
  <c r="K256" i="3" s="1"/>
  <c r="P256" i="2"/>
  <c r="O256" i="3" s="1"/>
  <c r="T256" i="2"/>
  <c r="S256" i="3" s="1"/>
  <c r="G256" i="2"/>
  <c r="H256" i="3" s="1"/>
  <c r="K256" i="2"/>
  <c r="L256" i="3" s="1"/>
  <c r="O256" i="2"/>
  <c r="P256" i="3" s="1"/>
  <c r="S256" i="2"/>
  <c r="T256" i="3" s="1"/>
  <c r="C256" i="2"/>
  <c r="D256" i="3" s="1"/>
  <c r="E260" i="2"/>
  <c r="F260" i="3" s="1"/>
  <c r="I260" i="2"/>
  <c r="J260" i="3" s="1"/>
  <c r="M260" i="2"/>
  <c r="N260" i="3" s="1"/>
  <c r="Q260" i="2"/>
  <c r="R260" i="3" s="1"/>
  <c r="U260" i="2"/>
  <c r="V260" i="3" s="1"/>
  <c r="F260" i="2"/>
  <c r="E260" i="3" s="1"/>
  <c r="J260" i="2"/>
  <c r="I260" i="3" s="1"/>
  <c r="N260" i="2"/>
  <c r="M260" i="3" s="1"/>
  <c r="R260" i="2"/>
  <c r="Q260" i="3" s="1"/>
  <c r="V260" i="2"/>
  <c r="U260" i="3" s="1"/>
  <c r="D260" i="2"/>
  <c r="C260" i="3" s="1"/>
  <c r="H260" i="2"/>
  <c r="G260" i="3" s="1"/>
  <c r="L260" i="2"/>
  <c r="K260" i="3" s="1"/>
  <c r="P260" i="2"/>
  <c r="O260" i="3" s="1"/>
  <c r="T260" i="2"/>
  <c r="S260" i="3" s="1"/>
  <c r="K260" i="2"/>
  <c r="L260" i="3" s="1"/>
  <c r="O260" i="2"/>
  <c r="P260" i="3" s="1"/>
  <c r="S260" i="2"/>
  <c r="T260" i="3" s="1"/>
  <c r="G260" i="2"/>
  <c r="H260" i="3" s="1"/>
  <c r="C260" i="2"/>
  <c r="D260" i="3" s="1"/>
  <c r="F264" i="2"/>
  <c r="E264" i="3" s="1"/>
  <c r="J264" i="2"/>
  <c r="I264" i="3" s="1"/>
  <c r="N264" i="2"/>
  <c r="M264" i="3" s="1"/>
  <c r="R264" i="2"/>
  <c r="Q264" i="3" s="1"/>
  <c r="V264" i="2"/>
  <c r="U264" i="3" s="1"/>
  <c r="G264" i="2"/>
  <c r="H264" i="3" s="1"/>
  <c r="K264" i="2"/>
  <c r="L264" i="3" s="1"/>
  <c r="O264" i="2"/>
  <c r="P264" i="3" s="1"/>
  <c r="S264" i="2"/>
  <c r="T264" i="3" s="1"/>
  <c r="D264" i="2"/>
  <c r="C264" i="3" s="1"/>
  <c r="H264" i="2"/>
  <c r="G264" i="3" s="1"/>
  <c r="L264" i="2"/>
  <c r="K264" i="3" s="1"/>
  <c r="P264" i="2"/>
  <c r="O264" i="3" s="1"/>
  <c r="T264" i="2"/>
  <c r="S264" i="3" s="1"/>
  <c r="E264" i="2"/>
  <c r="F264" i="3" s="1"/>
  <c r="I264" i="2"/>
  <c r="J264" i="3" s="1"/>
  <c r="M264" i="2"/>
  <c r="N264" i="3" s="1"/>
  <c r="Q264" i="2"/>
  <c r="R264" i="3" s="1"/>
  <c r="U264" i="2"/>
  <c r="V264" i="3" s="1"/>
  <c r="C264" i="2"/>
  <c r="D264" i="3" s="1"/>
  <c r="F268" i="2"/>
  <c r="E268" i="3" s="1"/>
  <c r="J268" i="2"/>
  <c r="I268" i="3" s="1"/>
  <c r="N268" i="2"/>
  <c r="M268" i="3" s="1"/>
  <c r="R268" i="2"/>
  <c r="Q268" i="3" s="1"/>
  <c r="V268" i="2"/>
  <c r="U268" i="3" s="1"/>
  <c r="G268" i="2"/>
  <c r="H268" i="3" s="1"/>
  <c r="K268" i="2"/>
  <c r="L268" i="3" s="1"/>
  <c r="O268" i="2"/>
  <c r="P268" i="3" s="1"/>
  <c r="S268" i="2"/>
  <c r="T268" i="3" s="1"/>
  <c r="D268" i="2"/>
  <c r="C268" i="3" s="1"/>
  <c r="H268" i="2"/>
  <c r="G268" i="3" s="1"/>
  <c r="L268" i="2"/>
  <c r="K268" i="3" s="1"/>
  <c r="P268" i="2"/>
  <c r="O268" i="3" s="1"/>
  <c r="T268" i="2"/>
  <c r="S268" i="3" s="1"/>
  <c r="E268" i="2"/>
  <c r="F268" i="3" s="1"/>
  <c r="I268" i="2"/>
  <c r="J268" i="3" s="1"/>
  <c r="M268" i="2"/>
  <c r="N268" i="3" s="1"/>
  <c r="Q268" i="2"/>
  <c r="R268" i="3" s="1"/>
  <c r="U268" i="2"/>
  <c r="V268" i="3" s="1"/>
  <c r="C268" i="2"/>
  <c r="D268" i="3" s="1"/>
  <c r="F272" i="2"/>
  <c r="E272" i="3" s="1"/>
  <c r="J272" i="2"/>
  <c r="I272" i="3" s="1"/>
  <c r="N272" i="2"/>
  <c r="M272" i="3" s="1"/>
  <c r="R272" i="2"/>
  <c r="Q272" i="3" s="1"/>
  <c r="V272" i="2"/>
  <c r="U272" i="3" s="1"/>
  <c r="G272" i="2"/>
  <c r="H272" i="3" s="1"/>
  <c r="K272" i="2"/>
  <c r="L272" i="3" s="1"/>
  <c r="O272" i="2"/>
  <c r="P272" i="3" s="1"/>
  <c r="S272" i="2"/>
  <c r="T272" i="3" s="1"/>
  <c r="D272" i="2"/>
  <c r="C272" i="3" s="1"/>
  <c r="H272" i="2"/>
  <c r="G272" i="3" s="1"/>
  <c r="L272" i="2"/>
  <c r="K272" i="3" s="1"/>
  <c r="P272" i="2"/>
  <c r="O272" i="3" s="1"/>
  <c r="T272" i="2"/>
  <c r="S272" i="3" s="1"/>
  <c r="E272" i="2"/>
  <c r="F272" i="3" s="1"/>
  <c r="I272" i="2"/>
  <c r="J272" i="3" s="1"/>
  <c r="M272" i="2"/>
  <c r="N272" i="3" s="1"/>
  <c r="Q272" i="2"/>
  <c r="R272" i="3" s="1"/>
  <c r="U272" i="2"/>
  <c r="V272" i="3" s="1"/>
  <c r="C272" i="2"/>
  <c r="D272" i="3" s="1"/>
  <c r="F276" i="2"/>
  <c r="E276" i="3" s="1"/>
  <c r="J276" i="2"/>
  <c r="I276" i="3" s="1"/>
  <c r="N276" i="2"/>
  <c r="M276" i="3" s="1"/>
  <c r="R276" i="2"/>
  <c r="Q276" i="3" s="1"/>
  <c r="V276" i="2"/>
  <c r="U276" i="3" s="1"/>
  <c r="G276" i="2"/>
  <c r="H276" i="3" s="1"/>
  <c r="K276" i="2"/>
  <c r="L276" i="3" s="1"/>
  <c r="O276" i="2"/>
  <c r="P276" i="3" s="1"/>
  <c r="S276" i="2"/>
  <c r="T276" i="3" s="1"/>
  <c r="D276" i="2"/>
  <c r="C276" i="3" s="1"/>
  <c r="H276" i="2"/>
  <c r="G276" i="3" s="1"/>
  <c r="L276" i="2"/>
  <c r="K276" i="3" s="1"/>
  <c r="P276" i="2"/>
  <c r="O276" i="3" s="1"/>
  <c r="T276" i="2"/>
  <c r="S276" i="3" s="1"/>
  <c r="E276" i="2"/>
  <c r="F276" i="3" s="1"/>
  <c r="I276" i="2"/>
  <c r="J276" i="3" s="1"/>
  <c r="M276" i="2"/>
  <c r="N276" i="3" s="1"/>
  <c r="Q276" i="2"/>
  <c r="R276" i="3" s="1"/>
  <c r="U276" i="2"/>
  <c r="V276" i="3" s="1"/>
  <c r="C276" i="2"/>
  <c r="D276" i="3" s="1"/>
  <c r="F280" i="2"/>
  <c r="E280" i="3" s="1"/>
  <c r="J280" i="2"/>
  <c r="I280" i="3" s="1"/>
  <c r="N280" i="2"/>
  <c r="M280" i="3" s="1"/>
  <c r="R280" i="2"/>
  <c r="Q280" i="3" s="1"/>
  <c r="V280" i="2"/>
  <c r="U280" i="3" s="1"/>
  <c r="G280" i="2"/>
  <c r="H280" i="3" s="1"/>
  <c r="K280" i="2"/>
  <c r="L280" i="3" s="1"/>
  <c r="O280" i="2"/>
  <c r="P280" i="3" s="1"/>
  <c r="S280" i="2"/>
  <c r="T280" i="3" s="1"/>
  <c r="D280" i="2"/>
  <c r="C280" i="3" s="1"/>
  <c r="H280" i="2"/>
  <c r="G280" i="3" s="1"/>
  <c r="L280" i="2"/>
  <c r="K280" i="3" s="1"/>
  <c r="P280" i="2"/>
  <c r="O280" i="3" s="1"/>
  <c r="T280" i="2"/>
  <c r="S280" i="3" s="1"/>
  <c r="E280" i="2"/>
  <c r="F280" i="3" s="1"/>
  <c r="I280" i="2"/>
  <c r="J280" i="3" s="1"/>
  <c r="M280" i="2"/>
  <c r="N280" i="3" s="1"/>
  <c r="Q280" i="2"/>
  <c r="R280" i="3" s="1"/>
  <c r="U280" i="2"/>
  <c r="V280" i="3" s="1"/>
  <c r="C280" i="2"/>
  <c r="D280" i="3" s="1"/>
  <c r="F284" i="2"/>
  <c r="E284" i="3" s="1"/>
  <c r="J284" i="2"/>
  <c r="I284" i="3" s="1"/>
  <c r="N284" i="2"/>
  <c r="M284" i="3" s="1"/>
  <c r="R284" i="2"/>
  <c r="Q284" i="3" s="1"/>
  <c r="V284" i="2"/>
  <c r="U284" i="3" s="1"/>
  <c r="G284" i="2"/>
  <c r="H284" i="3" s="1"/>
  <c r="K284" i="2"/>
  <c r="L284" i="3" s="1"/>
  <c r="O284" i="2"/>
  <c r="P284" i="3" s="1"/>
  <c r="S284" i="2"/>
  <c r="T284" i="3" s="1"/>
  <c r="D284" i="2"/>
  <c r="C284" i="3" s="1"/>
  <c r="H284" i="2"/>
  <c r="G284" i="3" s="1"/>
  <c r="L284" i="2"/>
  <c r="K284" i="3" s="1"/>
  <c r="P284" i="2"/>
  <c r="O284" i="3" s="1"/>
  <c r="T284" i="2"/>
  <c r="S284" i="3" s="1"/>
  <c r="E284" i="2"/>
  <c r="F284" i="3" s="1"/>
  <c r="I284" i="2"/>
  <c r="J284" i="3" s="1"/>
  <c r="M284" i="2"/>
  <c r="N284" i="3" s="1"/>
  <c r="Q284" i="2"/>
  <c r="R284" i="3" s="1"/>
  <c r="U284" i="2"/>
  <c r="V284" i="3" s="1"/>
  <c r="C284" i="2"/>
  <c r="D284" i="3" s="1"/>
  <c r="F288" i="2"/>
  <c r="E288" i="3" s="1"/>
  <c r="J288" i="2"/>
  <c r="I288" i="3" s="1"/>
  <c r="N288" i="2"/>
  <c r="M288" i="3" s="1"/>
  <c r="R288" i="2"/>
  <c r="Q288" i="3" s="1"/>
  <c r="V288" i="2"/>
  <c r="U288" i="3" s="1"/>
  <c r="G288" i="2"/>
  <c r="H288" i="3" s="1"/>
  <c r="K288" i="2"/>
  <c r="L288" i="3" s="1"/>
  <c r="O288" i="2"/>
  <c r="P288" i="3" s="1"/>
  <c r="S288" i="2"/>
  <c r="T288" i="3" s="1"/>
  <c r="D288" i="2"/>
  <c r="C288" i="3" s="1"/>
  <c r="H288" i="2"/>
  <c r="G288" i="3" s="1"/>
  <c r="L288" i="2"/>
  <c r="K288" i="3" s="1"/>
  <c r="P288" i="2"/>
  <c r="O288" i="3" s="1"/>
  <c r="T288" i="2"/>
  <c r="S288" i="3" s="1"/>
  <c r="E288" i="2"/>
  <c r="F288" i="3" s="1"/>
  <c r="I288" i="2"/>
  <c r="J288" i="3" s="1"/>
  <c r="M288" i="2"/>
  <c r="N288" i="3" s="1"/>
  <c r="Q288" i="2"/>
  <c r="R288" i="3" s="1"/>
  <c r="U288" i="2"/>
  <c r="V288" i="3" s="1"/>
  <c r="C288" i="2"/>
  <c r="D288" i="3" s="1"/>
  <c r="F292" i="2"/>
  <c r="E292" i="3" s="1"/>
  <c r="J292" i="2"/>
  <c r="I292" i="3" s="1"/>
  <c r="N292" i="2"/>
  <c r="M292" i="3" s="1"/>
  <c r="R292" i="2"/>
  <c r="Q292" i="3" s="1"/>
  <c r="V292" i="2"/>
  <c r="U292" i="3" s="1"/>
  <c r="G292" i="2"/>
  <c r="H292" i="3" s="1"/>
  <c r="K292" i="2"/>
  <c r="L292" i="3" s="1"/>
  <c r="O292" i="2"/>
  <c r="P292" i="3" s="1"/>
  <c r="S292" i="2"/>
  <c r="T292" i="3" s="1"/>
  <c r="D292" i="2"/>
  <c r="C292" i="3" s="1"/>
  <c r="H292" i="2"/>
  <c r="G292" i="3" s="1"/>
  <c r="L292" i="2"/>
  <c r="K292" i="3" s="1"/>
  <c r="P292" i="2"/>
  <c r="O292" i="3" s="1"/>
  <c r="T292" i="2"/>
  <c r="S292" i="3" s="1"/>
  <c r="E292" i="2"/>
  <c r="F292" i="3" s="1"/>
  <c r="I292" i="2"/>
  <c r="J292" i="3" s="1"/>
  <c r="M292" i="2"/>
  <c r="N292" i="3" s="1"/>
  <c r="Q292" i="2"/>
  <c r="R292" i="3" s="1"/>
  <c r="U292" i="2"/>
  <c r="V292" i="3" s="1"/>
  <c r="C292" i="2"/>
  <c r="D292" i="3" s="1"/>
  <c r="F296" i="2"/>
  <c r="E296" i="3" s="1"/>
  <c r="J296" i="2"/>
  <c r="I296" i="3" s="1"/>
  <c r="N296" i="2"/>
  <c r="M296" i="3" s="1"/>
  <c r="R296" i="2"/>
  <c r="Q296" i="3" s="1"/>
  <c r="V296" i="2"/>
  <c r="U296" i="3" s="1"/>
  <c r="G296" i="2"/>
  <c r="H296" i="3" s="1"/>
  <c r="K296" i="2"/>
  <c r="L296" i="3" s="1"/>
  <c r="O296" i="2"/>
  <c r="P296" i="3" s="1"/>
  <c r="S296" i="2"/>
  <c r="T296" i="3" s="1"/>
  <c r="D296" i="2"/>
  <c r="C296" i="3" s="1"/>
  <c r="H296" i="2"/>
  <c r="G296" i="3" s="1"/>
  <c r="L296" i="2"/>
  <c r="K296" i="3" s="1"/>
  <c r="P296" i="2"/>
  <c r="O296" i="3" s="1"/>
  <c r="T296" i="2"/>
  <c r="S296" i="3" s="1"/>
  <c r="E296" i="2"/>
  <c r="F296" i="3" s="1"/>
  <c r="I296" i="2"/>
  <c r="J296" i="3" s="1"/>
  <c r="M296" i="2"/>
  <c r="N296" i="3" s="1"/>
  <c r="Q296" i="2"/>
  <c r="R296" i="3" s="1"/>
  <c r="U296" i="2"/>
  <c r="V296" i="3" s="1"/>
  <c r="C296" i="2"/>
  <c r="D296" i="3" s="1"/>
  <c r="F300" i="2"/>
  <c r="E300" i="3" s="1"/>
  <c r="J300" i="2"/>
  <c r="I300" i="3" s="1"/>
  <c r="N300" i="2"/>
  <c r="M300" i="3" s="1"/>
  <c r="R300" i="2"/>
  <c r="Q300" i="3" s="1"/>
  <c r="V300" i="2"/>
  <c r="U300" i="3" s="1"/>
  <c r="G300" i="2"/>
  <c r="H300" i="3" s="1"/>
  <c r="K300" i="2"/>
  <c r="L300" i="3" s="1"/>
  <c r="O300" i="2"/>
  <c r="P300" i="3" s="1"/>
  <c r="S300" i="2"/>
  <c r="T300" i="3" s="1"/>
  <c r="D300" i="2"/>
  <c r="C300" i="3" s="1"/>
  <c r="H300" i="2"/>
  <c r="G300" i="3" s="1"/>
  <c r="L300" i="2"/>
  <c r="K300" i="3" s="1"/>
  <c r="P300" i="2"/>
  <c r="O300" i="3" s="1"/>
  <c r="T300" i="2"/>
  <c r="S300" i="3" s="1"/>
  <c r="E300" i="2"/>
  <c r="F300" i="3" s="1"/>
  <c r="I300" i="2"/>
  <c r="J300" i="3" s="1"/>
  <c r="M300" i="2"/>
  <c r="N300" i="3" s="1"/>
  <c r="Q300" i="2"/>
  <c r="R300" i="3" s="1"/>
  <c r="U300" i="2"/>
  <c r="V300" i="3" s="1"/>
  <c r="C300" i="2"/>
  <c r="D300" i="3" s="1"/>
  <c r="F304" i="2"/>
  <c r="E304" i="3" s="1"/>
  <c r="J304" i="2"/>
  <c r="I304" i="3" s="1"/>
  <c r="N304" i="2"/>
  <c r="M304" i="3" s="1"/>
  <c r="R304" i="2"/>
  <c r="Q304" i="3" s="1"/>
  <c r="V304" i="2"/>
  <c r="U304" i="3" s="1"/>
  <c r="G304" i="2"/>
  <c r="H304" i="3" s="1"/>
  <c r="K304" i="2"/>
  <c r="L304" i="3" s="1"/>
  <c r="O304" i="2"/>
  <c r="P304" i="3" s="1"/>
  <c r="S304" i="2"/>
  <c r="T304" i="3" s="1"/>
  <c r="D304" i="2"/>
  <c r="C304" i="3" s="1"/>
  <c r="H304" i="2"/>
  <c r="G304" i="3" s="1"/>
  <c r="L304" i="2"/>
  <c r="K304" i="3" s="1"/>
  <c r="P304" i="2"/>
  <c r="O304" i="3" s="1"/>
  <c r="T304" i="2"/>
  <c r="S304" i="3" s="1"/>
  <c r="E304" i="2"/>
  <c r="F304" i="3" s="1"/>
  <c r="I304" i="2"/>
  <c r="J304" i="3" s="1"/>
  <c r="M304" i="2"/>
  <c r="N304" i="3" s="1"/>
  <c r="Q304" i="2"/>
  <c r="R304" i="3" s="1"/>
  <c r="U304" i="2"/>
  <c r="V304" i="3" s="1"/>
  <c r="C304" i="2"/>
  <c r="D304" i="3" s="1"/>
  <c r="F308" i="2"/>
  <c r="E308" i="3" s="1"/>
  <c r="J308" i="2"/>
  <c r="I308" i="3" s="1"/>
  <c r="N308" i="2"/>
  <c r="M308" i="3" s="1"/>
  <c r="R308" i="2"/>
  <c r="Q308" i="3" s="1"/>
  <c r="V308" i="2"/>
  <c r="U308" i="3" s="1"/>
  <c r="G308" i="2"/>
  <c r="H308" i="3" s="1"/>
  <c r="K308" i="2"/>
  <c r="L308" i="3" s="1"/>
  <c r="O308" i="2"/>
  <c r="P308" i="3" s="1"/>
  <c r="S308" i="2"/>
  <c r="T308" i="3" s="1"/>
  <c r="D308" i="2"/>
  <c r="C308" i="3" s="1"/>
  <c r="H308" i="2"/>
  <c r="G308" i="3" s="1"/>
  <c r="L308" i="2"/>
  <c r="K308" i="3" s="1"/>
  <c r="P308" i="2"/>
  <c r="O308" i="3" s="1"/>
  <c r="T308" i="2"/>
  <c r="S308" i="3" s="1"/>
  <c r="E308" i="2"/>
  <c r="F308" i="3" s="1"/>
  <c r="I308" i="2"/>
  <c r="J308" i="3" s="1"/>
  <c r="M308" i="2"/>
  <c r="N308" i="3" s="1"/>
  <c r="Q308" i="2"/>
  <c r="R308" i="3" s="1"/>
  <c r="U308" i="2"/>
  <c r="V308" i="3" s="1"/>
  <c r="C308" i="2"/>
  <c r="D308" i="3" s="1"/>
  <c r="F312" i="2"/>
  <c r="E312" i="3" s="1"/>
  <c r="J312" i="2"/>
  <c r="I312" i="3" s="1"/>
  <c r="N312" i="2"/>
  <c r="M312" i="3" s="1"/>
  <c r="R312" i="2"/>
  <c r="Q312" i="3" s="1"/>
  <c r="V312" i="2"/>
  <c r="U312" i="3" s="1"/>
  <c r="G312" i="2"/>
  <c r="H312" i="3" s="1"/>
  <c r="K312" i="2"/>
  <c r="L312" i="3" s="1"/>
  <c r="O312" i="2"/>
  <c r="P312" i="3" s="1"/>
  <c r="S312" i="2"/>
  <c r="T312" i="3" s="1"/>
  <c r="D312" i="2"/>
  <c r="C312" i="3" s="1"/>
  <c r="H312" i="2"/>
  <c r="G312" i="3" s="1"/>
  <c r="L312" i="2"/>
  <c r="K312" i="3" s="1"/>
  <c r="P312" i="2"/>
  <c r="O312" i="3" s="1"/>
  <c r="T312" i="2"/>
  <c r="S312" i="3" s="1"/>
  <c r="E312" i="2"/>
  <c r="F312" i="3" s="1"/>
  <c r="I312" i="2"/>
  <c r="J312" i="3" s="1"/>
  <c r="M312" i="2"/>
  <c r="N312" i="3" s="1"/>
  <c r="Q312" i="2"/>
  <c r="R312" i="3" s="1"/>
  <c r="U312" i="2"/>
  <c r="V312" i="3" s="1"/>
  <c r="C312" i="2"/>
  <c r="D312" i="3" s="1"/>
  <c r="F316" i="2"/>
  <c r="E316" i="3" s="1"/>
  <c r="J316" i="2"/>
  <c r="I316" i="3" s="1"/>
  <c r="N316" i="2"/>
  <c r="M316" i="3" s="1"/>
  <c r="R316" i="2"/>
  <c r="Q316" i="3" s="1"/>
  <c r="V316" i="2"/>
  <c r="U316" i="3" s="1"/>
  <c r="G316" i="2"/>
  <c r="H316" i="3" s="1"/>
  <c r="K316" i="2"/>
  <c r="L316" i="3" s="1"/>
  <c r="O316" i="2"/>
  <c r="P316" i="3" s="1"/>
  <c r="S316" i="2"/>
  <c r="T316" i="3" s="1"/>
  <c r="E316" i="2"/>
  <c r="F316" i="3" s="1"/>
  <c r="I316" i="2"/>
  <c r="J316" i="3" s="1"/>
  <c r="M316" i="2"/>
  <c r="N316" i="3" s="1"/>
  <c r="Q316" i="2"/>
  <c r="R316" i="3" s="1"/>
  <c r="U316" i="2"/>
  <c r="V316" i="3" s="1"/>
  <c r="D316" i="2"/>
  <c r="C316" i="3" s="1"/>
  <c r="T316" i="2"/>
  <c r="S316" i="3" s="1"/>
  <c r="H316" i="2"/>
  <c r="G316" i="3" s="1"/>
  <c r="L316" i="2"/>
  <c r="K316" i="3" s="1"/>
  <c r="P316" i="2"/>
  <c r="O316" i="3" s="1"/>
  <c r="C316" i="2"/>
  <c r="D316" i="3" s="1"/>
  <c r="F320" i="2"/>
  <c r="E320" i="3" s="1"/>
  <c r="J320" i="2"/>
  <c r="I320" i="3" s="1"/>
  <c r="N320" i="2"/>
  <c r="M320" i="3" s="1"/>
  <c r="R320" i="2"/>
  <c r="Q320" i="3" s="1"/>
  <c r="V320" i="2"/>
  <c r="U320" i="3" s="1"/>
  <c r="G320" i="2"/>
  <c r="H320" i="3" s="1"/>
  <c r="K320" i="2"/>
  <c r="L320" i="3" s="1"/>
  <c r="O320" i="2"/>
  <c r="P320" i="3" s="1"/>
  <c r="S320" i="2"/>
  <c r="T320" i="3" s="1"/>
  <c r="E320" i="2"/>
  <c r="F320" i="3" s="1"/>
  <c r="I320" i="2"/>
  <c r="J320" i="3" s="1"/>
  <c r="M320" i="2"/>
  <c r="N320" i="3" s="1"/>
  <c r="Q320" i="2"/>
  <c r="R320" i="3" s="1"/>
  <c r="U320" i="2"/>
  <c r="V320" i="3" s="1"/>
  <c r="H320" i="2"/>
  <c r="G320" i="3" s="1"/>
  <c r="L320" i="2"/>
  <c r="K320" i="3" s="1"/>
  <c r="P320" i="2"/>
  <c r="O320" i="3" s="1"/>
  <c r="D320" i="2"/>
  <c r="C320" i="3" s="1"/>
  <c r="T320" i="2"/>
  <c r="S320" i="3" s="1"/>
  <c r="C320" i="2"/>
  <c r="D320" i="3" s="1"/>
  <c r="F324" i="2"/>
  <c r="E324" i="3" s="1"/>
  <c r="J324" i="2"/>
  <c r="I324" i="3" s="1"/>
  <c r="N324" i="2"/>
  <c r="M324" i="3" s="1"/>
  <c r="R324" i="2"/>
  <c r="Q324" i="3" s="1"/>
  <c r="V324" i="2"/>
  <c r="U324" i="3" s="1"/>
  <c r="G324" i="2"/>
  <c r="H324" i="3" s="1"/>
  <c r="K324" i="2"/>
  <c r="L324" i="3" s="1"/>
  <c r="O324" i="2"/>
  <c r="P324" i="3" s="1"/>
  <c r="S324" i="2"/>
  <c r="T324" i="3" s="1"/>
  <c r="E324" i="2"/>
  <c r="F324" i="3" s="1"/>
  <c r="I324" i="2"/>
  <c r="J324" i="3" s="1"/>
  <c r="M324" i="2"/>
  <c r="N324" i="3" s="1"/>
  <c r="Q324" i="2"/>
  <c r="R324" i="3" s="1"/>
  <c r="U324" i="2"/>
  <c r="V324" i="3" s="1"/>
  <c r="L324" i="2"/>
  <c r="K324" i="3" s="1"/>
  <c r="C324" i="2"/>
  <c r="D324" i="3" s="1"/>
  <c r="P324" i="2"/>
  <c r="O324" i="3" s="1"/>
  <c r="D324" i="2"/>
  <c r="C324" i="3" s="1"/>
  <c r="T324" i="2"/>
  <c r="S324" i="3" s="1"/>
  <c r="H324" i="2"/>
  <c r="G324" i="3" s="1"/>
  <c r="F328" i="2"/>
  <c r="E328" i="3" s="1"/>
  <c r="J328" i="2"/>
  <c r="I328" i="3" s="1"/>
  <c r="N328" i="2"/>
  <c r="M328" i="3" s="1"/>
  <c r="R328" i="2"/>
  <c r="Q328" i="3" s="1"/>
  <c r="V328" i="2"/>
  <c r="U328" i="3" s="1"/>
  <c r="G328" i="2"/>
  <c r="H328" i="3" s="1"/>
  <c r="K328" i="2"/>
  <c r="L328" i="3" s="1"/>
  <c r="O328" i="2"/>
  <c r="P328" i="3" s="1"/>
  <c r="S328" i="2"/>
  <c r="T328" i="3" s="1"/>
  <c r="E328" i="2"/>
  <c r="F328" i="3" s="1"/>
  <c r="I328" i="2"/>
  <c r="J328" i="3" s="1"/>
  <c r="M328" i="2"/>
  <c r="N328" i="3" s="1"/>
  <c r="Q328" i="2"/>
  <c r="R328" i="3" s="1"/>
  <c r="U328" i="2"/>
  <c r="V328" i="3" s="1"/>
  <c r="P328" i="2"/>
  <c r="O328" i="3" s="1"/>
  <c r="D328" i="2"/>
  <c r="C328" i="3" s="1"/>
  <c r="T328" i="2"/>
  <c r="S328" i="3" s="1"/>
  <c r="H328" i="2"/>
  <c r="G328" i="3" s="1"/>
  <c r="L328" i="2"/>
  <c r="K328" i="3" s="1"/>
  <c r="C328" i="2"/>
  <c r="D328" i="3" s="1"/>
  <c r="F332" i="2"/>
  <c r="E332" i="3" s="1"/>
  <c r="J332" i="2"/>
  <c r="I332" i="3" s="1"/>
  <c r="N332" i="2"/>
  <c r="M332" i="3" s="1"/>
  <c r="R332" i="2"/>
  <c r="Q332" i="3" s="1"/>
  <c r="V332" i="2"/>
  <c r="U332" i="3" s="1"/>
  <c r="G332" i="2"/>
  <c r="H332" i="3" s="1"/>
  <c r="K332" i="2"/>
  <c r="L332" i="3" s="1"/>
  <c r="O332" i="2"/>
  <c r="P332" i="3" s="1"/>
  <c r="S332" i="2"/>
  <c r="T332" i="3" s="1"/>
  <c r="D332" i="2"/>
  <c r="C332" i="3" s="1"/>
  <c r="H332" i="2"/>
  <c r="G332" i="3" s="1"/>
  <c r="L332" i="2"/>
  <c r="K332" i="3" s="1"/>
  <c r="P332" i="2"/>
  <c r="O332" i="3" s="1"/>
  <c r="T332" i="2"/>
  <c r="S332" i="3" s="1"/>
  <c r="E332" i="2"/>
  <c r="F332" i="3" s="1"/>
  <c r="I332" i="2"/>
  <c r="J332" i="3" s="1"/>
  <c r="M332" i="2"/>
  <c r="N332" i="3" s="1"/>
  <c r="Q332" i="2"/>
  <c r="R332" i="3" s="1"/>
  <c r="U332" i="2"/>
  <c r="V332" i="3" s="1"/>
  <c r="C332" i="2"/>
  <c r="D332" i="3" s="1"/>
  <c r="F336" i="2"/>
  <c r="E336" i="3" s="1"/>
  <c r="J336" i="2"/>
  <c r="I336" i="3" s="1"/>
  <c r="N336" i="2"/>
  <c r="M336" i="3" s="1"/>
  <c r="R336" i="2"/>
  <c r="Q336" i="3" s="1"/>
  <c r="V336" i="2"/>
  <c r="U336" i="3" s="1"/>
  <c r="C336" i="2"/>
  <c r="D336" i="3" s="1"/>
  <c r="G336" i="2"/>
  <c r="H336" i="3" s="1"/>
  <c r="K336" i="2"/>
  <c r="L336" i="3" s="1"/>
  <c r="O336" i="2"/>
  <c r="P336" i="3" s="1"/>
  <c r="S336" i="2"/>
  <c r="T336" i="3" s="1"/>
  <c r="D336" i="2"/>
  <c r="C336" i="3" s="1"/>
  <c r="H336" i="2"/>
  <c r="G336" i="3" s="1"/>
  <c r="L336" i="2"/>
  <c r="K336" i="3" s="1"/>
  <c r="P336" i="2"/>
  <c r="O336" i="3" s="1"/>
  <c r="T336" i="2"/>
  <c r="S336" i="3" s="1"/>
  <c r="E336" i="2"/>
  <c r="F336" i="3" s="1"/>
  <c r="I336" i="2"/>
  <c r="J336" i="3" s="1"/>
  <c r="M336" i="2"/>
  <c r="N336" i="3" s="1"/>
  <c r="Q336" i="2"/>
  <c r="R336" i="3" s="1"/>
  <c r="U336" i="2"/>
  <c r="V336" i="3" s="1"/>
  <c r="F340" i="2"/>
  <c r="E340" i="3" s="1"/>
  <c r="J340" i="2"/>
  <c r="I340" i="3" s="1"/>
  <c r="N340" i="2"/>
  <c r="M340" i="3" s="1"/>
  <c r="R340" i="2"/>
  <c r="Q340" i="3" s="1"/>
  <c r="V340" i="2"/>
  <c r="U340" i="3" s="1"/>
  <c r="G340" i="2"/>
  <c r="H340" i="3" s="1"/>
  <c r="K340" i="2"/>
  <c r="L340" i="3" s="1"/>
  <c r="O340" i="2"/>
  <c r="P340" i="3" s="1"/>
  <c r="S340" i="2"/>
  <c r="T340" i="3" s="1"/>
  <c r="D340" i="2"/>
  <c r="C340" i="3" s="1"/>
  <c r="H340" i="2"/>
  <c r="G340" i="3" s="1"/>
  <c r="L340" i="2"/>
  <c r="K340" i="3" s="1"/>
  <c r="P340" i="2"/>
  <c r="O340" i="3" s="1"/>
  <c r="T340" i="2"/>
  <c r="S340" i="3" s="1"/>
  <c r="E340" i="2"/>
  <c r="F340" i="3" s="1"/>
  <c r="I340" i="2"/>
  <c r="J340" i="3" s="1"/>
  <c r="M340" i="2"/>
  <c r="N340" i="3" s="1"/>
  <c r="Q340" i="2"/>
  <c r="R340" i="3" s="1"/>
  <c r="U340" i="2"/>
  <c r="V340" i="3" s="1"/>
  <c r="C340" i="2"/>
  <c r="D340" i="3" s="1"/>
  <c r="F16" i="2"/>
  <c r="E16" i="3" s="1"/>
  <c r="J16" i="2"/>
  <c r="I16" i="3" s="1"/>
  <c r="N16" i="2"/>
  <c r="M16" i="3" s="1"/>
  <c r="R16" i="2"/>
  <c r="Q16" i="3" s="1"/>
  <c r="V16" i="2"/>
  <c r="U16" i="3" s="1"/>
  <c r="D16" i="2"/>
  <c r="C16" i="3" s="1"/>
  <c r="H16" i="2"/>
  <c r="G16" i="3" s="1"/>
  <c r="L16" i="2"/>
  <c r="K16" i="3" s="1"/>
  <c r="P16" i="2"/>
  <c r="O16" i="3" s="1"/>
  <c r="T16" i="2"/>
  <c r="S16" i="3" s="1"/>
  <c r="E16" i="2"/>
  <c r="F16" i="3" s="1"/>
  <c r="M16" i="2"/>
  <c r="N16" i="3" s="1"/>
  <c r="U16" i="2"/>
  <c r="V16" i="3" s="1"/>
  <c r="G16" i="2"/>
  <c r="H16" i="3" s="1"/>
  <c r="O16" i="2"/>
  <c r="P16" i="3" s="1"/>
  <c r="I16" i="2"/>
  <c r="J16" i="3" s="1"/>
  <c r="Q16" i="2"/>
  <c r="R16" i="3" s="1"/>
  <c r="K16" i="2"/>
  <c r="L16" i="3" s="1"/>
  <c r="S16" i="2"/>
  <c r="T16" i="3" s="1"/>
  <c r="C16" i="2"/>
  <c r="D16" i="3" s="1"/>
  <c r="F24" i="2"/>
  <c r="E24" i="3" s="1"/>
  <c r="J24" i="2"/>
  <c r="I24" i="3" s="1"/>
  <c r="N24" i="2"/>
  <c r="M24" i="3" s="1"/>
  <c r="R24" i="2"/>
  <c r="Q24" i="3" s="1"/>
  <c r="V24" i="2"/>
  <c r="U24" i="3" s="1"/>
  <c r="D24" i="2"/>
  <c r="C24" i="3" s="1"/>
  <c r="H24" i="2"/>
  <c r="G24" i="3" s="1"/>
  <c r="L24" i="2"/>
  <c r="K24" i="3" s="1"/>
  <c r="P24" i="2"/>
  <c r="O24" i="3" s="1"/>
  <c r="T24" i="2"/>
  <c r="S24" i="3" s="1"/>
  <c r="E24" i="2"/>
  <c r="F24" i="3" s="1"/>
  <c r="M24" i="2"/>
  <c r="N24" i="3" s="1"/>
  <c r="U24" i="2"/>
  <c r="V24" i="3" s="1"/>
  <c r="G24" i="2"/>
  <c r="H24" i="3" s="1"/>
  <c r="O24" i="2"/>
  <c r="P24" i="3" s="1"/>
  <c r="I24" i="2"/>
  <c r="J24" i="3" s="1"/>
  <c r="Q24" i="2"/>
  <c r="R24" i="3" s="1"/>
  <c r="K24" i="2"/>
  <c r="L24" i="3" s="1"/>
  <c r="S24" i="2"/>
  <c r="T24" i="3" s="1"/>
  <c r="C24" i="2"/>
  <c r="D24" i="3" s="1"/>
  <c r="D32" i="2"/>
  <c r="C32" i="3" s="1"/>
  <c r="H32" i="2"/>
  <c r="G32" i="3" s="1"/>
  <c r="L32" i="2"/>
  <c r="K32" i="3" s="1"/>
  <c r="P32" i="2"/>
  <c r="O32" i="3" s="1"/>
  <c r="T32" i="2"/>
  <c r="S32" i="3" s="1"/>
  <c r="E32" i="2"/>
  <c r="F32" i="3" s="1"/>
  <c r="I32" i="2"/>
  <c r="J32" i="3" s="1"/>
  <c r="M32" i="2"/>
  <c r="N32" i="3" s="1"/>
  <c r="Q32" i="2"/>
  <c r="R32" i="3" s="1"/>
  <c r="U32" i="2"/>
  <c r="V32" i="3" s="1"/>
  <c r="F32" i="2"/>
  <c r="E32" i="3" s="1"/>
  <c r="J32" i="2"/>
  <c r="I32" i="3" s="1"/>
  <c r="N32" i="2"/>
  <c r="M32" i="3" s="1"/>
  <c r="R32" i="2"/>
  <c r="Q32" i="3" s="1"/>
  <c r="V32" i="2"/>
  <c r="U32" i="3" s="1"/>
  <c r="G32" i="2"/>
  <c r="H32" i="3" s="1"/>
  <c r="K32" i="2"/>
  <c r="L32" i="3" s="1"/>
  <c r="O32" i="2"/>
  <c r="P32" i="3" s="1"/>
  <c r="S32" i="2"/>
  <c r="T32" i="3" s="1"/>
  <c r="C32" i="2"/>
  <c r="D32" i="3" s="1"/>
  <c r="E40" i="2"/>
  <c r="F40" i="3" s="1"/>
  <c r="I40" i="2"/>
  <c r="J40" i="3" s="1"/>
  <c r="M40" i="2"/>
  <c r="N40" i="3" s="1"/>
  <c r="Q40" i="2"/>
  <c r="R40" i="3" s="1"/>
  <c r="U40" i="2"/>
  <c r="V40" i="3" s="1"/>
  <c r="G40" i="2"/>
  <c r="H40" i="3" s="1"/>
  <c r="K40" i="2"/>
  <c r="L40" i="3" s="1"/>
  <c r="O40" i="2"/>
  <c r="P40" i="3" s="1"/>
  <c r="S40" i="2"/>
  <c r="T40" i="3" s="1"/>
  <c r="F40" i="2"/>
  <c r="E40" i="3" s="1"/>
  <c r="N40" i="2"/>
  <c r="M40" i="3" s="1"/>
  <c r="V40" i="2"/>
  <c r="U40" i="3" s="1"/>
  <c r="H40" i="2"/>
  <c r="G40" i="3" s="1"/>
  <c r="P40" i="2"/>
  <c r="O40" i="3" s="1"/>
  <c r="J40" i="2"/>
  <c r="I40" i="3" s="1"/>
  <c r="R40" i="2"/>
  <c r="Q40" i="3" s="1"/>
  <c r="D40" i="2"/>
  <c r="C40" i="3" s="1"/>
  <c r="L40" i="2"/>
  <c r="K40" i="3" s="1"/>
  <c r="T40" i="2"/>
  <c r="S40" i="3" s="1"/>
  <c r="C40" i="2"/>
  <c r="D40" i="3" s="1"/>
  <c r="E48" i="2"/>
  <c r="F48" i="3" s="1"/>
  <c r="I48" i="2"/>
  <c r="J48" i="3" s="1"/>
  <c r="M48" i="2"/>
  <c r="N48" i="3" s="1"/>
  <c r="Q48" i="2"/>
  <c r="R48" i="3" s="1"/>
  <c r="U48" i="2"/>
  <c r="V48" i="3" s="1"/>
  <c r="G48" i="2"/>
  <c r="H48" i="3" s="1"/>
  <c r="K48" i="2"/>
  <c r="L48" i="3" s="1"/>
  <c r="O48" i="2"/>
  <c r="P48" i="3" s="1"/>
  <c r="S48" i="2"/>
  <c r="T48" i="3" s="1"/>
  <c r="F48" i="2"/>
  <c r="E48" i="3" s="1"/>
  <c r="N48" i="2"/>
  <c r="M48" i="3" s="1"/>
  <c r="V48" i="2"/>
  <c r="U48" i="3" s="1"/>
  <c r="H48" i="2"/>
  <c r="G48" i="3" s="1"/>
  <c r="P48" i="2"/>
  <c r="O48" i="3" s="1"/>
  <c r="J48" i="2"/>
  <c r="I48" i="3" s="1"/>
  <c r="R48" i="2"/>
  <c r="Q48" i="3" s="1"/>
  <c r="D48" i="2"/>
  <c r="C48" i="3" s="1"/>
  <c r="L48" i="2"/>
  <c r="K48" i="3" s="1"/>
  <c r="T48" i="2"/>
  <c r="S48" i="3" s="1"/>
  <c r="C48" i="2"/>
  <c r="D48" i="3" s="1"/>
  <c r="G56" i="2"/>
  <c r="H56" i="3" s="1"/>
  <c r="K56" i="2"/>
  <c r="L56" i="3" s="1"/>
  <c r="O56" i="2"/>
  <c r="P56" i="3" s="1"/>
  <c r="S56" i="2"/>
  <c r="T56" i="3" s="1"/>
  <c r="D56" i="2"/>
  <c r="C56" i="3" s="1"/>
  <c r="H56" i="2"/>
  <c r="G56" i="3" s="1"/>
  <c r="L56" i="2"/>
  <c r="K56" i="3" s="1"/>
  <c r="P56" i="2"/>
  <c r="O56" i="3" s="1"/>
  <c r="T56" i="2"/>
  <c r="S56" i="3" s="1"/>
  <c r="E56" i="2"/>
  <c r="F56" i="3" s="1"/>
  <c r="I56" i="2"/>
  <c r="J56" i="3" s="1"/>
  <c r="M56" i="2"/>
  <c r="N56" i="3" s="1"/>
  <c r="Q56" i="2"/>
  <c r="R56" i="3" s="1"/>
  <c r="U56" i="2"/>
  <c r="V56" i="3" s="1"/>
  <c r="F56" i="2"/>
  <c r="E56" i="3" s="1"/>
  <c r="J56" i="2"/>
  <c r="I56" i="3" s="1"/>
  <c r="N56" i="2"/>
  <c r="M56" i="3" s="1"/>
  <c r="R56" i="2"/>
  <c r="Q56" i="3" s="1"/>
  <c r="V56" i="2"/>
  <c r="U56" i="3" s="1"/>
  <c r="C56" i="2"/>
  <c r="D56" i="3" s="1"/>
  <c r="G60" i="2"/>
  <c r="H60" i="3" s="1"/>
  <c r="K60" i="2"/>
  <c r="L60" i="3" s="1"/>
  <c r="O60" i="2"/>
  <c r="P60" i="3" s="1"/>
  <c r="S60" i="2"/>
  <c r="T60" i="3" s="1"/>
  <c r="D60" i="2"/>
  <c r="C60" i="3" s="1"/>
  <c r="H60" i="2"/>
  <c r="G60" i="3" s="1"/>
  <c r="L60" i="2"/>
  <c r="K60" i="3" s="1"/>
  <c r="P60" i="2"/>
  <c r="O60" i="3" s="1"/>
  <c r="T60" i="2"/>
  <c r="S60" i="3" s="1"/>
  <c r="E60" i="2"/>
  <c r="F60" i="3" s="1"/>
  <c r="I60" i="2"/>
  <c r="J60" i="3" s="1"/>
  <c r="M60" i="2"/>
  <c r="N60" i="3" s="1"/>
  <c r="F60" i="2"/>
  <c r="E60" i="3" s="1"/>
  <c r="J60" i="2"/>
  <c r="I60" i="3" s="1"/>
  <c r="N60" i="2"/>
  <c r="M60" i="3" s="1"/>
  <c r="R60" i="2"/>
  <c r="Q60" i="3" s="1"/>
  <c r="V60" i="2"/>
  <c r="U60" i="3" s="1"/>
  <c r="Q60" i="2"/>
  <c r="R60" i="3" s="1"/>
  <c r="U60" i="2"/>
  <c r="V60" i="3" s="1"/>
  <c r="C60" i="2"/>
  <c r="D60" i="3" s="1"/>
  <c r="D68" i="2"/>
  <c r="C68" i="3" s="1"/>
  <c r="H68" i="2"/>
  <c r="G68" i="3" s="1"/>
  <c r="L68" i="2"/>
  <c r="K68" i="3" s="1"/>
  <c r="P68" i="2"/>
  <c r="O68" i="3" s="1"/>
  <c r="T68" i="2"/>
  <c r="S68" i="3" s="1"/>
  <c r="F68" i="2"/>
  <c r="E68" i="3" s="1"/>
  <c r="J68" i="2"/>
  <c r="I68" i="3" s="1"/>
  <c r="N68" i="2"/>
  <c r="M68" i="3" s="1"/>
  <c r="R68" i="2"/>
  <c r="Q68" i="3" s="1"/>
  <c r="V68" i="2"/>
  <c r="U68" i="3" s="1"/>
  <c r="E68" i="2"/>
  <c r="F68" i="3" s="1"/>
  <c r="M68" i="2"/>
  <c r="N68" i="3" s="1"/>
  <c r="U68" i="2"/>
  <c r="V68" i="3" s="1"/>
  <c r="G68" i="2"/>
  <c r="H68" i="3" s="1"/>
  <c r="O68" i="2"/>
  <c r="P68" i="3" s="1"/>
  <c r="I68" i="2"/>
  <c r="J68" i="3" s="1"/>
  <c r="Q68" i="2"/>
  <c r="R68" i="3" s="1"/>
  <c r="K68" i="2"/>
  <c r="L68" i="3" s="1"/>
  <c r="S68" i="2"/>
  <c r="T68" i="3" s="1"/>
  <c r="C68" i="2"/>
  <c r="D68" i="3" s="1"/>
  <c r="D76" i="2"/>
  <c r="C76" i="3" s="1"/>
  <c r="H76" i="2"/>
  <c r="G76" i="3" s="1"/>
  <c r="L76" i="2"/>
  <c r="K76" i="3" s="1"/>
  <c r="P76" i="2"/>
  <c r="O76" i="3" s="1"/>
  <c r="T76" i="2"/>
  <c r="S76" i="3" s="1"/>
  <c r="F76" i="2"/>
  <c r="E76" i="3" s="1"/>
  <c r="J76" i="2"/>
  <c r="I76" i="3" s="1"/>
  <c r="N76" i="2"/>
  <c r="M76" i="3" s="1"/>
  <c r="R76" i="2"/>
  <c r="Q76" i="3" s="1"/>
  <c r="V76" i="2"/>
  <c r="U76" i="3" s="1"/>
  <c r="E76" i="2"/>
  <c r="F76" i="3" s="1"/>
  <c r="M76" i="2"/>
  <c r="N76" i="3" s="1"/>
  <c r="U76" i="2"/>
  <c r="V76" i="3" s="1"/>
  <c r="G76" i="2"/>
  <c r="H76" i="3" s="1"/>
  <c r="O76" i="2"/>
  <c r="P76" i="3" s="1"/>
  <c r="I76" i="2"/>
  <c r="J76" i="3" s="1"/>
  <c r="Q76" i="2"/>
  <c r="R76" i="3" s="1"/>
  <c r="K76" i="2"/>
  <c r="L76" i="3" s="1"/>
  <c r="S76" i="2"/>
  <c r="T76" i="3" s="1"/>
  <c r="C76" i="2"/>
  <c r="D76" i="3" s="1"/>
  <c r="D84" i="2"/>
  <c r="C84" i="3" s="1"/>
  <c r="H84" i="2"/>
  <c r="G84" i="3" s="1"/>
  <c r="L84" i="2"/>
  <c r="K84" i="3" s="1"/>
  <c r="P84" i="2"/>
  <c r="O84" i="3" s="1"/>
  <c r="T84" i="2"/>
  <c r="S84" i="3" s="1"/>
  <c r="E84" i="2"/>
  <c r="F84" i="3" s="1"/>
  <c r="I84" i="2"/>
  <c r="J84" i="3" s="1"/>
  <c r="M84" i="2"/>
  <c r="N84" i="3" s="1"/>
  <c r="Q84" i="2"/>
  <c r="R84" i="3" s="1"/>
  <c r="U84" i="2"/>
  <c r="V84" i="3" s="1"/>
  <c r="F84" i="2"/>
  <c r="E84" i="3" s="1"/>
  <c r="J84" i="2"/>
  <c r="I84" i="3" s="1"/>
  <c r="N84" i="2"/>
  <c r="M84" i="3" s="1"/>
  <c r="R84" i="2"/>
  <c r="Q84" i="3" s="1"/>
  <c r="V84" i="2"/>
  <c r="U84" i="3" s="1"/>
  <c r="G84" i="2"/>
  <c r="H84" i="3" s="1"/>
  <c r="K84" i="2"/>
  <c r="L84" i="3" s="1"/>
  <c r="O84" i="2"/>
  <c r="P84" i="3" s="1"/>
  <c r="S84" i="2"/>
  <c r="T84" i="3" s="1"/>
  <c r="C84" i="2"/>
  <c r="D84" i="3" s="1"/>
  <c r="G13" i="2"/>
  <c r="H13" i="3" s="1"/>
  <c r="K13" i="2"/>
  <c r="L13" i="3" s="1"/>
  <c r="O13" i="2"/>
  <c r="P13" i="3" s="1"/>
  <c r="S13" i="2"/>
  <c r="T13" i="3" s="1"/>
  <c r="E13" i="2"/>
  <c r="F13" i="3" s="1"/>
  <c r="I13" i="2"/>
  <c r="J13" i="3" s="1"/>
  <c r="M13" i="2"/>
  <c r="N13" i="3" s="1"/>
  <c r="Q13" i="2"/>
  <c r="R13" i="3" s="1"/>
  <c r="U13" i="2"/>
  <c r="V13" i="3" s="1"/>
  <c r="F13" i="2"/>
  <c r="E13" i="3" s="1"/>
  <c r="N13" i="2"/>
  <c r="M13" i="3" s="1"/>
  <c r="V13" i="2"/>
  <c r="U13" i="3" s="1"/>
  <c r="H13" i="2"/>
  <c r="G13" i="3" s="1"/>
  <c r="P13" i="2"/>
  <c r="O13" i="3" s="1"/>
  <c r="J13" i="2"/>
  <c r="I13" i="3" s="1"/>
  <c r="R13" i="2"/>
  <c r="Q13" i="3" s="1"/>
  <c r="D13" i="2"/>
  <c r="C13" i="3" s="1"/>
  <c r="L13" i="2"/>
  <c r="K13" i="3" s="1"/>
  <c r="T13" i="2"/>
  <c r="S13" i="3" s="1"/>
  <c r="C13" i="2"/>
  <c r="D13" i="3" s="1"/>
  <c r="G17" i="2"/>
  <c r="H17" i="3" s="1"/>
  <c r="K17" i="2"/>
  <c r="L17" i="3" s="1"/>
  <c r="O17" i="2"/>
  <c r="P17" i="3" s="1"/>
  <c r="S17" i="2"/>
  <c r="T17" i="3" s="1"/>
  <c r="E17" i="2"/>
  <c r="F17" i="3" s="1"/>
  <c r="I17" i="2"/>
  <c r="J17" i="3" s="1"/>
  <c r="M17" i="2"/>
  <c r="N17" i="3" s="1"/>
  <c r="Q17" i="2"/>
  <c r="R17" i="3" s="1"/>
  <c r="U17" i="2"/>
  <c r="V17" i="3" s="1"/>
  <c r="J17" i="2"/>
  <c r="I17" i="3" s="1"/>
  <c r="R17" i="2"/>
  <c r="Q17" i="3" s="1"/>
  <c r="D17" i="2"/>
  <c r="C17" i="3" s="1"/>
  <c r="L17" i="2"/>
  <c r="K17" i="3" s="1"/>
  <c r="T17" i="2"/>
  <c r="S17" i="3" s="1"/>
  <c r="F17" i="2"/>
  <c r="E17" i="3" s="1"/>
  <c r="N17" i="2"/>
  <c r="M17" i="3" s="1"/>
  <c r="V17" i="2"/>
  <c r="U17" i="3" s="1"/>
  <c r="H17" i="2"/>
  <c r="G17" i="3" s="1"/>
  <c r="P17" i="2"/>
  <c r="O17" i="3" s="1"/>
  <c r="C17" i="2"/>
  <c r="D17" i="3" s="1"/>
  <c r="G21" i="2"/>
  <c r="H21" i="3" s="1"/>
  <c r="K21" i="2"/>
  <c r="L21" i="3" s="1"/>
  <c r="O21" i="2"/>
  <c r="P21" i="3" s="1"/>
  <c r="S21" i="2"/>
  <c r="T21" i="3" s="1"/>
  <c r="E21" i="2"/>
  <c r="F21" i="3" s="1"/>
  <c r="I21" i="2"/>
  <c r="J21" i="3" s="1"/>
  <c r="M21" i="2"/>
  <c r="N21" i="3" s="1"/>
  <c r="Q21" i="2"/>
  <c r="R21" i="3" s="1"/>
  <c r="U21" i="2"/>
  <c r="V21" i="3" s="1"/>
  <c r="F21" i="2"/>
  <c r="E21" i="3" s="1"/>
  <c r="N21" i="2"/>
  <c r="M21" i="3" s="1"/>
  <c r="V21" i="2"/>
  <c r="U21" i="3" s="1"/>
  <c r="H21" i="2"/>
  <c r="G21" i="3" s="1"/>
  <c r="P21" i="2"/>
  <c r="O21" i="3" s="1"/>
  <c r="J21" i="2"/>
  <c r="I21" i="3" s="1"/>
  <c r="R21" i="2"/>
  <c r="Q21" i="3" s="1"/>
  <c r="D21" i="2"/>
  <c r="C21" i="3" s="1"/>
  <c r="L21" i="2"/>
  <c r="K21" i="3" s="1"/>
  <c r="T21" i="2"/>
  <c r="S21" i="3" s="1"/>
  <c r="C21" i="2"/>
  <c r="D21" i="3" s="1"/>
  <c r="G25" i="2"/>
  <c r="H25" i="3" s="1"/>
  <c r="K25" i="2"/>
  <c r="L25" i="3" s="1"/>
  <c r="O25" i="2"/>
  <c r="P25" i="3" s="1"/>
  <c r="S25" i="2"/>
  <c r="T25" i="3" s="1"/>
  <c r="E25" i="2"/>
  <c r="F25" i="3" s="1"/>
  <c r="I25" i="2"/>
  <c r="J25" i="3" s="1"/>
  <c r="M25" i="2"/>
  <c r="N25" i="3" s="1"/>
  <c r="Q25" i="2"/>
  <c r="R25" i="3" s="1"/>
  <c r="U25" i="2"/>
  <c r="V25" i="3" s="1"/>
  <c r="J25" i="2"/>
  <c r="I25" i="3" s="1"/>
  <c r="R25" i="2"/>
  <c r="Q25" i="3" s="1"/>
  <c r="D25" i="2"/>
  <c r="C25" i="3" s="1"/>
  <c r="L25" i="2"/>
  <c r="K25" i="3" s="1"/>
  <c r="T25" i="2"/>
  <c r="S25" i="3" s="1"/>
  <c r="F25" i="2"/>
  <c r="E25" i="3" s="1"/>
  <c r="N25" i="2"/>
  <c r="M25" i="3" s="1"/>
  <c r="V25" i="2"/>
  <c r="U25" i="3" s="1"/>
  <c r="H25" i="2"/>
  <c r="G25" i="3" s="1"/>
  <c r="P25" i="2"/>
  <c r="O25" i="3" s="1"/>
  <c r="C25" i="2"/>
  <c r="D25" i="3" s="1"/>
  <c r="E29" i="2"/>
  <c r="F29" i="3" s="1"/>
  <c r="I29" i="2"/>
  <c r="J29" i="3" s="1"/>
  <c r="M29" i="2"/>
  <c r="N29" i="3" s="1"/>
  <c r="Q29" i="2"/>
  <c r="R29" i="3" s="1"/>
  <c r="U29" i="2"/>
  <c r="V29" i="3" s="1"/>
  <c r="F29" i="2"/>
  <c r="E29" i="3" s="1"/>
  <c r="J29" i="2"/>
  <c r="I29" i="3" s="1"/>
  <c r="N29" i="2"/>
  <c r="M29" i="3" s="1"/>
  <c r="R29" i="2"/>
  <c r="Q29" i="3" s="1"/>
  <c r="V29" i="2"/>
  <c r="U29" i="3" s="1"/>
  <c r="G29" i="2"/>
  <c r="H29" i="3" s="1"/>
  <c r="K29" i="2"/>
  <c r="L29" i="3" s="1"/>
  <c r="O29" i="2"/>
  <c r="P29" i="3" s="1"/>
  <c r="S29" i="2"/>
  <c r="T29" i="3" s="1"/>
  <c r="D29" i="2"/>
  <c r="C29" i="3" s="1"/>
  <c r="H29" i="2"/>
  <c r="G29" i="3" s="1"/>
  <c r="L29" i="2"/>
  <c r="K29" i="3" s="1"/>
  <c r="P29" i="2"/>
  <c r="O29" i="3" s="1"/>
  <c r="T29" i="2"/>
  <c r="S29" i="3" s="1"/>
  <c r="C29" i="2"/>
  <c r="D29" i="3" s="1"/>
  <c r="E33" i="2"/>
  <c r="F33" i="3" s="1"/>
  <c r="I33" i="2"/>
  <c r="J33" i="3" s="1"/>
  <c r="M33" i="2"/>
  <c r="N33" i="3" s="1"/>
  <c r="Q33" i="2"/>
  <c r="R33" i="3" s="1"/>
  <c r="U33" i="2"/>
  <c r="V33" i="3" s="1"/>
  <c r="F33" i="2"/>
  <c r="E33" i="3" s="1"/>
  <c r="J33" i="2"/>
  <c r="I33" i="3" s="1"/>
  <c r="N33" i="2"/>
  <c r="M33" i="3" s="1"/>
  <c r="R33" i="2"/>
  <c r="Q33" i="3" s="1"/>
  <c r="V33" i="2"/>
  <c r="U33" i="3" s="1"/>
  <c r="G33" i="2"/>
  <c r="H33" i="3" s="1"/>
  <c r="K33" i="2"/>
  <c r="L33" i="3" s="1"/>
  <c r="O33" i="2"/>
  <c r="P33" i="3" s="1"/>
  <c r="S33" i="2"/>
  <c r="T33" i="3" s="1"/>
  <c r="D33" i="2"/>
  <c r="C33" i="3" s="1"/>
  <c r="H33" i="2"/>
  <c r="G33" i="3" s="1"/>
  <c r="L33" i="2"/>
  <c r="K33" i="3" s="1"/>
  <c r="P33" i="2"/>
  <c r="O33" i="3" s="1"/>
  <c r="T33" i="2"/>
  <c r="S33" i="3" s="1"/>
  <c r="C33" i="2"/>
  <c r="D33" i="3" s="1"/>
  <c r="E37" i="2"/>
  <c r="F37" i="3" s="1"/>
  <c r="I37" i="2"/>
  <c r="J37" i="3" s="1"/>
  <c r="M37" i="2"/>
  <c r="N37" i="3" s="1"/>
  <c r="Q37" i="2"/>
  <c r="R37" i="3" s="1"/>
  <c r="F37" i="2"/>
  <c r="E37" i="3" s="1"/>
  <c r="J37" i="2"/>
  <c r="I37" i="3" s="1"/>
  <c r="N37" i="2"/>
  <c r="M37" i="3" s="1"/>
  <c r="R37" i="2"/>
  <c r="Q37" i="3" s="1"/>
  <c r="V37" i="2"/>
  <c r="U37" i="3" s="1"/>
  <c r="D37" i="2"/>
  <c r="C37" i="3" s="1"/>
  <c r="H37" i="2"/>
  <c r="G37" i="3" s="1"/>
  <c r="L37" i="2"/>
  <c r="K37" i="3" s="1"/>
  <c r="P37" i="2"/>
  <c r="O37" i="3" s="1"/>
  <c r="T37" i="2"/>
  <c r="S37" i="3" s="1"/>
  <c r="K37" i="2"/>
  <c r="L37" i="3" s="1"/>
  <c r="O37" i="2"/>
  <c r="P37" i="3" s="1"/>
  <c r="S37" i="2"/>
  <c r="T37" i="3" s="1"/>
  <c r="G37" i="2"/>
  <c r="H37" i="3" s="1"/>
  <c r="U37" i="2"/>
  <c r="V37" i="3" s="1"/>
  <c r="C37" i="2"/>
  <c r="D37" i="3" s="1"/>
  <c r="F41" i="2"/>
  <c r="E41" i="3" s="1"/>
  <c r="J41" i="2"/>
  <c r="I41" i="3" s="1"/>
  <c r="N41" i="2"/>
  <c r="M41" i="3" s="1"/>
  <c r="R41" i="2"/>
  <c r="Q41" i="3" s="1"/>
  <c r="V41" i="2"/>
  <c r="U41" i="3" s="1"/>
  <c r="D41" i="2"/>
  <c r="C41" i="3" s="1"/>
  <c r="H41" i="2"/>
  <c r="G41" i="3" s="1"/>
  <c r="L41" i="2"/>
  <c r="K41" i="3" s="1"/>
  <c r="P41" i="2"/>
  <c r="O41" i="3" s="1"/>
  <c r="T41" i="2"/>
  <c r="S41" i="3" s="1"/>
  <c r="K41" i="2"/>
  <c r="L41" i="3" s="1"/>
  <c r="S41" i="2"/>
  <c r="T41" i="3" s="1"/>
  <c r="E41" i="2"/>
  <c r="F41" i="3" s="1"/>
  <c r="M41" i="2"/>
  <c r="N41" i="3" s="1"/>
  <c r="U41" i="2"/>
  <c r="V41" i="3" s="1"/>
  <c r="G41" i="2"/>
  <c r="H41" i="3" s="1"/>
  <c r="O41" i="2"/>
  <c r="P41" i="3" s="1"/>
  <c r="I41" i="2"/>
  <c r="J41" i="3" s="1"/>
  <c r="Q41" i="2"/>
  <c r="R41" i="3" s="1"/>
  <c r="C41" i="2"/>
  <c r="D41" i="3" s="1"/>
  <c r="F45" i="2"/>
  <c r="E45" i="3" s="1"/>
  <c r="J45" i="2"/>
  <c r="I45" i="3" s="1"/>
  <c r="N45" i="2"/>
  <c r="M45" i="3" s="1"/>
  <c r="R45" i="2"/>
  <c r="Q45" i="3" s="1"/>
  <c r="V45" i="2"/>
  <c r="U45" i="3" s="1"/>
  <c r="D45" i="2"/>
  <c r="C45" i="3" s="1"/>
  <c r="H45" i="2"/>
  <c r="G45" i="3" s="1"/>
  <c r="L45" i="2"/>
  <c r="K45" i="3" s="1"/>
  <c r="P45" i="2"/>
  <c r="O45" i="3" s="1"/>
  <c r="T45" i="2"/>
  <c r="S45" i="3" s="1"/>
  <c r="G45" i="2"/>
  <c r="H45" i="3" s="1"/>
  <c r="O45" i="2"/>
  <c r="P45" i="3" s="1"/>
  <c r="I45" i="2"/>
  <c r="J45" i="3" s="1"/>
  <c r="Q45" i="2"/>
  <c r="R45" i="3" s="1"/>
  <c r="K45" i="2"/>
  <c r="L45" i="3" s="1"/>
  <c r="S45" i="2"/>
  <c r="T45" i="3" s="1"/>
  <c r="E45" i="2"/>
  <c r="F45" i="3" s="1"/>
  <c r="M45" i="2"/>
  <c r="N45" i="3" s="1"/>
  <c r="U45" i="2"/>
  <c r="V45" i="3" s="1"/>
  <c r="C45" i="2"/>
  <c r="D45" i="3" s="1"/>
  <c r="F49" i="2"/>
  <c r="E49" i="3" s="1"/>
  <c r="J49" i="2"/>
  <c r="I49" i="3" s="1"/>
  <c r="N49" i="2"/>
  <c r="M49" i="3" s="1"/>
  <c r="R49" i="2"/>
  <c r="Q49" i="3" s="1"/>
  <c r="V49" i="2"/>
  <c r="U49" i="3" s="1"/>
  <c r="D49" i="2"/>
  <c r="C49" i="3" s="1"/>
  <c r="H49" i="2"/>
  <c r="G49" i="3" s="1"/>
  <c r="L49" i="2"/>
  <c r="K49" i="3" s="1"/>
  <c r="P49" i="2"/>
  <c r="O49" i="3" s="1"/>
  <c r="T49" i="2"/>
  <c r="S49" i="3" s="1"/>
  <c r="K49" i="2"/>
  <c r="L49" i="3" s="1"/>
  <c r="S49" i="2"/>
  <c r="T49" i="3" s="1"/>
  <c r="E49" i="2"/>
  <c r="F49" i="3" s="1"/>
  <c r="M49" i="2"/>
  <c r="N49" i="3" s="1"/>
  <c r="U49" i="2"/>
  <c r="V49" i="3" s="1"/>
  <c r="G49" i="2"/>
  <c r="H49" i="3" s="1"/>
  <c r="O49" i="2"/>
  <c r="P49" i="3" s="1"/>
  <c r="I49" i="2"/>
  <c r="J49" i="3" s="1"/>
  <c r="Q49" i="2"/>
  <c r="R49" i="3" s="1"/>
  <c r="C49" i="2"/>
  <c r="D49" i="3" s="1"/>
  <c r="F53" i="2"/>
  <c r="E53" i="3" s="1"/>
  <c r="J53" i="2"/>
  <c r="I53" i="3" s="1"/>
  <c r="N53" i="2"/>
  <c r="M53" i="3" s="1"/>
  <c r="R53" i="2"/>
  <c r="Q53" i="3" s="1"/>
  <c r="V53" i="2"/>
  <c r="U53" i="3" s="1"/>
  <c r="D53" i="2"/>
  <c r="C53" i="3" s="1"/>
  <c r="H53" i="2"/>
  <c r="G53" i="3" s="1"/>
  <c r="L53" i="2"/>
  <c r="K53" i="3" s="1"/>
  <c r="P53" i="2"/>
  <c r="O53" i="3" s="1"/>
  <c r="T53" i="2"/>
  <c r="S53" i="3" s="1"/>
  <c r="G53" i="2"/>
  <c r="H53" i="3" s="1"/>
  <c r="O53" i="2"/>
  <c r="P53" i="3" s="1"/>
  <c r="I53" i="2"/>
  <c r="J53" i="3" s="1"/>
  <c r="Q53" i="2"/>
  <c r="R53" i="3" s="1"/>
  <c r="K53" i="2"/>
  <c r="L53" i="3" s="1"/>
  <c r="S53" i="2"/>
  <c r="T53" i="3" s="1"/>
  <c r="E53" i="2"/>
  <c r="F53" i="3" s="1"/>
  <c r="M53" i="2"/>
  <c r="N53" i="3" s="1"/>
  <c r="U53" i="2"/>
  <c r="V53" i="3" s="1"/>
  <c r="C53" i="2"/>
  <c r="D53" i="3" s="1"/>
  <c r="D57" i="2"/>
  <c r="C57" i="3" s="1"/>
  <c r="H57" i="2"/>
  <c r="G57" i="3" s="1"/>
  <c r="L57" i="2"/>
  <c r="K57" i="3" s="1"/>
  <c r="P57" i="2"/>
  <c r="O57" i="3" s="1"/>
  <c r="T57" i="2"/>
  <c r="S57" i="3" s="1"/>
  <c r="E57" i="2"/>
  <c r="F57" i="3" s="1"/>
  <c r="I57" i="2"/>
  <c r="J57" i="3" s="1"/>
  <c r="M57" i="2"/>
  <c r="N57" i="3" s="1"/>
  <c r="Q57" i="2"/>
  <c r="R57" i="3" s="1"/>
  <c r="U57" i="2"/>
  <c r="V57" i="3" s="1"/>
  <c r="F57" i="2"/>
  <c r="E57" i="3" s="1"/>
  <c r="J57" i="2"/>
  <c r="I57" i="3" s="1"/>
  <c r="N57" i="2"/>
  <c r="M57" i="3" s="1"/>
  <c r="R57" i="2"/>
  <c r="Q57" i="3" s="1"/>
  <c r="V57" i="2"/>
  <c r="U57" i="3" s="1"/>
  <c r="G57" i="2"/>
  <c r="H57" i="3" s="1"/>
  <c r="K57" i="2"/>
  <c r="L57" i="3" s="1"/>
  <c r="O57" i="2"/>
  <c r="P57" i="3" s="1"/>
  <c r="S57" i="2"/>
  <c r="T57" i="3" s="1"/>
  <c r="C57" i="2"/>
  <c r="D57" i="3" s="1"/>
  <c r="D61" i="2"/>
  <c r="C61" i="3" s="1"/>
  <c r="H61" i="2"/>
  <c r="G61" i="3" s="1"/>
  <c r="L61" i="2"/>
  <c r="K61" i="3" s="1"/>
  <c r="P61" i="2"/>
  <c r="O61" i="3" s="1"/>
  <c r="T61" i="2"/>
  <c r="S61" i="3" s="1"/>
  <c r="E61" i="2"/>
  <c r="F61" i="3" s="1"/>
  <c r="I61" i="2"/>
  <c r="J61" i="3" s="1"/>
  <c r="M61" i="2"/>
  <c r="N61" i="3" s="1"/>
  <c r="Q61" i="2"/>
  <c r="R61" i="3" s="1"/>
  <c r="U61" i="2"/>
  <c r="V61" i="3" s="1"/>
  <c r="G61" i="2"/>
  <c r="H61" i="3" s="1"/>
  <c r="K61" i="2"/>
  <c r="L61" i="3" s="1"/>
  <c r="O61" i="2"/>
  <c r="P61" i="3" s="1"/>
  <c r="S61" i="2"/>
  <c r="T61" i="3" s="1"/>
  <c r="N61" i="2"/>
  <c r="M61" i="3" s="1"/>
  <c r="R61" i="2"/>
  <c r="Q61" i="3" s="1"/>
  <c r="F61" i="2"/>
  <c r="E61" i="3" s="1"/>
  <c r="V61" i="2"/>
  <c r="U61" i="3" s="1"/>
  <c r="J61" i="2"/>
  <c r="I61" i="3" s="1"/>
  <c r="C61" i="2"/>
  <c r="D61" i="3" s="1"/>
  <c r="E65" i="2"/>
  <c r="F65" i="3" s="1"/>
  <c r="I65" i="2"/>
  <c r="J65" i="3" s="1"/>
  <c r="M65" i="2"/>
  <c r="N65" i="3" s="1"/>
  <c r="Q65" i="2"/>
  <c r="R65" i="3" s="1"/>
  <c r="U65" i="2"/>
  <c r="V65" i="3" s="1"/>
  <c r="G65" i="2"/>
  <c r="H65" i="3" s="1"/>
  <c r="K65" i="2"/>
  <c r="L65" i="3" s="1"/>
  <c r="O65" i="2"/>
  <c r="P65" i="3" s="1"/>
  <c r="S65" i="2"/>
  <c r="T65" i="3" s="1"/>
  <c r="F65" i="2"/>
  <c r="E65" i="3" s="1"/>
  <c r="N65" i="2"/>
  <c r="M65" i="3" s="1"/>
  <c r="V65" i="2"/>
  <c r="U65" i="3" s="1"/>
  <c r="H65" i="2"/>
  <c r="G65" i="3" s="1"/>
  <c r="P65" i="2"/>
  <c r="O65" i="3" s="1"/>
  <c r="J65" i="2"/>
  <c r="I65" i="3" s="1"/>
  <c r="R65" i="2"/>
  <c r="Q65" i="3" s="1"/>
  <c r="D65" i="2"/>
  <c r="C65" i="3" s="1"/>
  <c r="L65" i="2"/>
  <c r="K65" i="3" s="1"/>
  <c r="T65" i="2"/>
  <c r="S65" i="3" s="1"/>
  <c r="C65" i="2"/>
  <c r="D65" i="3" s="1"/>
  <c r="E69" i="2"/>
  <c r="F69" i="3" s="1"/>
  <c r="I69" i="2"/>
  <c r="J69" i="3" s="1"/>
  <c r="M69" i="2"/>
  <c r="N69" i="3" s="1"/>
  <c r="Q69" i="2"/>
  <c r="R69" i="3" s="1"/>
  <c r="U69" i="2"/>
  <c r="V69" i="3" s="1"/>
  <c r="G69" i="2"/>
  <c r="H69" i="3" s="1"/>
  <c r="K69" i="2"/>
  <c r="L69" i="3" s="1"/>
  <c r="O69" i="2"/>
  <c r="P69" i="3" s="1"/>
  <c r="S69" i="2"/>
  <c r="T69" i="3" s="1"/>
  <c r="J69" i="2"/>
  <c r="I69" i="3" s="1"/>
  <c r="R69" i="2"/>
  <c r="Q69" i="3" s="1"/>
  <c r="D69" i="2"/>
  <c r="C69" i="3" s="1"/>
  <c r="L69" i="2"/>
  <c r="K69" i="3" s="1"/>
  <c r="T69" i="2"/>
  <c r="S69" i="3" s="1"/>
  <c r="F69" i="2"/>
  <c r="E69" i="3" s="1"/>
  <c r="N69" i="2"/>
  <c r="M69" i="3" s="1"/>
  <c r="V69" i="2"/>
  <c r="U69" i="3" s="1"/>
  <c r="H69" i="2"/>
  <c r="G69" i="3" s="1"/>
  <c r="P69" i="2"/>
  <c r="O69" i="3" s="1"/>
  <c r="C69" i="2"/>
  <c r="D69" i="3" s="1"/>
  <c r="E73" i="2"/>
  <c r="F73" i="3" s="1"/>
  <c r="I73" i="2"/>
  <c r="J73" i="3" s="1"/>
  <c r="M73" i="2"/>
  <c r="N73" i="3" s="1"/>
  <c r="Q73" i="2"/>
  <c r="R73" i="3" s="1"/>
  <c r="U73" i="2"/>
  <c r="V73" i="3" s="1"/>
  <c r="G73" i="2"/>
  <c r="H73" i="3" s="1"/>
  <c r="K73" i="2"/>
  <c r="L73" i="3" s="1"/>
  <c r="O73" i="2"/>
  <c r="P73" i="3" s="1"/>
  <c r="S73" i="2"/>
  <c r="T73" i="3" s="1"/>
  <c r="F73" i="2"/>
  <c r="E73" i="3" s="1"/>
  <c r="N73" i="2"/>
  <c r="M73" i="3" s="1"/>
  <c r="V73" i="2"/>
  <c r="U73" i="3" s="1"/>
  <c r="H73" i="2"/>
  <c r="G73" i="3" s="1"/>
  <c r="P73" i="2"/>
  <c r="O73" i="3" s="1"/>
  <c r="J73" i="2"/>
  <c r="I73" i="3" s="1"/>
  <c r="R73" i="2"/>
  <c r="Q73" i="3" s="1"/>
  <c r="D73" i="2"/>
  <c r="C73" i="3" s="1"/>
  <c r="L73" i="2"/>
  <c r="K73" i="3" s="1"/>
  <c r="T73" i="2"/>
  <c r="S73" i="3" s="1"/>
  <c r="C73" i="2"/>
  <c r="D73" i="3" s="1"/>
  <c r="E77" i="2"/>
  <c r="F77" i="3" s="1"/>
  <c r="I77" i="2"/>
  <c r="J77" i="3" s="1"/>
  <c r="M77" i="2"/>
  <c r="N77" i="3" s="1"/>
  <c r="Q77" i="2"/>
  <c r="R77" i="3" s="1"/>
  <c r="U77" i="2"/>
  <c r="V77" i="3" s="1"/>
  <c r="G77" i="2"/>
  <c r="H77" i="3" s="1"/>
  <c r="K77" i="2"/>
  <c r="L77" i="3" s="1"/>
  <c r="O77" i="2"/>
  <c r="P77" i="3" s="1"/>
  <c r="S77" i="2"/>
  <c r="T77" i="3" s="1"/>
  <c r="J77" i="2"/>
  <c r="I77" i="3" s="1"/>
  <c r="R77" i="2"/>
  <c r="Q77" i="3" s="1"/>
  <c r="D77" i="2"/>
  <c r="C77" i="3" s="1"/>
  <c r="L77" i="2"/>
  <c r="K77" i="3" s="1"/>
  <c r="T77" i="2"/>
  <c r="S77" i="3" s="1"/>
  <c r="F77" i="2"/>
  <c r="E77" i="3" s="1"/>
  <c r="N77" i="2"/>
  <c r="M77" i="3" s="1"/>
  <c r="V77" i="2"/>
  <c r="U77" i="3" s="1"/>
  <c r="H77" i="2"/>
  <c r="G77" i="3" s="1"/>
  <c r="P77" i="2"/>
  <c r="O77" i="3" s="1"/>
  <c r="C77" i="2"/>
  <c r="D77" i="3" s="1"/>
  <c r="E81" i="2"/>
  <c r="F81" i="3" s="1"/>
  <c r="I81" i="2"/>
  <c r="J81" i="3" s="1"/>
  <c r="M81" i="2"/>
  <c r="N81" i="3" s="1"/>
  <c r="Q81" i="2"/>
  <c r="R81" i="3" s="1"/>
  <c r="U81" i="2"/>
  <c r="V81" i="3" s="1"/>
  <c r="F81" i="2"/>
  <c r="E81" i="3" s="1"/>
  <c r="J81" i="2"/>
  <c r="I81" i="3" s="1"/>
  <c r="N81" i="2"/>
  <c r="M81" i="3" s="1"/>
  <c r="R81" i="2"/>
  <c r="Q81" i="3" s="1"/>
  <c r="V81" i="2"/>
  <c r="U81" i="3" s="1"/>
  <c r="G81" i="2"/>
  <c r="H81" i="3" s="1"/>
  <c r="K81" i="2"/>
  <c r="L81" i="3" s="1"/>
  <c r="O81" i="2"/>
  <c r="P81" i="3" s="1"/>
  <c r="S81" i="2"/>
  <c r="T81" i="3" s="1"/>
  <c r="D81" i="2"/>
  <c r="C81" i="3" s="1"/>
  <c r="H81" i="2"/>
  <c r="G81" i="3" s="1"/>
  <c r="L81" i="2"/>
  <c r="K81" i="3" s="1"/>
  <c r="P81" i="2"/>
  <c r="O81" i="3" s="1"/>
  <c r="T81" i="2"/>
  <c r="S81" i="3" s="1"/>
  <c r="C81" i="2"/>
  <c r="D81" i="3" s="1"/>
  <c r="E85" i="2"/>
  <c r="F85" i="3" s="1"/>
  <c r="I85" i="2"/>
  <c r="J85" i="3" s="1"/>
  <c r="M85" i="2"/>
  <c r="N85" i="3" s="1"/>
  <c r="Q85" i="2"/>
  <c r="R85" i="3" s="1"/>
  <c r="U85" i="2"/>
  <c r="V85" i="3" s="1"/>
  <c r="F85" i="2"/>
  <c r="E85" i="3" s="1"/>
  <c r="J85" i="2"/>
  <c r="I85" i="3" s="1"/>
  <c r="N85" i="2"/>
  <c r="M85" i="3" s="1"/>
  <c r="R85" i="2"/>
  <c r="Q85" i="3" s="1"/>
  <c r="V85" i="2"/>
  <c r="U85" i="3" s="1"/>
  <c r="G85" i="2"/>
  <c r="H85" i="3" s="1"/>
  <c r="K85" i="2"/>
  <c r="L85" i="3" s="1"/>
  <c r="O85" i="2"/>
  <c r="P85" i="3" s="1"/>
  <c r="S85" i="2"/>
  <c r="T85" i="3" s="1"/>
  <c r="D85" i="2"/>
  <c r="C85" i="3" s="1"/>
  <c r="H85" i="2"/>
  <c r="G85" i="3" s="1"/>
  <c r="L85" i="2"/>
  <c r="K85" i="3" s="1"/>
  <c r="P85" i="2"/>
  <c r="O85" i="3" s="1"/>
  <c r="T85" i="2"/>
  <c r="S85" i="3" s="1"/>
  <c r="C85" i="2"/>
  <c r="D85" i="3" s="1"/>
  <c r="E89" i="2"/>
  <c r="F89" i="3" s="1"/>
  <c r="I89" i="2"/>
  <c r="J89" i="3" s="1"/>
  <c r="M89" i="2"/>
  <c r="N89" i="3" s="1"/>
  <c r="Q89" i="2"/>
  <c r="R89" i="3" s="1"/>
  <c r="U89" i="2"/>
  <c r="V89" i="3" s="1"/>
  <c r="F89" i="2"/>
  <c r="E89" i="3" s="1"/>
  <c r="J89" i="2"/>
  <c r="I89" i="3" s="1"/>
  <c r="N89" i="2"/>
  <c r="M89" i="3" s="1"/>
  <c r="R89" i="2"/>
  <c r="Q89" i="3" s="1"/>
  <c r="V89" i="2"/>
  <c r="U89" i="3" s="1"/>
  <c r="G89" i="2"/>
  <c r="H89" i="3" s="1"/>
  <c r="K89" i="2"/>
  <c r="L89" i="3" s="1"/>
  <c r="D89" i="2"/>
  <c r="C89" i="3" s="1"/>
  <c r="H89" i="2"/>
  <c r="G89" i="3" s="1"/>
  <c r="L89" i="2"/>
  <c r="K89" i="3" s="1"/>
  <c r="P89" i="2"/>
  <c r="O89" i="3" s="1"/>
  <c r="T89" i="2"/>
  <c r="S89" i="3" s="1"/>
  <c r="O89" i="2"/>
  <c r="P89" i="3" s="1"/>
  <c r="S89" i="2"/>
  <c r="T89" i="3" s="1"/>
  <c r="C89" i="2"/>
  <c r="D89" i="3" s="1"/>
  <c r="E93" i="2"/>
  <c r="F93" i="3" s="1"/>
  <c r="F93" i="2"/>
  <c r="E93" i="3" s="1"/>
  <c r="J93" i="2"/>
  <c r="I93" i="3" s="1"/>
  <c r="N93" i="2"/>
  <c r="M93" i="3" s="1"/>
  <c r="R93" i="2"/>
  <c r="Q93" i="3" s="1"/>
  <c r="V93" i="2"/>
  <c r="U93" i="3" s="1"/>
  <c r="D93" i="2"/>
  <c r="C93" i="3" s="1"/>
  <c r="H93" i="2"/>
  <c r="G93" i="3" s="1"/>
  <c r="L93" i="2"/>
  <c r="K93" i="3" s="1"/>
  <c r="P93" i="2"/>
  <c r="O93" i="3" s="1"/>
  <c r="T93" i="2"/>
  <c r="S93" i="3" s="1"/>
  <c r="M93" i="2"/>
  <c r="N93" i="3" s="1"/>
  <c r="U93" i="2"/>
  <c r="V93" i="3" s="1"/>
  <c r="G93" i="2"/>
  <c r="H93" i="3" s="1"/>
  <c r="O93" i="2"/>
  <c r="P93" i="3" s="1"/>
  <c r="I93" i="2"/>
  <c r="J93" i="3" s="1"/>
  <c r="Q93" i="2"/>
  <c r="R93" i="3" s="1"/>
  <c r="K93" i="2"/>
  <c r="L93" i="3" s="1"/>
  <c r="S93" i="2"/>
  <c r="T93" i="3" s="1"/>
  <c r="C93" i="2"/>
  <c r="D93" i="3" s="1"/>
  <c r="F97" i="2"/>
  <c r="E97" i="3" s="1"/>
  <c r="J97" i="2"/>
  <c r="I97" i="3" s="1"/>
  <c r="N97" i="2"/>
  <c r="M97" i="3" s="1"/>
  <c r="R97" i="2"/>
  <c r="Q97" i="3" s="1"/>
  <c r="V97" i="2"/>
  <c r="U97" i="3" s="1"/>
  <c r="D97" i="2"/>
  <c r="C97" i="3" s="1"/>
  <c r="H97" i="2"/>
  <c r="G97" i="3" s="1"/>
  <c r="L97" i="2"/>
  <c r="K97" i="3" s="1"/>
  <c r="P97" i="2"/>
  <c r="O97" i="3" s="1"/>
  <c r="T97" i="2"/>
  <c r="S97" i="3" s="1"/>
  <c r="I97" i="2"/>
  <c r="J97" i="3" s="1"/>
  <c r="Q97" i="2"/>
  <c r="R97" i="3" s="1"/>
  <c r="K97" i="2"/>
  <c r="L97" i="3" s="1"/>
  <c r="S97" i="2"/>
  <c r="T97" i="3" s="1"/>
  <c r="E97" i="2"/>
  <c r="F97" i="3" s="1"/>
  <c r="M97" i="2"/>
  <c r="N97" i="3" s="1"/>
  <c r="U97" i="2"/>
  <c r="V97" i="3" s="1"/>
  <c r="G97" i="2"/>
  <c r="H97" i="3" s="1"/>
  <c r="O97" i="2"/>
  <c r="P97" i="3" s="1"/>
  <c r="C97" i="2"/>
  <c r="D97" i="3" s="1"/>
  <c r="F101" i="2"/>
  <c r="E101" i="3" s="1"/>
  <c r="J101" i="2"/>
  <c r="I101" i="3" s="1"/>
  <c r="N101" i="2"/>
  <c r="M101" i="3" s="1"/>
  <c r="R101" i="2"/>
  <c r="Q101" i="3" s="1"/>
  <c r="V101" i="2"/>
  <c r="U101" i="3" s="1"/>
  <c r="D101" i="2"/>
  <c r="C101" i="3" s="1"/>
  <c r="H101" i="2"/>
  <c r="G101" i="3" s="1"/>
  <c r="L101" i="2"/>
  <c r="K101" i="3" s="1"/>
  <c r="P101" i="2"/>
  <c r="O101" i="3" s="1"/>
  <c r="T101" i="2"/>
  <c r="S101" i="3" s="1"/>
  <c r="E101" i="2"/>
  <c r="F101" i="3" s="1"/>
  <c r="M101" i="2"/>
  <c r="N101" i="3" s="1"/>
  <c r="U101" i="2"/>
  <c r="V101" i="3" s="1"/>
  <c r="G101" i="2"/>
  <c r="H101" i="3" s="1"/>
  <c r="O101" i="2"/>
  <c r="P101" i="3" s="1"/>
  <c r="I101" i="2"/>
  <c r="J101" i="3" s="1"/>
  <c r="Q101" i="2"/>
  <c r="R101" i="3" s="1"/>
  <c r="K101" i="2"/>
  <c r="L101" i="3" s="1"/>
  <c r="S101" i="2"/>
  <c r="T101" i="3" s="1"/>
  <c r="C101" i="2"/>
  <c r="D101" i="3" s="1"/>
  <c r="F105" i="2"/>
  <c r="E105" i="3" s="1"/>
  <c r="J105" i="2"/>
  <c r="I105" i="3" s="1"/>
  <c r="N105" i="2"/>
  <c r="M105" i="3" s="1"/>
  <c r="R105" i="2"/>
  <c r="Q105" i="3" s="1"/>
  <c r="V105" i="2"/>
  <c r="U105" i="3" s="1"/>
  <c r="D105" i="2"/>
  <c r="C105" i="3" s="1"/>
  <c r="H105" i="2"/>
  <c r="G105" i="3" s="1"/>
  <c r="L105" i="2"/>
  <c r="K105" i="3" s="1"/>
  <c r="P105" i="2"/>
  <c r="O105" i="3" s="1"/>
  <c r="T105" i="2"/>
  <c r="S105" i="3" s="1"/>
  <c r="I105" i="2"/>
  <c r="J105" i="3" s="1"/>
  <c r="Q105" i="2"/>
  <c r="R105" i="3" s="1"/>
  <c r="K105" i="2"/>
  <c r="L105" i="3" s="1"/>
  <c r="S105" i="2"/>
  <c r="T105" i="3" s="1"/>
  <c r="E105" i="2"/>
  <c r="F105" i="3" s="1"/>
  <c r="M105" i="2"/>
  <c r="N105" i="3" s="1"/>
  <c r="U105" i="2"/>
  <c r="V105" i="3" s="1"/>
  <c r="G105" i="2"/>
  <c r="H105" i="3" s="1"/>
  <c r="O105" i="2"/>
  <c r="P105" i="3" s="1"/>
  <c r="C105" i="2"/>
  <c r="D105" i="3" s="1"/>
  <c r="F109" i="2"/>
  <c r="E109" i="3" s="1"/>
  <c r="J109" i="2"/>
  <c r="I109" i="3" s="1"/>
  <c r="N109" i="2"/>
  <c r="M109" i="3" s="1"/>
  <c r="R109" i="2"/>
  <c r="Q109" i="3" s="1"/>
  <c r="V109" i="2"/>
  <c r="U109" i="3" s="1"/>
  <c r="D109" i="2"/>
  <c r="C109" i="3" s="1"/>
  <c r="H109" i="2"/>
  <c r="G109" i="3" s="1"/>
  <c r="L109" i="2"/>
  <c r="K109" i="3" s="1"/>
  <c r="P109" i="2"/>
  <c r="O109" i="3" s="1"/>
  <c r="T109" i="2"/>
  <c r="S109" i="3" s="1"/>
  <c r="E109" i="2"/>
  <c r="F109" i="3" s="1"/>
  <c r="M109" i="2"/>
  <c r="N109" i="3" s="1"/>
  <c r="U109" i="2"/>
  <c r="V109" i="3" s="1"/>
  <c r="G109" i="2"/>
  <c r="H109" i="3" s="1"/>
  <c r="O109" i="2"/>
  <c r="P109" i="3" s="1"/>
  <c r="I109" i="2"/>
  <c r="J109" i="3" s="1"/>
  <c r="Q109" i="2"/>
  <c r="R109" i="3" s="1"/>
  <c r="K109" i="2"/>
  <c r="L109" i="3" s="1"/>
  <c r="S109" i="2"/>
  <c r="T109" i="3" s="1"/>
  <c r="C109" i="2"/>
  <c r="D109" i="3" s="1"/>
  <c r="G113" i="2"/>
  <c r="H113" i="3" s="1"/>
  <c r="K113" i="2"/>
  <c r="L113" i="3" s="1"/>
  <c r="O113" i="2"/>
  <c r="P113" i="3" s="1"/>
  <c r="S113" i="2"/>
  <c r="T113" i="3" s="1"/>
  <c r="D113" i="2"/>
  <c r="C113" i="3" s="1"/>
  <c r="H113" i="2"/>
  <c r="G113" i="3" s="1"/>
  <c r="L113" i="2"/>
  <c r="K113" i="3" s="1"/>
  <c r="P113" i="2"/>
  <c r="O113" i="3" s="1"/>
  <c r="T113" i="2"/>
  <c r="S113" i="3" s="1"/>
  <c r="E113" i="2"/>
  <c r="F113" i="3" s="1"/>
  <c r="I113" i="2"/>
  <c r="J113" i="3" s="1"/>
  <c r="M113" i="2"/>
  <c r="N113" i="3" s="1"/>
  <c r="Q113" i="2"/>
  <c r="R113" i="3" s="1"/>
  <c r="U113" i="2"/>
  <c r="V113" i="3" s="1"/>
  <c r="F113" i="2"/>
  <c r="E113" i="3" s="1"/>
  <c r="J113" i="2"/>
  <c r="I113" i="3" s="1"/>
  <c r="N113" i="2"/>
  <c r="M113" i="3" s="1"/>
  <c r="R113" i="2"/>
  <c r="Q113" i="3" s="1"/>
  <c r="V113" i="2"/>
  <c r="U113" i="3" s="1"/>
  <c r="C113" i="2"/>
  <c r="D113" i="3" s="1"/>
  <c r="G117" i="2"/>
  <c r="H117" i="3" s="1"/>
  <c r="K117" i="2"/>
  <c r="L117" i="3" s="1"/>
  <c r="O117" i="2"/>
  <c r="P117" i="3" s="1"/>
  <c r="S117" i="2"/>
  <c r="T117" i="3" s="1"/>
  <c r="D117" i="2"/>
  <c r="C117" i="3" s="1"/>
  <c r="H117" i="2"/>
  <c r="G117" i="3" s="1"/>
  <c r="L117" i="2"/>
  <c r="K117" i="3" s="1"/>
  <c r="P117" i="2"/>
  <c r="O117" i="3" s="1"/>
  <c r="T117" i="2"/>
  <c r="S117" i="3" s="1"/>
  <c r="E117" i="2"/>
  <c r="F117" i="3" s="1"/>
  <c r="I117" i="2"/>
  <c r="J117" i="3" s="1"/>
  <c r="M117" i="2"/>
  <c r="N117" i="3" s="1"/>
  <c r="Q117" i="2"/>
  <c r="R117" i="3" s="1"/>
  <c r="U117" i="2"/>
  <c r="V117" i="3" s="1"/>
  <c r="F117" i="2"/>
  <c r="E117" i="3" s="1"/>
  <c r="J117" i="2"/>
  <c r="I117" i="3" s="1"/>
  <c r="N117" i="2"/>
  <c r="M117" i="3" s="1"/>
  <c r="R117" i="2"/>
  <c r="Q117" i="3" s="1"/>
  <c r="V117" i="2"/>
  <c r="U117" i="3" s="1"/>
  <c r="C117" i="2"/>
  <c r="D117" i="3" s="1"/>
  <c r="G121" i="2"/>
  <c r="H121" i="3" s="1"/>
  <c r="K121" i="2"/>
  <c r="L121" i="3" s="1"/>
  <c r="O121" i="2"/>
  <c r="P121" i="3" s="1"/>
  <c r="S121" i="2"/>
  <c r="T121" i="3" s="1"/>
  <c r="D121" i="2"/>
  <c r="C121" i="3" s="1"/>
  <c r="H121" i="2"/>
  <c r="G121" i="3" s="1"/>
  <c r="L121" i="2"/>
  <c r="K121" i="3" s="1"/>
  <c r="P121" i="2"/>
  <c r="O121" i="3" s="1"/>
  <c r="T121" i="2"/>
  <c r="S121" i="3" s="1"/>
  <c r="E121" i="2"/>
  <c r="F121" i="3" s="1"/>
  <c r="I121" i="2"/>
  <c r="J121" i="3" s="1"/>
  <c r="M121" i="2"/>
  <c r="N121" i="3" s="1"/>
  <c r="Q121" i="2"/>
  <c r="R121" i="3" s="1"/>
  <c r="U121" i="2"/>
  <c r="V121" i="3" s="1"/>
  <c r="F121" i="2"/>
  <c r="E121" i="3" s="1"/>
  <c r="J121" i="2"/>
  <c r="I121" i="3" s="1"/>
  <c r="N121" i="2"/>
  <c r="M121" i="3" s="1"/>
  <c r="R121" i="2"/>
  <c r="Q121" i="3" s="1"/>
  <c r="V121" i="2"/>
  <c r="U121" i="3" s="1"/>
  <c r="C121" i="2"/>
  <c r="D121" i="3" s="1"/>
  <c r="G125" i="2"/>
  <c r="H125" i="3" s="1"/>
  <c r="K125" i="2"/>
  <c r="L125" i="3" s="1"/>
  <c r="O125" i="2"/>
  <c r="P125" i="3" s="1"/>
  <c r="S125" i="2"/>
  <c r="T125" i="3" s="1"/>
  <c r="D125" i="2"/>
  <c r="C125" i="3" s="1"/>
  <c r="H125" i="2"/>
  <c r="G125" i="3" s="1"/>
  <c r="L125" i="2"/>
  <c r="K125" i="3" s="1"/>
  <c r="P125" i="2"/>
  <c r="O125" i="3" s="1"/>
  <c r="T125" i="2"/>
  <c r="S125" i="3" s="1"/>
  <c r="E125" i="2"/>
  <c r="F125" i="3" s="1"/>
  <c r="I125" i="2"/>
  <c r="J125" i="3" s="1"/>
  <c r="M125" i="2"/>
  <c r="N125" i="3" s="1"/>
  <c r="Q125" i="2"/>
  <c r="R125" i="3" s="1"/>
  <c r="U125" i="2"/>
  <c r="V125" i="3" s="1"/>
  <c r="F125" i="2"/>
  <c r="E125" i="3" s="1"/>
  <c r="J125" i="2"/>
  <c r="I125" i="3" s="1"/>
  <c r="N125" i="2"/>
  <c r="M125" i="3" s="1"/>
  <c r="R125" i="2"/>
  <c r="Q125" i="3" s="1"/>
  <c r="V125" i="2"/>
  <c r="U125" i="3" s="1"/>
  <c r="C125" i="2"/>
  <c r="D125" i="3" s="1"/>
  <c r="G129" i="2"/>
  <c r="H129" i="3" s="1"/>
  <c r="K129" i="2"/>
  <c r="L129" i="3" s="1"/>
  <c r="O129" i="2"/>
  <c r="P129" i="3" s="1"/>
  <c r="S129" i="2"/>
  <c r="T129" i="3" s="1"/>
  <c r="D129" i="2"/>
  <c r="C129" i="3" s="1"/>
  <c r="H129" i="2"/>
  <c r="G129" i="3" s="1"/>
  <c r="L129" i="2"/>
  <c r="K129" i="3" s="1"/>
  <c r="P129" i="2"/>
  <c r="O129" i="3" s="1"/>
  <c r="T129" i="2"/>
  <c r="S129" i="3" s="1"/>
  <c r="E129" i="2"/>
  <c r="F129" i="3" s="1"/>
  <c r="I129" i="2"/>
  <c r="J129" i="3" s="1"/>
  <c r="M129" i="2"/>
  <c r="N129" i="3" s="1"/>
  <c r="Q129" i="2"/>
  <c r="R129" i="3" s="1"/>
  <c r="U129" i="2"/>
  <c r="V129" i="3" s="1"/>
  <c r="F129" i="2"/>
  <c r="E129" i="3" s="1"/>
  <c r="J129" i="2"/>
  <c r="I129" i="3" s="1"/>
  <c r="N129" i="2"/>
  <c r="M129" i="3" s="1"/>
  <c r="R129" i="2"/>
  <c r="Q129" i="3" s="1"/>
  <c r="V129" i="2"/>
  <c r="U129" i="3" s="1"/>
  <c r="C129" i="2"/>
  <c r="D129" i="3" s="1"/>
  <c r="G133" i="2"/>
  <c r="H133" i="3" s="1"/>
  <c r="K133" i="2"/>
  <c r="L133" i="3" s="1"/>
  <c r="O133" i="2"/>
  <c r="P133" i="3" s="1"/>
  <c r="S133" i="2"/>
  <c r="T133" i="3" s="1"/>
  <c r="D133" i="2"/>
  <c r="C133" i="3" s="1"/>
  <c r="H133" i="2"/>
  <c r="G133" i="3" s="1"/>
  <c r="L133" i="2"/>
  <c r="K133" i="3" s="1"/>
  <c r="P133" i="2"/>
  <c r="O133" i="3" s="1"/>
  <c r="T133" i="2"/>
  <c r="S133" i="3" s="1"/>
  <c r="F133" i="2"/>
  <c r="E133" i="3" s="1"/>
  <c r="J133" i="2"/>
  <c r="I133" i="3" s="1"/>
  <c r="N133" i="2"/>
  <c r="M133" i="3" s="1"/>
  <c r="R133" i="2"/>
  <c r="Q133" i="3" s="1"/>
  <c r="V133" i="2"/>
  <c r="U133" i="3" s="1"/>
  <c r="M133" i="2"/>
  <c r="N133" i="3" s="1"/>
  <c r="Q133" i="2"/>
  <c r="R133" i="3" s="1"/>
  <c r="E133" i="2"/>
  <c r="F133" i="3" s="1"/>
  <c r="U133" i="2"/>
  <c r="V133" i="3" s="1"/>
  <c r="I133" i="2"/>
  <c r="J133" i="3" s="1"/>
  <c r="C133" i="2"/>
  <c r="D133" i="3" s="1"/>
  <c r="G137" i="2"/>
  <c r="H137" i="3" s="1"/>
  <c r="K137" i="2"/>
  <c r="L137" i="3" s="1"/>
  <c r="O137" i="2"/>
  <c r="P137" i="3" s="1"/>
  <c r="D137" i="2"/>
  <c r="C137" i="3" s="1"/>
  <c r="H137" i="2"/>
  <c r="G137" i="3" s="1"/>
  <c r="L137" i="2"/>
  <c r="K137" i="3" s="1"/>
  <c r="P137" i="2"/>
  <c r="O137" i="3" s="1"/>
  <c r="T137" i="2"/>
  <c r="S137" i="3" s="1"/>
  <c r="F137" i="2"/>
  <c r="E137" i="3" s="1"/>
  <c r="J137" i="2"/>
  <c r="I137" i="3" s="1"/>
  <c r="N137" i="2"/>
  <c r="M137" i="3" s="1"/>
  <c r="R137" i="2"/>
  <c r="Q137" i="3" s="1"/>
  <c r="V137" i="2"/>
  <c r="U137" i="3" s="1"/>
  <c r="Q137" i="2"/>
  <c r="R137" i="3" s="1"/>
  <c r="E137" i="2"/>
  <c r="F137" i="3" s="1"/>
  <c r="S137" i="2"/>
  <c r="T137" i="3" s="1"/>
  <c r="I137" i="2"/>
  <c r="J137" i="3" s="1"/>
  <c r="U137" i="2"/>
  <c r="V137" i="3" s="1"/>
  <c r="M137" i="2"/>
  <c r="N137" i="3" s="1"/>
  <c r="C137" i="2"/>
  <c r="D137" i="3" s="1"/>
  <c r="D145" i="2"/>
  <c r="C145" i="3" s="1"/>
  <c r="H145" i="2"/>
  <c r="G145" i="3" s="1"/>
  <c r="L145" i="2"/>
  <c r="K145" i="3" s="1"/>
  <c r="P145" i="2"/>
  <c r="O145" i="3" s="1"/>
  <c r="T145" i="2"/>
  <c r="S145" i="3" s="1"/>
  <c r="F145" i="2"/>
  <c r="E145" i="3" s="1"/>
  <c r="J145" i="2"/>
  <c r="I145" i="3" s="1"/>
  <c r="N145" i="2"/>
  <c r="M145" i="3" s="1"/>
  <c r="R145" i="2"/>
  <c r="Q145" i="3" s="1"/>
  <c r="V145" i="2"/>
  <c r="U145" i="3" s="1"/>
  <c r="I145" i="2"/>
  <c r="J145" i="3" s="1"/>
  <c r="Q145" i="2"/>
  <c r="R145" i="3" s="1"/>
  <c r="K145" i="2"/>
  <c r="L145" i="3" s="1"/>
  <c r="S145" i="2"/>
  <c r="T145" i="3" s="1"/>
  <c r="E145" i="2"/>
  <c r="F145" i="3" s="1"/>
  <c r="M145" i="2"/>
  <c r="N145" i="3" s="1"/>
  <c r="U145" i="2"/>
  <c r="V145" i="3" s="1"/>
  <c r="G145" i="2"/>
  <c r="H145" i="3" s="1"/>
  <c r="O145" i="2"/>
  <c r="P145" i="3" s="1"/>
  <c r="C145" i="2"/>
  <c r="D145" i="3" s="1"/>
  <c r="E149" i="2"/>
  <c r="F149" i="3" s="1"/>
  <c r="I149" i="2"/>
  <c r="J149" i="3" s="1"/>
  <c r="M149" i="2"/>
  <c r="N149" i="3" s="1"/>
  <c r="Q149" i="2"/>
  <c r="R149" i="3" s="1"/>
  <c r="U149" i="2"/>
  <c r="V149" i="3" s="1"/>
  <c r="F149" i="2"/>
  <c r="E149" i="3" s="1"/>
  <c r="J149" i="2"/>
  <c r="I149" i="3" s="1"/>
  <c r="N149" i="2"/>
  <c r="M149" i="3" s="1"/>
  <c r="R149" i="2"/>
  <c r="Q149" i="3" s="1"/>
  <c r="V149" i="2"/>
  <c r="U149" i="3" s="1"/>
  <c r="G149" i="2"/>
  <c r="H149" i="3" s="1"/>
  <c r="K149" i="2"/>
  <c r="L149" i="3" s="1"/>
  <c r="O149" i="2"/>
  <c r="P149" i="3" s="1"/>
  <c r="S149" i="2"/>
  <c r="T149" i="3" s="1"/>
  <c r="D149" i="2"/>
  <c r="C149" i="3" s="1"/>
  <c r="H149" i="2"/>
  <c r="G149" i="3" s="1"/>
  <c r="L149" i="2"/>
  <c r="K149" i="3" s="1"/>
  <c r="P149" i="2"/>
  <c r="O149" i="3" s="1"/>
  <c r="T149" i="2"/>
  <c r="S149" i="3" s="1"/>
  <c r="C149" i="2"/>
  <c r="D149" i="3" s="1"/>
  <c r="E153" i="2"/>
  <c r="F153" i="3" s="1"/>
  <c r="I153" i="2"/>
  <c r="J153" i="3" s="1"/>
  <c r="M153" i="2"/>
  <c r="N153" i="3" s="1"/>
  <c r="Q153" i="2"/>
  <c r="R153" i="3" s="1"/>
  <c r="U153" i="2"/>
  <c r="V153" i="3" s="1"/>
  <c r="F153" i="2"/>
  <c r="E153" i="3" s="1"/>
  <c r="J153" i="2"/>
  <c r="I153" i="3" s="1"/>
  <c r="N153" i="2"/>
  <c r="M153" i="3" s="1"/>
  <c r="R153" i="2"/>
  <c r="Q153" i="3" s="1"/>
  <c r="V153" i="2"/>
  <c r="U153" i="3" s="1"/>
  <c r="G153" i="2"/>
  <c r="H153" i="3" s="1"/>
  <c r="K153" i="2"/>
  <c r="L153" i="3" s="1"/>
  <c r="O153" i="2"/>
  <c r="P153" i="3" s="1"/>
  <c r="S153" i="2"/>
  <c r="T153" i="3" s="1"/>
  <c r="D153" i="2"/>
  <c r="C153" i="3" s="1"/>
  <c r="H153" i="2"/>
  <c r="G153" i="3" s="1"/>
  <c r="L153" i="2"/>
  <c r="K153" i="3" s="1"/>
  <c r="P153" i="2"/>
  <c r="O153" i="3" s="1"/>
  <c r="T153" i="2"/>
  <c r="S153" i="3" s="1"/>
  <c r="C153" i="2"/>
  <c r="D153" i="3" s="1"/>
  <c r="E157" i="2"/>
  <c r="F157" i="3" s="1"/>
  <c r="I157" i="2"/>
  <c r="J157" i="3" s="1"/>
  <c r="M157" i="2"/>
  <c r="N157" i="3" s="1"/>
  <c r="Q157" i="2"/>
  <c r="R157" i="3" s="1"/>
  <c r="U157" i="2"/>
  <c r="V157" i="3" s="1"/>
  <c r="F157" i="2"/>
  <c r="E157" i="3" s="1"/>
  <c r="J157" i="2"/>
  <c r="I157" i="3" s="1"/>
  <c r="N157" i="2"/>
  <c r="M157" i="3" s="1"/>
  <c r="R157" i="2"/>
  <c r="Q157" i="3" s="1"/>
  <c r="V157" i="2"/>
  <c r="U157" i="3" s="1"/>
  <c r="G157" i="2"/>
  <c r="H157" i="3" s="1"/>
  <c r="K157" i="2"/>
  <c r="L157" i="3" s="1"/>
  <c r="O157" i="2"/>
  <c r="P157" i="3" s="1"/>
  <c r="S157" i="2"/>
  <c r="T157" i="3" s="1"/>
  <c r="D157" i="2"/>
  <c r="C157" i="3" s="1"/>
  <c r="H157" i="2"/>
  <c r="G157" i="3" s="1"/>
  <c r="L157" i="2"/>
  <c r="K157" i="3" s="1"/>
  <c r="P157" i="2"/>
  <c r="O157" i="3" s="1"/>
  <c r="T157" i="2"/>
  <c r="S157" i="3" s="1"/>
  <c r="C157" i="2"/>
  <c r="D157" i="3" s="1"/>
  <c r="E161" i="2"/>
  <c r="F161" i="3" s="1"/>
  <c r="I161" i="2"/>
  <c r="J161" i="3" s="1"/>
  <c r="M161" i="2"/>
  <c r="N161" i="3" s="1"/>
  <c r="Q161" i="2"/>
  <c r="R161" i="3" s="1"/>
  <c r="U161" i="2"/>
  <c r="V161" i="3" s="1"/>
  <c r="F161" i="2"/>
  <c r="E161" i="3" s="1"/>
  <c r="J161" i="2"/>
  <c r="I161" i="3" s="1"/>
  <c r="N161" i="2"/>
  <c r="M161" i="3" s="1"/>
  <c r="R161" i="2"/>
  <c r="Q161" i="3" s="1"/>
  <c r="V161" i="2"/>
  <c r="U161" i="3" s="1"/>
  <c r="G161" i="2"/>
  <c r="H161" i="3" s="1"/>
  <c r="K161" i="2"/>
  <c r="L161" i="3" s="1"/>
  <c r="O161" i="2"/>
  <c r="P161" i="3" s="1"/>
  <c r="S161" i="2"/>
  <c r="T161" i="3" s="1"/>
  <c r="D161" i="2"/>
  <c r="C161" i="3" s="1"/>
  <c r="H161" i="2"/>
  <c r="G161" i="3" s="1"/>
  <c r="L161" i="2"/>
  <c r="K161" i="3" s="1"/>
  <c r="P161" i="2"/>
  <c r="O161" i="3" s="1"/>
  <c r="T161" i="2"/>
  <c r="S161" i="3" s="1"/>
  <c r="C161" i="2"/>
  <c r="D161" i="3" s="1"/>
  <c r="E165" i="2"/>
  <c r="F165" i="3" s="1"/>
  <c r="I165" i="2"/>
  <c r="J165" i="3" s="1"/>
  <c r="M165" i="2"/>
  <c r="N165" i="3" s="1"/>
  <c r="Q165" i="2"/>
  <c r="R165" i="3" s="1"/>
  <c r="U165" i="2"/>
  <c r="V165" i="3" s="1"/>
  <c r="F165" i="2"/>
  <c r="E165" i="3" s="1"/>
  <c r="J165" i="2"/>
  <c r="I165" i="3" s="1"/>
  <c r="N165" i="2"/>
  <c r="M165" i="3" s="1"/>
  <c r="R165" i="2"/>
  <c r="Q165" i="3" s="1"/>
  <c r="V165" i="2"/>
  <c r="U165" i="3" s="1"/>
  <c r="G165" i="2"/>
  <c r="H165" i="3" s="1"/>
  <c r="K165" i="2"/>
  <c r="L165" i="3" s="1"/>
  <c r="O165" i="2"/>
  <c r="P165" i="3" s="1"/>
  <c r="S165" i="2"/>
  <c r="T165" i="3" s="1"/>
  <c r="D165" i="2"/>
  <c r="C165" i="3" s="1"/>
  <c r="H165" i="2"/>
  <c r="G165" i="3" s="1"/>
  <c r="L165" i="2"/>
  <c r="K165" i="3" s="1"/>
  <c r="P165" i="2"/>
  <c r="O165" i="3" s="1"/>
  <c r="T165" i="2"/>
  <c r="S165" i="3" s="1"/>
  <c r="C165" i="2"/>
  <c r="D165" i="3" s="1"/>
  <c r="E169" i="2"/>
  <c r="F169" i="3" s="1"/>
  <c r="I169" i="2"/>
  <c r="J169" i="3" s="1"/>
  <c r="M169" i="2"/>
  <c r="N169" i="3" s="1"/>
  <c r="Q169" i="2"/>
  <c r="R169" i="3" s="1"/>
  <c r="U169" i="2"/>
  <c r="V169" i="3" s="1"/>
  <c r="F169" i="2"/>
  <c r="E169" i="3" s="1"/>
  <c r="J169" i="2"/>
  <c r="I169" i="3" s="1"/>
  <c r="N169" i="2"/>
  <c r="M169" i="3" s="1"/>
  <c r="R169" i="2"/>
  <c r="Q169" i="3" s="1"/>
  <c r="V169" i="2"/>
  <c r="U169" i="3" s="1"/>
  <c r="G169" i="2"/>
  <c r="H169" i="3" s="1"/>
  <c r="K169" i="2"/>
  <c r="L169" i="3" s="1"/>
  <c r="O169" i="2"/>
  <c r="P169" i="3" s="1"/>
  <c r="S169" i="2"/>
  <c r="T169" i="3" s="1"/>
  <c r="D169" i="2"/>
  <c r="C169" i="3" s="1"/>
  <c r="H169" i="2"/>
  <c r="G169" i="3" s="1"/>
  <c r="L169" i="2"/>
  <c r="K169" i="3" s="1"/>
  <c r="P169" i="2"/>
  <c r="O169" i="3" s="1"/>
  <c r="T169" i="2"/>
  <c r="S169" i="3" s="1"/>
  <c r="C169" i="2"/>
  <c r="D169" i="3" s="1"/>
  <c r="E173" i="2"/>
  <c r="F173" i="3" s="1"/>
  <c r="I173" i="2"/>
  <c r="J173" i="3" s="1"/>
  <c r="M173" i="2"/>
  <c r="N173" i="3" s="1"/>
  <c r="Q173" i="2"/>
  <c r="R173" i="3" s="1"/>
  <c r="U173" i="2"/>
  <c r="V173" i="3" s="1"/>
  <c r="F173" i="2"/>
  <c r="E173" i="3" s="1"/>
  <c r="J173" i="2"/>
  <c r="I173" i="3" s="1"/>
  <c r="N173" i="2"/>
  <c r="M173" i="3" s="1"/>
  <c r="R173" i="2"/>
  <c r="Q173" i="3" s="1"/>
  <c r="V173" i="2"/>
  <c r="U173" i="3" s="1"/>
  <c r="G173" i="2"/>
  <c r="H173" i="3" s="1"/>
  <c r="K173" i="2"/>
  <c r="L173" i="3" s="1"/>
  <c r="O173" i="2"/>
  <c r="P173" i="3" s="1"/>
  <c r="S173" i="2"/>
  <c r="T173" i="3" s="1"/>
  <c r="D173" i="2"/>
  <c r="C173" i="3" s="1"/>
  <c r="H173" i="2"/>
  <c r="G173" i="3" s="1"/>
  <c r="L173" i="2"/>
  <c r="K173" i="3" s="1"/>
  <c r="P173" i="2"/>
  <c r="O173" i="3" s="1"/>
  <c r="T173" i="2"/>
  <c r="S173" i="3" s="1"/>
  <c r="C173" i="2"/>
  <c r="D173" i="3" s="1"/>
  <c r="E177" i="2"/>
  <c r="F177" i="3" s="1"/>
  <c r="I177" i="2"/>
  <c r="J177" i="3" s="1"/>
  <c r="M177" i="2"/>
  <c r="N177" i="3" s="1"/>
  <c r="Q177" i="2"/>
  <c r="R177" i="3" s="1"/>
  <c r="U177" i="2"/>
  <c r="V177" i="3" s="1"/>
  <c r="F177" i="2"/>
  <c r="E177" i="3" s="1"/>
  <c r="J177" i="2"/>
  <c r="I177" i="3" s="1"/>
  <c r="N177" i="2"/>
  <c r="M177" i="3" s="1"/>
  <c r="R177" i="2"/>
  <c r="Q177" i="3" s="1"/>
  <c r="V177" i="2"/>
  <c r="U177" i="3" s="1"/>
  <c r="G177" i="2"/>
  <c r="H177" i="3" s="1"/>
  <c r="D177" i="2"/>
  <c r="C177" i="3" s="1"/>
  <c r="H177" i="2"/>
  <c r="G177" i="3" s="1"/>
  <c r="L177" i="2"/>
  <c r="K177" i="3" s="1"/>
  <c r="P177" i="2"/>
  <c r="O177" i="3" s="1"/>
  <c r="T177" i="2"/>
  <c r="S177" i="3" s="1"/>
  <c r="K177" i="2"/>
  <c r="L177" i="3" s="1"/>
  <c r="O177" i="2"/>
  <c r="P177" i="3" s="1"/>
  <c r="S177" i="2"/>
  <c r="T177" i="3" s="1"/>
  <c r="C177" i="2"/>
  <c r="D177" i="3" s="1"/>
  <c r="E181" i="2"/>
  <c r="F181" i="3" s="1"/>
  <c r="I181" i="2"/>
  <c r="J181" i="3" s="1"/>
  <c r="M181" i="2"/>
  <c r="N181" i="3" s="1"/>
  <c r="Q181" i="2"/>
  <c r="R181" i="3" s="1"/>
  <c r="U181" i="2"/>
  <c r="V181" i="3" s="1"/>
  <c r="F181" i="2"/>
  <c r="E181" i="3" s="1"/>
  <c r="J181" i="2"/>
  <c r="I181" i="3" s="1"/>
  <c r="N181" i="2"/>
  <c r="M181" i="3" s="1"/>
  <c r="R181" i="2"/>
  <c r="Q181" i="3" s="1"/>
  <c r="V181" i="2"/>
  <c r="U181" i="3" s="1"/>
  <c r="D181" i="2"/>
  <c r="C181" i="3" s="1"/>
  <c r="H181" i="2"/>
  <c r="G181" i="3" s="1"/>
  <c r="L181" i="2"/>
  <c r="K181" i="3" s="1"/>
  <c r="P181" i="2"/>
  <c r="O181" i="3" s="1"/>
  <c r="T181" i="2"/>
  <c r="S181" i="3" s="1"/>
  <c r="O181" i="2"/>
  <c r="P181" i="3" s="1"/>
  <c r="S181" i="2"/>
  <c r="T181" i="3" s="1"/>
  <c r="G181" i="2"/>
  <c r="H181" i="3" s="1"/>
  <c r="K181" i="2"/>
  <c r="L181" i="3" s="1"/>
  <c r="C181" i="2"/>
  <c r="D181" i="3" s="1"/>
  <c r="E185" i="2"/>
  <c r="F185" i="3" s="1"/>
  <c r="I185" i="2"/>
  <c r="J185" i="3" s="1"/>
  <c r="M185" i="2"/>
  <c r="N185" i="3" s="1"/>
  <c r="Q185" i="2"/>
  <c r="R185" i="3" s="1"/>
  <c r="U185" i="2"/>
  <c r="V185" i="3" s="1"/>
  <c r="F185" i="2"/>
  <c r="E185" i="3" s="1"/>
  <c r="J185" i="2"/>
  <c r="I185" i="3" s="1"/>
  <c r="N185" i="2"/>
  <c r="M185" i="3" s="1"/>
  <c r="R185" i="2"/>
  <c r="Q185" i="3" s="1"/>
  <c r="V185" i="2"/>
  <c r="U185" i="3" s="1"/>
  <c r="D185" i="2"/>
  <c r="C185" i="3" s="1"/>
  <c r="H185" i="2"/>
  <c r="G185" i="3" s="1"/>
  <c r="L185" i="2"/>
  <c r="K185" i="3" s="1"/>
  <c r="P185" i="2"/>
  <c r="O185" i="3" s="1"/>
  <c r="T185" i="2"/>
  <c r="S185" i="3" s="1"/>
  <c r="S185" i="2"/>
  <c r="T185" i="3" s="1"/>
  <c r="G185" i="2"/>
  <c r="H185" i="3" s="1"/>
  <c r="K185" i="2"/>
  <c r="L185" i="3" s="1"/>
  <c r="O185" i="2"/>
  <c r="P185" i="3" s="1"/>
  <c r="C185" i="2"/>
  <c r="D185" i="3" s="1"/>
  <c r="E189" i="2"/>
  <c r="F189" i="3" s="1"/>
  <c r="I189" i="2"/>
  <c r="J189" i="3" s="1"/>
  <c r="M189" i="2"/>
  <c r="N189" i="3" s="1"/>
  <c r="Q189" i="2"/>
  <c r="R189" i="3" s="1"/>
  <c r="U189" i="2"/>
  <c r="V189" i="3" s="1"/>
  <c r="F189" i="2"/>
  <c r="E189" i="3" s="1"/>
  <c r="J189" i="2"/>
  <c r="I189" i="3" s="1"/>
  <c r="N189" i="2"/>
  <c r="M189" i="3" s="1"/>
  <c r="R189" i="2"/>
  <c r="Q189" i="3" s="1"/>
  <c r="V189" i="2"/>
  <c r="U189" i="3" s="1"/>
  <c r="D189" i="2"/>
  <c r="C189" i="3" s="1"/>
  <c r="H189" i="2"/>
  <c r="G189" i="3" s="1"/>
  <c r="L189" i="2"/>
  <c r="K189" i="3" s="1"/>
  <c r="P189" i="2"/>
  <c r="O189" i="3" s="1"/>
  <c r="T189" i="2"/>
  <c r="S189" i="3" s="1"/>
  <c r="G189" i="2"/>
  <c r="H189" i="3" s="1"/>
  <c r="K189" i="2"/>
  <c r="L189" i="3" s="1"/>
  <c r="O189" i="2"/>
  <c r="P189" i="3" s="1"/>
  <c r="S189" i="2"/>
  <c r="T189" i="3" s="1"/>
  <c r="C189" i="2"/>
  <c r="D189" i="3" s="1"/>
  <c r="F193" i="2"/>
  <c r="E193" i="3" s="1"/>
  <c r="J193" i="2"/>
  <c r="I193" i="3" s="1"/>
  <c r="N193" i="2"/>
  <c r="M193" i="3" s="1"/>
  <c r="R193" i="2"/>
  <c r="Q193" i="3" s="1"/>
  <c r="V193" i="2"/>
  <c r="U193" i="3" s="1"/>
  <c r="D193" i="2"/>
  <c r="C193" i="3" s="1"/>
  <c r="H193" i="2"/>
  <c r="G193" i="3" s="1"/>
  <c r="L193" i="2"/>
  <c r="K193" i="3" s="1"/>
  <c r="P193" i="2"/>
  <c r="O193" i="3" s="1"/>
  <c r="T193" i="2"/>
  <c r="S193" i="3" s="1"/>
  <c r="I193" i="2"/>
  <c r="J193" i="3" s="1"/>
  <c r="Q193" i="2"/>
  <c r="R193" i="3" s="1"/>
  <c r="K193" i="2"/>
  <c r="L193" i="3" s="1"/>
  <c r="S193" i="2"/>
  <c r="T193" i="3" s="1"/>
  <c r="E193" i="2"/>
  <c r="F193" i="3" s="1"/>
  <c r="M193" i="2"/>
  <c r="N193" i="3" s="1"/>
  <c r="U193" i="2"/>
  <c r="V193" i="3" s="1"/>
  <c r="G193" i="2"/>
  <c r="H193" i="3" s="1"/>
  <c r="O193" i="2"/>
  <c r="P193" i="3" s="1"/>
  <c r="C193" i="2"/>
  <c r="D193" i="3" s="1"/>
  <c r="F197" i="2"/>
  <c r="E197" i="3" s="1"/>
  <c r="J197" i="2"/>
  <c r="I197" i="3" s="1"/>
  <c r="N197" i="2"/>
  <c r="M197" i="3" s="1"/>
  <c r="R197" i="2"/>
  <c r="Q197" i="3" s="1"/>
  <c r="V197" i="2"/>
  <c r="U197" i="3" s="1"/>
  <c r="G197" i="2"/>
  <c r="H197" i="3" s="1"/>
  <c r="K197" i="2"/>
  <c r="L197" i="3" s="1"/>
  <c r="O197" i="2"/>
  <c r="P197" i="3" s="1"/>
  <c r="S197" i="2"/>
  <c r="T197" i="3" s="1"/>
  <c r="D197" i="2"/>
  <c r="C197" i="3" s="1"/>
  <c r="H197" i="2"/>
  <c r="G197" i="3" s="1"/>
  <c r="L197" i="2"/>
  <c r="K197" i="3" s="1"/>
  <c r="P197" i="2"/>
  <c r="O197" i="3" s="1"/>
  <c r="T197" i="2"/>
  <c r="S197" i="3" s="1"/>
  <c r="E197" i="2"/>
  <c r="F197" i="3" s="1"/>
  <c r="I197" i="2"/>
  <c r="J197" i="3" s="1"/>
  <c r="M197" i="2"/>
  <c r="N197" i="3" s="1"/>
  <c r="Q197" i="2"/>
  <c r="R197" i="3" s="1"/>
  <c r="U197" i="2"/>
  <c r="V197" i="3" s="1"/>
  <c r="C197" i="2"/>
  <c r="D197" i="3" s="1"/>
  <c r="F201" i="2"/>
  <c r="E201" i="3" s="1"/>
  <c r="J201" i="2"/>
  <c r="I201" i="3" s="1"/>
  <c r="N201" i="2"/>
  <c r="M201" i="3" s="1"/>
  <c r="R201" i="2"/>
  <c r="Q201" i="3" s="1"/>
  <c r="V201" i="2"/>
  <c r="U201" i="3" s="1"/>
  <c r="G201" i="2"/>
  <c r="H201" i="3" s="1"/>
  <c r="K201" i="2"/>
  <c r="L201" i="3" s="1"/>
  <c r="O201" i="2"/>
  <c r="P201" i="3" s="1"/>
  <c r="S201" i="2"/>
  <c r="T201" i="3" s="1"/>
  <c r="D201" i="2"/>
  <c r="C201" i="3" s="1"/>
  <c r="H201" i="2"/>
  <c r="G201" i="3" s="1"/>
  <c r="L201" i="2"/>
  <c r="K201" i="3" s="1"/>
  <c r="P201" i="2"/>
  <c r="O201" i="3" s="1"/>
  <c r="T201" i="2"/>
  <c r="S201" i="3" s="1"/>
  <c r="E201" i="2"/>
  <c r="F201" i="3" s="1"/>
  <c r="I201" i="2"/>
  <c r="J201" i="3" s="1"/>
  <c r="M201" i="2"/>
  <c r="N201" i="3" s="1"/>
  <c r="Q201" i="2"/>
  <c r="R201" i="3" s="1"/>
  <c r="U201" i="2"/>
  <c r="V201" i="3" s="1"/>
  <c r="C201" i="2"/>
  <c r="D201" i="3" s="1"/>
  <c r="F205" i="2"/>
  <c r="E205" i="3" s="1"/>
  <c r="J205" i="2"/>
  <c r="I205" i="3" s="1"/>
  <c r="N205" i="2"/>
  <c r="M205" i="3" s="1"/>
  <c r="R205" i="2"/>
  <c r="Q205" i="3" s="1"/>
  <c r="V205" i="2"/>
  <c r="U205" i="3" s="1"/>
  <c r="G205" i="2"/>
  <c r="H205" i="3" s="1"/>
  <c r="K205" i="2"/>
  <c r="L205" i="3" s="1"/>
  <c r="O205" i="2"/>
  <c r="P205" i="3" s="1"/>
  <c r="S205" i="2"/>
  <c r="T205" i="3" s="1"/>
  <c r="D205" i="2"/>
  <c r="C205" i="3" s="1"/>
  <c r="H205" i="2"/>
  <c r="G205" i="3" s="1"/>
  <c r="L205" i="2"/>
  <c r="K205" i="3" s="1"/>
  <c r="P205" i="2"/>
  <c r="O205" i="3" s="1"/>
  <c r="T205" i="2"/>
  <c r="S205" i="3" s="1"/>
  <c r="E205" i="2"/>
  <c r="F205" i="3" s="1"/>
  <c r="I205" i="2"/>
  <c r="J205" i="3" s="1"/>
  <c r="M205" i="2"/>
  <c r="N205" i="3" s="1"/>
  <c r="Q205" i="2"/>
  <c r="R205" i="3" s="1"/>
  <c r="U205" i="2"/>
  <c r="V205" i="3" s="1"/>
  <c r="C205" i="2"/>
  <c r="D205" i="3" s="1"/>
  <c r="F209" i="2"/>
  <c r="E209" i="3" s="1"/>
  <c r="J209" i="2"/>
  <c r="I209" i="3" s="1"/>
  <c r="N209" i="2"/>
  <c r="M209" i="3" s="1"/>
  <c r="R209" i="2"/>
  <c r="Q209" i="3" s="1"/>
  <c r="V209" i="2"/>
  <c r="U209" i="3" s="1"/>
  <c r="G209" i="2"/>
  <c r="H209" i="3" s="1"/>
  <c r="K209" i="2"/>
  <c r="L209" i="3" s="1"/>
  <c r="O209" i="2"/>
  <c r="P209" i="3" s="1"/>
  <c r="S209" i="2"/>
  <c r="T209" i="3" s="1"/>
  <c r="D209" i="2"/>
  <c r="C209" i="3" s="1"/>
  <c r="H209" i="2"/>
  <c r="G209" i="3" s="1"/>
  <c r="L209" i="2"/>
  <c r="K209" i="3" s="1"/>
  <c r="P209" i="2"/>
  <c r="O209" i="3" s="1"/>
  <c r="T209" i="2"/>
  <c r="S209" i="3" s="1"/>
  <c r="E209" i="2"/>
  <c r="F209" i="3" s="1"/>
  <c r="I209" i="2"/>
  <c r="J209" i="3" s="1"/>
  <c r="M209" i="2"/>
  <c r="N209" i="3" s="1"/>
  <c r="Q209" i="2"/>
  <c r="R209" i="3" s="1"/>
  <c r="U209" i="2"/>
  <c r="V209" i="3" s="1"/>
  <c r="C209" i="2"/>
  <c r="D209" i="3" s="1"/>
  <c r="F213" i="2"/>
  <c r="E213" i="3" s="1"/>
  <c r="J213" i="2"/>
  <c r="I213" i="3" s="1"/>
  <c r="N213" i="2"/>
  <c r="M213" i="3" s="1"/>
  <c r="R213" i="2"/>
  <c r="Q213" i="3" s="1"/>
  <c r="V213" i="2"/>
  <c r="U213" i="3" s="1"/>
  <c r="G213" i="2"/>
  <c r="H213" i="3" s="1"/>
  <c r="K213" i="2"/>
  <c r="L213" i="3" s="1"/>
  <c r="O213" i="2"/>
  <c r="P213" i="3" s="1"/>
  <c r="S213" i="2"/>
  <c r="T213" i="3" s="1"/>
  <c r="D213" i="2"/>
  <c r="C213" i="3" s="1"/>
  <c r="H213" i="2"/>
  <c r="G213" i="3" s="1"/>
  <c r="L213" i="2"/>
  <c r="K213" i="3" s="1"/>
  <c r="P213" i="2"/>
  <c r="O213" i="3" s="1"/>
  <c r="T213" i="2"/>
  <c r="S213" i="3" s="1"/>
  <c r="E213" i="2"/>
  <c r="F213" i="3" s="1"/>
  <c r="I213" i="2"/>
  <c r="J213" i="3" s="1"/>
  <c r="M213" i="2"/>
  <c r="N213" i="3" s="1"/>
  <c r="Q213" i="2"/>
  <c r="R213" i="3" s="1"/>
  <c r="U213" i="2"/>
  <c r="V213" i="3" s="1"/>
  <c r="C213" i="2"/>
  <c r="D213" i="3" s="1"/>
  <c r="F217" i="2"/>
  <c r="E217" i="3" s="1"/>
  <c r="J217" i="2"/>
  <c r="I217" i="3" s="1"/>
  <c r="N217" i="2"/>
  <c r="M217" i="3" s="1"/>
  <c r="R217" i="2"/>
  <c r="Q217" i="3" s="1"/>
  <c r="V217" i="2"/>
  <c r="U217" i="3" s="1"/>
  <c r="G217" i="2"/>
  <c r="H217" i="3" s="1"/>
  <c r="K217" i="2"/>
  <c r="L217" i="3" s="1"/>
  <c r="O217" i="2"/>
  <c r="P217" i="3" s="1"/>
  <c r="S217" i="2"/>
  <c r="T217" i="3" s="1"/>
  <c r="D217" i="2"/>
  <c r="C217" i="3" s="1"/>
  <c r="H217" i="2"/>
  <c r="G217" i="3" s="1"/>
  <c r="L217" i="2"/>
  <c r="K217" i="3" s="1"/>
  <c r="P217" i="2"/>
  <c r="O217" i="3" s="1"/>
  <c r="T217" i="2"/>
  <c r="S217" i="3" s="1"/>
  <c r="E217" i="2"/>
  <c r="F217" i="3" s="1"/>
  <c r="I217" i="2"/>
  <c r="J217" i="3" s="1"/>
  <c r="M217" i="2"/>
  <c r="N217" i="3" s="1"/>
  <c r="Q217" i="2"/>
  <c r="R217" i="3" s="1"/>
  <c r="U217" i="2"/>
  <c r="V217" i="3" s="1"/>
  <c r="C217" i="2"/>
  <c r="D217" i="3" s="1"/>
  <c r="F221" i="2"/>
  <c r="E221" i="3" s="1"/>
  <c r="J221" i="2"/>
  <c r="I221" i="3" s="1"/>
  <c r="N221" i="2"/>
  <c r="M221" i="3" s="1"/>
  <c r="R221" i="2"/>
  <c r="Q221" i="3" s="1"/>
  <c r="V221" i="2"/>
  <c r="U221" i="3" s="1"/>
  <c r="G221" i="2"/>
  <c r="H221" i="3" s="1"/>
  <c r="K221" i="2"/>
  <c r="L221" i="3" s="1"/>
  <c r="O221" i="2"/>
  <c r="P221" i="3" s="1"/>
  <c r="S221" i="2"/>
  <c r="T221" i="3" s="1"/>
  <c r="D221" i="2"/>
  <c r="C221" i="3" s="1"/>
  <c r="H221" i="2"/>
  <c r="G221" i="3" s="1"/>
  <c r="L221" i="2"/>
  <c r="K221" i="3" s="1"/>
  <c r="P221" i="2"/>
  <c r="O221" i="3" s="1"/>
  <c r="T221" i="2"/>
  <c r="S221" i="3" s="1"/>
  <c r="E221" i="2"/>
  <c r="F221" i="3" s="1"/>
  <c r="I221" i="2"/>
  <c r="J221" i="3" s="1"/>
  <c r="M221" i="2"/>
  <c r="N221" i="3" s="1"/>
  <c r="Q221" i="2"/>
  <c r="R221" i="3" s="1"/>
  <c r="U221" i="2"/>
  <c r="V221" i="3" s="1"/>
  <c r="C221" i="2"/>
  <c r="D221" i="3" s="1"/>
  <c r="F225" i="2"/>
  <c r="E225" i="3" s="1"/>
  <c r="J225" i="2"/>
  <c r="I225" i="3" s="1"/>
  <c r="N225" i="2"/>
  <c r="M225" i="3" s="1"/>
  <c r="R225" i="2"/>
  <c r="Q225" i="3" s="1"/>
  <c r="V225" i="2"/>
  <c r="U225" i="3" s="1"/>
  <c r="G225" i="2"/>
  <c r="H225" i="3" s="1"/>
  <c r="K225" i="2"/>
  <c r="L225" i="3" s="1"/>
  <c r="O225" i="2"/>
  <c r="P225" i="3" s="1"/>
  <c r="S225" i="2"/>
  <c r="T225" i="3" s="1"/>
  <c r="D225" i="2"/>
  <c r="C225" i="3" s="1"/>
  <c r="H225" i="2"/>
  <c r="G225" i="3" s="1"/>
  <c r="L225" i="2"/>
  <c r="K225" i="3" s="1"/>
  <c r="P225" i="2"/>
  <c r="O225" i="3" s="1"/>
  <c r="T225" i="2"/>
  <c r="S225" i="3" s="1"/>
  <c r="E225" i="2"/>
  <c r="F225" i="3" s="1"/>
  <c r="I225" i="2"/>
  <c r="J225" i="3" s="1"/>
  <c r="M225" i="2"/>
  <c r="N225" i="3" s="1"/>
  <c r="Q225" i="2"/>
  <c r="R225" i="3" s="1"/>
  <c r="U225" i="2"/>
  <c r="V225" i="3" s="1"/>
  <c r="C225" i="2"/>
  <c r="D225" i="3" s="1"/>
  <c r="F229" i="2"/>
  <c r="E229" i="3" s="1"/>
  <c r="J229" i="2"/>
  <c r="I229" i="3" s="1"/>
  <c r="N229" i="2"/>
  <c r="M229" i="3" s="1"/>
  <c r="R229" i="2"/>
  <c r="Q229" i="3" s="1"/>
  <c r="V229" i="2"/>
  <c r="U229" i="3" s="1"/>
  <c r="G229" i="2"/>
  <c r="H229" i="3" s="1"/>
  <c r="K229" i="2"/>
  <c r="L229" i="3" s="1"/>
  <c r="O229" i="2"/>
  <c r="P229" i="3" s="1"/>
  <c r="S229" i="2"/>
  <c r="T229" i="3" s="1"/>
  <c r="D229" i="2"/>
  <c r="C229" i="3" s="1"/>
  <c r="H229" i="2"/>
  <c r="G229" i="3" s="1"/>
  <c r="L229" i="2"/>
  <c r="K229" i="3" s="1"/>
  <c r="P229" i="2"/>
  <c r="O229" i="3" s="1"/>
  <c r="T229" i="2"/>
  <c r="S229" i="3" s="1"/>
  <c r="E229" i="2"/>
  <c r="F229" i="3" s="1"/>
  <c r="I229" i="2"/>
  <c r="J229" i="3" s="1"/>
  <c r="M229" i="2"/>
  <c r="N229" i="3" s="1"/>
  <c r="Q229" i="2"/>
  <c r="R229" i="3" s="1"/>
  <c r="U229" i="2"/>
  <c r="V229" i="3" s="1"/>
  <c r="C229" i="2"/>
  <c r="D229" i="3" s="1"/>
  <c r="F233" i="2"/>
  <c r="E233" i="3" s="1"/>
  <c r="J233" i="2"/>
  <c r="I233" i="3" s="1"/>
  <c r="N233" i="2"/>
  <c r="M233" i="3" s="1"/>
  <c r="R233" i="2"/>
  <c r="Q233" i="3" s="1"/>
  <c r="V233" i="2"/>
  <c r="U233" i="3" s="1"/>
  <c r="G233" i="2"/>
  <c r="H233" i="3" s="1"/>
  <c r="K233" i="2"/>
  <c r="L233" i="3" s="1"/>
  <c r="O233" i="2"/>
  <c r="P233" i="3" s="1"/>
  <c r="S233" i="2"/>
  <c r="T233" i="3" s="1"/>
  <c r="D233" i="2"/>
  <c r="C233" i="3" s="1"/>
  <c r="H233" i="2"/>
  <c r="G233" i="3" s="1"/>
  <c r="L233" i="2"/>
  <c r="K233" i="3" s="1"/>
  <c r="P233" i="2"/>
  <c r="O233" i="3" s="1"/>
  <c r="T233" i="2"/>
  <c r="S233" i="3" s="1"/>
  <c r="E233" i="2"/>
  <c r="F233" i="3" s="1"/>
  <c r="I233" i="2"/>
  <c r="J233" i="3" s="1"/>
  <c r="M233" i="2"/>
  <c r="N233" i="3" s="1"/>
  <c r="Q233" i="2"/>
  <c r="R233" i="3" s="1"/>
  <c r="U233" i="2"/>
  <c r="V233" i="3" s="1"/>
  <c r="C233" i="2"/>
  <c r="D233" i="3" s="1"/>
  <c r="F237" i="2"/>
  <c r="E237" i="3" s="1"/>
  <c r="J237" i="2"/>
  <c r="I237" i="3" s="1"/>
  <c r="N237" i="2"/>
  <c r="M237" i="3" s="1"/>
  <c r="R237" i="2"/>
  <c r="Q237" i="3" s="1"/>
  <c r="V237" i="2"/>
  <c r="U237" i="3" s="1"/>
  <c r="G237" i="2"/>
  <c r="H237" i="3" s="1"/>
  <c r="K237" i="2"/>
  <c r="L237" i="3" s="1"/>
  <c r="O237" i="2"/>
  <c r="P237" i="3" s="1"/>
  <c r="S237" i="2"/>
  <c r="T237" i="3" s="1"/>
  <c r="D237" i="2"/>
  <c r="C237" i="3" s="1"/>
  <c r="H237" i="2"/>
  <c r="G237" i="3" s="1"/>
  <c r="L237" i="2"/>
  <c r="K237" i="3" s="1"/>
  <c r="P237" i="2"/>
  <c r="O237" i="3" s="1"/>
  <c r="T237" i="2"/>
  <c r="S237" i="3" s="1"/>
  <c r="E237" i="2"/>
  <c r="F237" i="3" s="1"/>
  <c r="I237" i="2"/>
  <c r="J237" i="3" s="1"/>
  <c r="M237" i="2"/>
  <c r="N237" i="3" s="1"/>
  <c r="Q237" i="2"/>
  <c r="R237" i="3" s="1"/>
  <c r="U237" i="2"/>
  <c r="V237" i="3" s="1"/>
  <c r="C237" i="2"/>
  <c r="D237" i="3" s="1"/>
  <c r="F241" i="2"/>
  <c r="E241" i="3" s="1"/>
  <c r="J241" i="2"/>
  <c r="I241" i="3" s="1"/>
  <c r="N241" i="2"/>
  <c r="M241" i="3" s="1"/>
  <c r="R241" i="2"/>
  <c r="Q241" i="3" s="1"/>
  <c r="V241" i="2"/>
  <c r="U241" i="3" s="1"/>
  <c r="G241" i="2"/>
  <c r="H241" i="3" s="1"/>
  <c r="K241" i="2"/>
  <c r="L241" i="3" s="1"/>
  <c r="O241" i="2"/>
  <c r="P241" i="3" s="1"/>
  <c r="S241" i="2"/>
  <c r="T241" i="3" s="1"/>
  <c r="D241" i="2"/>
  <c r="C241" i="3" s="1"/>
  <c r="H241" i="2"/>
  <c r="G241" i="3" s="1"/>
  <c r="L241" i="2"/>
  <c r="K241" i="3" s="1"/>
  <c r="P241" i="2"/>
  <c r="O241" i="3" s="1"/>
  <c r="T241" i="2"/>
  <c r="S241" i="3" s="1"/>
  <c r="E241" i="2"/>
  <c r="F241" i="3" s="1"/>
  <c r="I241" i="2"/>
  <c r="J241" i="3" s="1"/>
  <c r="M241" i="2"/>
  <c r="N241" i="3" s="1"/>
  <c r="Q241" i="2"/>
  <c r="R241" i="3" s="1"/>
  <c r="U241" i="2"/>
  <c r="V241" i="3" s="1"/>
  <c r="C241" i="2"/>
  <c r="D241" i="3" s="1"/>
  <c r="F245" i="2"/>
  <c r="E245" i="3" s="1"/>
  <c r="J245" i="2"/>
  <c r="I245" i="3" s="1"/>
  <c r="N245" i="2"/>
  <c r="M245" i="3" s="1"/>
  <c r="R245" i="2"/>
  <c r="Q245" i="3" s="1"/>
  <c r="V245" i="2"/>
  <c r="U245" i="3" s="1"/>
  <c r="G245" i="2"/>
  <c r="H245" i="3" s="1"/>
  <c r="K245" i="2"/>
  <c r="L245" i="3" s="1"/>
  <c r="O245" i="2"/>
  <c r="P245" i="3" s="1"/>
  <c r="S245" i="2"/>
  <c r="T245" i="3" s="1"/>
  <c r="D245" i="2"/>
  <c r="C245" i="3" s="1"/>
  <c r="H245" i="2"/>
  <c r="G245" i="3" s="1"/>
  <c r="L245" i="2"/>
  <c r="K245" i="3" s="1"/>
  <c r="P245" i="2"/>
  <c r="O245" i="3" s="1"/>
  <c r="T245" i="2"/>
  <c r="S245" i="3" s="1"/>
  <c r="E245" i="2"/>
  <c r="F245" i="3" s="1"/>
  <c r="I245" i="2"/>
  <c r="J245" i="3" s="1"/>
  <c r="M245" i="2"/>
  <c r="N245" i="3" s="1"/>
  <c r="Q245" i="2"/>
  <c r="R245" i="3" s="1"/>
  <c r="U245" i="2"/>
  <c r="V245" i="3" s="1"/>
  <c r="C245" i="2"/>
  <c r="D245" i="3" s="1"/>
  <c r="F249" i="2"/>
  <c r="E249" i="3" s="1"/>
  <c r="J249" i="2"/>
  <c r="I249" i="3" s="1"/>
  <c r="N249" i="2"/>
  <c r="M249" i="3" s="1"/>
  <c r="R249" i="2"/>
  <c r="Q249" i="3" s="1"/>
  <c r="V249" i="2"/>
  <c r="U249" i="3" s="1"/>
  <c r="G249" i="2"/>
  <c r="H249" i="3" s="1"/>
  <c r="K249" i="2"/>
  <c r="L249" i="3" s="1"/>
  <c r="O249" i="2"/>
  <c r="P249" i="3" s="1"/>
  <c r="S249" i="2"/>
  <c r="T249" i="3" s="1"/>
  <c r="E249" i="2"/>
  <c r="F249" i="3" s="1"/>
  <c r="I249" i="2"/>
  <c r="J249" i="3" s="1"/>
  <c r="M249" i="2"/>
  <c r="N249" i="3" s="1"/>
  <c r="Q249" i="2"/>
  <c r="R249" i="3" s="1"/>
  <c r="U249" i="2"/>
  <c r="V249" i="3" s="1"/>
  <c r="L249" i="2"/>
  <c r="K249" i="3" s="1"/>
  <c r="P249" i="2"/>
  <c r="O249" i="3" s="1"/>
  <c r="D249" i="2"/>
  <c r="C249" i="3" s="1"/>
  <c r="T249" i="2"/>
  <c r="S249" i="3" s="1"/>
  <c r="H249" i="2"/>
  <c r="G249" i="3" s="1"/>
  <c r="C249" i="2"/>
  <c r="D249" i="3" s="1"/>
  <c r="F253" i="2"/>
  <c r="E253" i="3" s="1"/>
  <c r="J253" i="2"/>
  <c r="I253" i="3" s="1"/>
  <c r="N253" i="2"/>
  <c r="M253" i="3" s="1"/>
  <c r="R253" i="2"/>
  <c r="Q253" i="3" s="1"/>
  <c r="V253" i="2"/>
  <c r="U253" i="3" s="1"/>
  <c r="G253" i="2"/>
  <c r="H253" i="3" s="1"/>
  <c r="K253" i="2"/>
  <c r="L253" i="3" s="1"/>
  <c r="O253" i="2"/>
  <c r="P253" i="3" s="1"/>
  <c r="S253" i="2"/>
  <c r="T253" i="3" s="1"/>
  <c r="E253" i="2"/>
  <c r="F253" i="3" s="1"/>
  <c r="I253" i="2"/>
  <c r="J253" i="3" s="1"/>
  <c r="M253" i="2"/>
  <c r="N253" i="3" s="1"/>
  <c r="Q253" i="2"/>
  <c r="R253" i="3" s="1"/>
  <c r="U253" i="2"/>
  <c r="V253" i="3" s="1"/>
  <c r="P253" i="2"/>
  <c r="O253" i="3" s="1"/>
  <c r="D253" i="2"/>
  <c r="C253" i="3" s="1"/>
  <c r="T253" i="2"/>
  <c r="S253" i="3" s="1"/>
  <c r="H253" i="2"/>
  <c r="G253" i="3" s="1"/>
  <c r="L253" i="2"/>
  <c r="K253" i="3" s="1"/>
  <c r="C253" i="2"/>
  <c r="D253" i="3" s="1"/>
  <c r="F257" i="2"/>
  <c r="E257" i="3" s="1"/>
  <c r="J257" i="2"/>
  <c r="I257" i="3" s="1"/>
  <c r="N257" i="2"/>
  <c r="M257" i="3" s="1"/>
  <c r="R257" i="2"/>
  <c r="Q257" i="3" s="1"/>
  <c r="V257" i="2"/>
  <c r="U257" i="3" s="1"/>
  <c r="G257" i="2"/>
  <c r="H257" i="3" s="1"/>
  <c r="K257" i="2"/>
  <c r="L257" i="3" s="1"/>
  <c r="O257" i="2"/>
  <c r="P257" i="3" s="1"/>
  <c r="S257" i="2"/>
  <c r="T257" i="3" s="1"/>
  <c r="E257" i="2"/>
  <c r="F257" i="3" s="1"/>
  <c r="I257" i="2"/>
  <c r="J257" i="3" s="1"/>
  <c r="M257" i="2"/>
  <c r="N257" i="3" s="1"/>
  <c r="Q257" i="2"/>
  <c r="R257" i="3" s="1"/>
  <c r="U257" i="2"/>
  <c r="V257" i="3" s="1"/>
  <c r="D257" i="2"/>
  <c r="C257" i="3" s="1"/>
  <c r="T257" i="2"/>
  <c r="S257" i="3" s="1"/>
  <c r="H257" i="2"/>
  <c r="G257" i="3" s="1"/>
  <c r="L257" i="2"/>
  <c r="K257" i="3" s="1"/>
  <c r="P257" i="2"/>
  <c r="O257" i="3" s="1"/>
  <c r="C257" i="2"/>
  <c r="D257" i="3" s="1"/>
  <c r="F261" i="2"/>
  <c r="E261" i="3" s="1"/>
  <c r="J261" i="2"/>
  <c r="I261" i="3" s="1"/>
  <c r="N261" i="2"/>
  <c r="M261" i="3" s="1"/>
  <c r="R261" i="2"/>
  <c r="Q261" i="3" s="1"/>
  <c r="V261" i="2"/>
  <c r="U261" i="3" s="1"/>
  <c r="G261" i="2"/>
  <c r="H261" i="3" s="1"/>
  <c r="K261" i="2"/>
  <c r="L261" i="3" s="1"/>
  <c r="E261" i="2"/>
  <c r="F261" i="3" s="1"/>
  <c r="I261" i="2"/>
  <c r="J261" i="3" s="1"/>
  <c r="H261" i="2"/>
  <c r="G261" i="3" s="1"/>
  <c r="P261" i="2"/>
  <c r="O261" i="3" s="1"/>
  <c r="U261" i="2"/>
  <c r="V261" i="3" s="1"/>
  <c r="L261" i="2"/>
  <c r="K261" i="3" s="1"/>
  <c r="Q261" i="2"/>
  <c r="R261" i="3" s="1"/>
  <c r="M261" i="2"/>
  <c r="N261" i="3" s="1"/>
  <c r="S261" i="2"/>
  <c r="T261" i="3" s="1"/>
  <c r="D261" i="2"/>
  <c r="C261" i="3" s="1"/>
  <c r="O261" i="2"/>
  <c r="P261" i="3" s="1"/>
  <c r="T261" i="2"/>
  <c r="S261" i="3" s="1"/>
  <c r="C261" i="2"/>
  <c r="D261" i="3" s="1"/>
  <c r="G265" i="2"/>
  <c r="H265" i="3" s="1"/>
  <c r="K265" i="2"/>
  <c r="L265" i="3" s="1"/>
  <c r="O265" i="2"/>
  <c r="P265" i="3" s="1"/>
  <c r="S265" i="2"/>
  <c r="T265" i="3" s="1"/>
  <c r="D265" i="2"/>
  <c r="C265" i="3" s="1"/>
  <c r="H265" i="2"/>
  <c r="G265" i="3" s="1"/>
  <c r="L265" i="2"/>
  <c r="K265" i="3" s="1"/>
  <c r="P265" i="2"/>
  <c r="O265" i="3" s="1"/>
  <c r="T265" i="2"/>
  <c r="S265" i="3" s="1"/>
  <c r="E265" i="2"/>
  <c r="F265" i="3" s="1"/>
  <c r="I265" i="2"/>
  <c r="J265" i="3" s="1"/>
  <c r="M265" i="2"/>
  <c r="N265" i="3" s="1"/>
  <c r="Q265" i="2"/>
  <c r="R265" i="3" s="1"/>
  <c r="U265" i="2"/>
  <c r="V265" i="3" s="1"/>
  <c r="F265" i="2"/>
  <c r="E265" i="3" s="1"/>
  <c r="J265" i="2"/>
  <c r="I265" i="3" s="1"/>
  <c r="N265" i="2"/>
  <c r="M265" i="3" s="1"/>
  <c r="R265" i="2"/>
  <c r="Q265" i="3" s="1"/>
  <c r="V265" i="2"/>
  <c r="U265" i="3" s="1"/>
  <c r="C265" i="2"/>
  <c r="D265" i="3" s="1"/>
  <c r="G269" i="2"/>
  <c r="H269" i="3" s="1"/>
  <c r="K269" i="2"/>
  <c r="L269" i="3" s="1"/>
  <c r="O269" i="2"/>
  <c r="P269" i="3" s="1"/>
  <c r="S269" i="2"/>
  <c r="T269" i="3" s="1"/>
  <c r="D269" i="2"/>
  <c r="C269" i="3" s="1"/>
  <c r="H269" i="2"/>
  <c r="G269" i="3" s="1"/>
  <c r="L269" i="2"/>
  <c r="K269" i="3" s="1"/>
  <c r="P269" i="2"/>
  <c r="O269" i="3" s="1"/>
  <c r="T269" i="2"/>
  <c r="S269" i="3" s="1"/>
  <c r="E269" i="2"/>
  <c r="F269" i="3" s="1"/>
  <c r="I269" i="2"/>
  <c r="J269" i="3" s="1"/>
  <c r="M269" i="2"/>
  <c r="N269" i="3" s="1"/>
  <c r="Q269" i="2"/>
  <c r="R269" i="3" s="1"/>
  <c r="U269" i="2"/>
  <c r="V269" i="3" s="1"/>
  <c r="F269" i="2"/>
  <c r="E269" i="3" s="1"/>
  <c r="J269" i="2"/>
  <c r="I269" i="3" s="1"/>
  <c r="N269" i="2"/>
  <c r="M269" i="3" s="1"/>
  <c r="R269" i="2"/>
  <c r="Q269" i="3" s="1"/>
  <c r="V269" i="2"/>
  <c r="U269" i="3" s="1"/>
  <c r="C269" i="2"/>
  <c r="D269" i="3" s="1"/>
  <c r="G273" i="2"/>
  <c r="H273" i="3" s="1"/>
  <c r="K273" i="2"/>
  <c r="L273" i="3" s="1"/>
  <c r="O273" i="2"/>
  <c r="P273" i="3" s="1"/>
  <c r="S273" i="2"/>
  <c r="T273" i="3" s="1"/>
  <c r="D273" i="2"/>
  <c r="C273" i="3" s="1"/>
  <c r="H273" i="2"/>
  <c r="G273" i="3" s="1"/>
  <c r="L273" i="2"/>
  <c r="K273" i="3" s="1"/>
  <c r="P273" i="2"/>
  <c r="O273" i="3" s="1"/>
  <c r="T273" i="2"/>
  <c r="S273" i="3" s="1"/>
  <c r="E273" i="2"/>
  <c r="F273" i="3" s="1"/>
  <c r="I273" i="2"/>
  <c r="J273" i="3" s="1"/>
  <c r="M273" i="2"/>
  <c r="N273" i="3" s="1"/>
  <c r="Q273" i="2"/>
  <c r="R273" i="3" s="1"/>
  <c r="U273" i="2"/>
  <c r="V273" i="3" s="1"/>
  <c r="F273" i="2"/>
  <c r="E273" i="3" s="1"/>
  <c r="J273" i="2"/>
  <c r="I273" i="3" s="1"/>
  <c r="N273" i="2"/>
  <c r="M273" i="3" s="1"/>
  <c r="R273" i="2"/>
  <c r="Q273" i="3" s="1"/>
  <c r="V273" i="2"/>
  <c r="U273" i="3" s="1"/>
  <c r="C273" i="2"/>
  <c r="D273" i="3" s="1"/>
  <c r="G277" i="2"/>
  <c r="H277" i="3" s="1"/>
  <c r="K277" i="2"/>
  <c r="L277" i="3" s="1"/>
  <c r="O277" i="2"/>
  <c r="P277" i="3" s="1"/>
  <c r="S277" i="2"/>
  <c r="T277" i="3" s="1"/>
  <c r="D277" i="2"/>
  <c r="C277" i="3" s="1"/>
  <c r="H277" i="2"/>
  <c r="G277" i="3" s="1"/>
  <c r="L277" i="2"/>
  <c r="K277" i="3" s="1"/>
  <c r="P277" i="2"/>
  <c r="O277" i="3" s="1"/>
  <c r="T277" i="2"/>
  <c r="S277" i="3" s="1"/>
  <c r="E277" i="2"/>
  <c r="F277" i="3" s="1"/>
  <c r="I277" i="2"/>
  <c r="J277" i="3" s="1"/>
  <c r="M277" i="2"/>
  <c r="N277" i="3" s="1"/>
  <c r="Q277" i="2"/>
  <c r="R277" i="3" s="1"/>
  <c r="U277" i="2"/>
  <c r="V277" i="3" s="1"/>
  <c r="F277" i="2"/>
  <c r="E277" i="3" s="1"/>
  <c r="J277" i="2"/>
  <c r="I277" i="3" s="1"/>
  <c r="N277" i="2"/>
  <c r="M277" i="3" s="1"/>
  <c r="R277" i="2"/>
  <c r="Q277" i="3" s="1"/>
  <c r="V277" i="2"/>
  <c r="U277" i="3" s="1"/>
  <c r="C277" i="2"/>
  <c r="D277" i="3" s="1"/>
  <c r="G281" i="2"/>
  <c r="H281" i="3" s="1"/>
  <c r="K281" i="2"/>
  <c r="L281" i="3" s="1"/>
  <c r="O281" i="2"/>
  <c r="P281" i="3" s="1"/>
  <c r="S281" i="2"/>
  <c r="T281" i="3" s="1"/>
  <c r="D281" i="2"/>
  <c r="C281" i="3" s="1"/>
  <c r="H281" i="2"/>
  <c r="G281" i="3" s="1"/>
  <c r="L281" i="2"/>
  <c r="K281" i="3" s="1"/>
  <c r="P281" i="2"/>
  <c r="O281" i="3" s="1"/>
  <c r="T281" i="2"/>
  <c r="S281" i="3" s="1"/>
  <c r="E281" i="2"/>
  <c r="F281" i="3" s="1"/>
  <c r="I281" i="2"/>
  <c r="J281" i="3" s="1"/>
  <c r="M281" i="2"/>
  <c r="N281" i="3" s="1"/>
  <c r="Q281" i="2"/>
  <c r="R281" i="3" s="1"/>
  <c r="U281" i="2"/>
  <c r="V281" i="3" s="1"/>
  <c r="F281" i="2"/>
  <c r="E281" i="3" s="1"/>
  <c r="J281" i="2"/>
  <c r="I281" i="3" s="1"/>
  <c r="N281" i="2"/>
  <c r="M281" i="3" s="1"/>
  <c r="R281" i="2"/>
  <c r="Q281" i="3" s="1"/>
  <c r="V281" i="2"/>
  <c r="U281" i="3" s="1"/>
  <c r="C281" i="2"/>
  <c r="D281" i="3" s="1"/>
  <c r="G285" i="2"/>
  <c r="H285" i="3" s="1"/>
  <c r="K285" i="2"/>
  <c r="L285" i="3" s="1"/>
  <c r="O285" i="2"/>
  <c r="P285" i="3" s="1"/>
  <c r="S285" i="2"/>
  <c r="T285" i="3" s="1"/>
  <c r="D285" i="2"/>
  <c r="C285" i="3" s="1"/>
  <c r="H285" i="2"/>
  <c r="G285" i="3" s="1"/>
  <c r="L285" i="2"/>
  <c r="K285" i="3" s="1"/>
  <c r="P285" i="2"/>
  <c r="O285" i="3" s="1"/>
  <c r="T285" i="2"/>
  <c r="S285" i="3" s="1"/>
  <c r="E285" i="2"/>
  <c r="F285" i="3" s="1"/>
  <c r="I285" i="2"/>
  <c r="J285" i="3" s="1"/>
  <c r="M285" i="2"/>
  <c r="N285" i="3" s="1"/>
  <c r="Q285" i="2"/>
  <c r="R285" i="3" s="1"/>
  <c r="U285" i="2"/>
  <c r="V285" i="3" s="1"/>
  <c r="F285" i="2"/>
  <c r="E285" i="3" s="1"/>
  <c r="J285" i="2"/>
  <c r="I285" i="3" s="1"/>
  <c r="N285" i="2"/>
  <c r="M285" i="3" s="1"/>
  <c r="R285" i="2"/>
  <c r="Q285" i="3" s="1"/>
  <c r="V285" i="2"/>
  <c r="U285" i="3" s="1"/>
  <c r="C285" i="2"/>
  <c r="D285" i="3" s="1"/>
  <c r="G289" i="2"/>
  <c r="H289" i="3" s="1"/>
  <c r="K289" i="2"/>
  <c r="L289" i="3" s="1"/>
  <c r="O289" i="2"/>
  <c r="P289" i="3" s="1"/>
  <c r="S289" i="2"/>
  <c r="T289" i="3" s="1"/>
  <c r="D289" i="2"/>
  <c r="C289" i="3" s="1"/>
  <c r="H289" i="2"/>
  <c r="G289" i="3" s="1"/>
  <c r="L289" i="2"/>
  <c r="K289" i="3" s="1"/>
  <c r="P289" i="2"/>
  <c r="O289" i="3" s="1"/>
  <c r="T289" i="2"/>
  <c r="S289" i="3" s="1"/>
  <c r="E289" i="2"/>
  <c r="F289" i="3" s="1"/>
  <c r="I289" i="2"/>
  <c r="J289" i="3" s="1"/>
  <c r="M289" i="2"/>
  <c r="N289" i="3" s="1"/>
  <c r="Q289" i="2"/>
  <c r="R289" i="3" s="1"/>
  <c r="U289" i="2"/>
  <c r="V289" i="3" s="1"/>
  <c r="F289" i="2"/>
  <c r="E289" i="3" s="1"/>
  <c r="J289" i="2"/>
  <c r="I289" i="3" s="1"/>
  <c r="N289" i="2"/>
  <c r="M289" i="3" s="1"/>
  <c r="R289" i="2"/>
  <c r="Q289" i="3" s="1"/>
  <c r="V289" i="2"/>
  <c r="U289" i="3" s="1"/>
  <c r="C289" i="2"/>
  <c r="D289" i="3" s="1"/>
  <c r="G293" i="2"/>
  <c r="H293" i="3" s="1"/>
  <c r="K293" i="2"/>
  <c r="L293" i="3" s="1"/>
  <c r="O293" i="2"/>
  <c r="P293" i="3" s="1"/>
  <c r="S293" i="2"/>
  <c r="T293" i="3" s="1"/>
  <c r="D293" i="2"/>
  <c r="C293" i="3" s="1"/>
  <c r="H293" i="2"/>
  <c r="G293" i="3" s="1"/>
  <c r="L293" i="2"/>
  <c r="K293" i="3" s="1"/>
  <c r="P293" i="2"/>
  <c r="O293" i="3" s="1"/>
  <c r="T293" i="2"/>
  <c r="S293" i="3" s="1"/>
  <c r="E293" i="2"/>
  <c r="F293" i="3" s="1"/>
  <c r="I293" i="2"/>
  <c r="J293" i="3" s="1"/>
  <c r="M293" i="2"/>
  <c r="N293" i="3" s="1"/>
  <c r="Q293" i="2"/>
  <c r="R293" i="3" s="1"/>
  <c r="U293" i="2"/>
  <c r="V293" i="3" s="1"/>
  <c r="F293" i="2"/>
  <c r="E293" i="3" s="1"/>
  <c r="J293" i="2"/>
  <c r="I293" i="3" s="1"/>
  <c r="N293" i="2"/>
  <c r="M293" i="3" s="1"/>
  <c r="R293" i="2"/>
  <c r="Q293" i="3" s="1"/>
  <c r="V293" i="2"/>
  <c r="U293" i="3" s="1"/>
  <c r="C293" i="2"/>
  <c r="D293" i="3" s="1"/>
  <c r="G297" i="2"/>
  <c r="H297" i="3" s="1"/>
  <c r="K297" i="2"/>
  <c r="L297" i="3" s="1"/>
  <c r="O297" i="2"/>
  <c r="P297" i="3" s="1"/>
  <c r="S297" i="2"/>
  <c r="T297" i="3" s="1"/>
  <c r="D297" i="2"/>
  <c r="C297" i="3" s="1"/>
  <c r="H297" i="2"/>
  <c r="G297" i="3" s="1"/>
  <c r="L297" i="2"/>
  <c r="K297" i="3" s="1"/>
  <c r="P297" i="2"/>
  <c r="O297" i="3" s="1"/>
  <c r="T297" i="2"/>
  <c r="S297" i="3" s="1"/>
  <c r="E297" i="2"/>
  <c r="F297" i="3" s="1"/>
  <c r="I297" i="2"/>
  <c r="J297" i="3" s="1"/>
  <c r="M297" i="2"/>
  <c r="N297" i="3" s="1"/>
  <c r="Q297" i="2"/>
  <c r="R297" i="3" s="1"/>
  <c r="U297" i="2"/>
  <c r="V297" i="3" s="1"/>
  <c r="F297" i="2"/>
  <c r="E297" i="3" s="1"/>
  <c r="J297" i="2"/>
  <c r="I297" i="3" s="1"/>
  <c r="N297" i="2"/>
  <c r="M297" i="3" s="1"/>
  <c r="R297" i="2"/>
  <c r="Q297" i="3" s="1"/>
  <c r="V297" i="2"/>
  <c r="U297" i="3" s="1"/>
  <c r="C297" i="2"/>
  <c r="D297" i="3" s="1"/>
  <c r="G301" i="2"/>
  <c r="H301" i="3" s="1"/>
  <c r="K301" i="2"/>
  <c r="L301" i="3" s="1"/>
  <c r="O301" i="2"/>
  <c r="P301" i="3" s="1"/>
  <c r="S301" i="2"/>
  <c r="T301" i="3" s="1"/>
  <c r="D301" i="2"/>
  <c r="C301" i="3" s="1"/>
  <c r="H301" i="2"/>
  <c r="G301" i="3" s="1"/>
  <c r="L301" i="2"/>
  <c r="K301" i="3" s="1"/>
  <c r="P301" i="2"/>
  <c r="O301" i="3" s="1"/>
  <c r="T301" i="2"/>
  <c r="S301" i="3" s="1"/>
  <c r="E301" i="2"/>
  <c r="F301" i="3" s="1"/>
  <c r="I301" i="2"/>
  <c r="J301" i="3" s="1"/>
  <c r="M301" i="2"/>
  <c r="N301" i="3" s="1"/>
  <c r="Q301" i="2"/>
  <c r="R301" i="3" s="1"/>
  <c r="U301" i="2"/>
  <c r="V301" i="3" s="1"/>
  <c r="F301" i="2"/>
  <c r="E301" i="3" s="1"/>
  <c r="J301" i="2"/>
  <c r="I301" i="3" s="1"/>
  <c r="N301" i="2"/>
  <c r="M301" i="3" s="1"/>
  <c r="R301" i="2"/>
  <c r="Q301" i="3" s="1"/>
  <c r="V301" i="2"/>
  <c r="U301" i="3" s="1"/>
  <c r="C301" i="2"/>
  <c r="D301" i="3" s="1"/>
  <c r="G305" i="2"/>
  <c r="H305" i="3" s="1"/>
  <c r="K305" i="2"/>
  <c r="L305" i="3" s="1"/>
  <c r="O305" i="2"/>
  <c r="P305" i="3" s="1"/>
  <c r="S305" i="2"/>
  <c r="T305" i="3" s="1"/>
  <c r="D305" i="2"/>
  <c r="C305" i="3" s="1"/>
  <c r="H305" i="2"/>
  <c r="G305" i="3" s="1"/>
  <c r="L305" i="2"/>
  <c r="K305" i="3" s="1"/>
  <c r="P305" i="2"/>
  <c r="O305" i="3" s="1"/>
  <c r="T305" i="2"/>
  <c r="S305" i="3" s="1"/>
  <c r="E305" i="2"/>
  <c r="F305" i="3" s="1"/>
  <c r="I305" i="2"/>
  <c r="J305" i="3" s="1"/>
  <c r="M305" i="2"/>
  <c r="N305" i="3" s="1"/>
  <c r="Q305" i="2"/>
  <c r="R305" i="3" s="1"/>
  <c r="U305" i="2"/>
  <c r="V305" i="3" s="1"/>
  <c r="F305" i="2"/>
  <c r="E305" i="3" s="1"/>
  <c r="J305" i="2"/>
  <c r="I305" i="3" s="1"/>
  <c r="N305" i="2"/>
  <c r="M305" i="3" s="1"/>
  <c r="R305" i="2"/>
  <c r="Q305" i="3" s="1"/>
  <c r="V305" i="2"/>
  <c r="U305" i="3" s="1"/>
  <c r="C305" i="2"/>
  <c r="D305" i="3" s="1"/>
  <c r="G309" i="2"/>
  <c r="H309" i="3" s="1"/>
  <c r="K309" i="2"/>
  <c r="L309" i="3" s="1"/>
  <c r="O309" i="2"/>
  <c r="P309" i="3" s="1"/>
  <c r="S309" i="2"/>
  <c r="T309" i="3" s="1"/>
  <c r="D309" i="2"/>
  <c r="C309" i="3" s="1"/>
  <c r="H309" i="2"/>
  <c r="G309" i="3" s="1"/>
  <c r="L309" i="2"/>
  <c r="K309" i="3" s="1"/>
  <c r="P309" i="2"/>
  <c r="O309" i="3" s="1"/>
  <c r="T309" i="2"/>
  <c r="S309" i="3" s="1"/>
  <c r="E309" i="2"/>
  <c r="F309" i="3" s="1"/>
  <c r="I309" i="2"/>
  <c r="J309" i="3" s="1"/>
  <c r="M309" i="2"/>
  <c r="N309" i="3" s="1"/>
  <c r="Q309" i="2"/>
  <c r="R309" i="3" s="1"/>
  <c r="U309" i="2"/>
  <c r="V309" i="3" s="1"/>
  <c r="F309" i="2"/>
  <c r="E309" i="3" s="1"/>
  <c r="J309" i="2"/>
  <c r="I309" i="3" s="1"/>
  <c r="N309" i="2"/>
  <c r="M309" i="3" s="1"/>
  <c r="R309" i="2"/>
  <c r="Q309" i="3" s="1"/>
  <c r="V309" i="2"/>
  <c r="U309" i="3" s="1"/>
  <c r="C309" i="2"/>
  <c r="D309" i="3" s="1"/>
  <c r="G313" i="2"/>
  <c r="H313" i="3" s="1"/>
  <c r="K313" i="2"/>
  <c r="L313" i="3" s="1"/>
  <c r="O313" i="2"/>
  <c r="P313" i="3" s="1"/>
  <c r="S313" i="2"/>
  <c r="T313" i="3" s="1"/>
  <c r="D313" i="2"/>
  <c r="C313" i="3" s="1"/>
  <c r="H313" i="2"/>
  <c r="G313" i="3" s="1"/>
  <c r="L313" i="2"/>
  <c r="K313" i="3" s="1"/>
  <c r="P313" i="2"/>
  <c r="O313" i="3" s="1"/>
  <c r="T313" i="2"/>
  <c r="S313" i="3" s="1"/>
  <c r="E313" i="2"/>
  <c r="F313" i="3" s="1"/>
  <c r="I313" i="2"/>
  <c r="J313" i="3" s="1"/>
  <c r="F313" i="2"/>
  <c r="E313" i="3" s="1"/>
  <c r="J313" i="2"/>
  <c r="I313" i="3" s="1"/>
  <c r="N313" i="2"/>
  <c r="M313" i="3" s="1"/>
  <c r="R313" i="2"/>
  <c r="Q313" i="3" s="1"/>
  <c r="V313" i="2"/>
  <c r="U313" i="3" s="1"/>
  <c r="M313" i="2"/>
  <c r="N313" i="3" s="1"/>
  <c r="Q313" i="2"/>
  <c r="R313" i="3" s="1"/>
  <c r="C313" i="2"/>
  <c r="D313" i="3" s="1"/>
  <c r="U313" i="2"/>
  <c r="V313" i="3" s="1"/>
  <c r="G317" i="2"/>
  <c r="H317" i="3" s="1"/>
  <c r="K317" i="2"/>
  <c r="L317" i="3" s="1"/>
  <c r="O317" i="2"/>
  <c r="P317" i="3" s="1"/>
  <c r="S317" i="2"/>
  <c r="T317" i="3" s="1"/>
  <c r="D317" i="2"/>
  <c r="C317" i="3" s="1"/>
  <c r="H317" i="2"/>
  <c r="G317" i="3" s="1"/>
  <c r="L317" i="2"/>
  <c r="K317" i="3" s="1"/>
  <c r="P317" i="2"/>
  <c r="O317" i="3" s="1"/>
  <c r="T317" i="2"/>
  <c r="S317" i="3" s="1"/>
  <c r="F317" i="2"/>
  <c r="E317" i="3" s="1"/>
  <c r="J317" i="2"/>
  <c r="I317" i="3" s="1"/>
  <c r="N317" i="2"/>
  <c r="M317" i="3" s="1"/>
  <c r="R317" i="2"/>
  <c r="Q317" i="3" s="1"/>
  <c r="V317" i="2"/>
  <c r="U317" i="3" s="1"/>
  <c r="Q317" i="2"/>
  <c r="R317" i="3" s="1"/>
  <c r="E317" i="2"/>
  <c r="F317" i="3" s="1"/>
  <c r="U317" i="2"/>
  <c r="V317" i="3" s="1"/>
  <c r="C317" i="2"/>
  <c r="D317" i="3" s="1"/>
  <c r="I317" i="2"/>
  <c r="J317" i="3" s="1"/>
  <c r="M317" i="2"/>
  <c r="N317" i="3" s="1"/>
  <c r="G321" i="2"/>
  <c r="H321" i="3" s="1"/>
  <c r="K321" i="2"/>
  <c r="L321" i="3" s="1"/>
  <c r="O321" i="2"/>
  <c r="P321" i="3" s="1"/>
  <c r="S321" i="2"/>
  <c r="T321" i="3" s="1"/>
  <c r="D321" i="2"/>
  <c r="C321" i="3" s="1"/>
  <c r="H321" i="2"/>
  <c r="G321" i="3" s="1"/>
  <c r="L321" i="2"/>
  <c r="K321" i="3" s="1"/>
  <c r="P321" i="2"/>
  <c r="O321" i="3" s="1"/>
  <c r="T321" i="2"/>
  <c r="S321" i="3" s="1"/>
  <c r="F321" i="2"/>
  <c r="E321" i="3" s="1"/>
  <c r="J321" i="2"/>
  <c r="I321" i="3" s="1"/>
  <c r="N321" i="2"/>
  <c r="M321" i="3" s="1"/>
  <c r="R321" i="2"/>
  <c r="Q321" i="3" s="1"/>
  <c r="V321" i="2"/>
  <c r="U321" i="3" s="1"/>
  <c r="E321" i="2"/>
  <c r="F321" i="3" s="1"/>
  <c r="U321" i="2"/>
  <c r="V321" i="3" s="1"/>
  <c r="I321" i="2"/>
  <c r="J321" i="3" s="1"/>
  <c r="C321" i="2"/>
  <c r="D321" i="3" s="1"/>
  <c r="M321" i="2"/>
  <c r="N321" i="3" s="1"/>
  <c r="Q321" i="2"/>
  <c r="R321" i="3" s="1"/>
  <c r="G325" i="2"/>
  <c r="H325" i="3" s="1"/>
  <c r="K325" i="2"/>
  <c r="L325" i="3" s="1"/>
  <c r="O325" i="2"/>
  <c r="P325" i="3" s="1"/>
  <c r="S325" i="2"/>
  <c r="T325" i="3" s="1"/>
  <c r="D325" i="2"/>
  <c r="C325" i="3" s="1"/>
  <c r="H325" i="2"/>
  <c r="G325" i="3" s="1"/>
  <c r="L325" i="2"/>
  <c r="K325" i="3" s="1"/>
  <c r="P325" i="2"/>
  <c r="O325" i="3" s="1"/>
  <c r="T325" i="2"/>
  <c r="S325" i="3" s="1"/>
  <c r="F325" i="2"/>
  <c r="E325" i="3" s="1"/>
  <c r="J325" i="2"/>
  <c r="I325" i="3" s="1"/>
  <c r="N325" i="2"/>
  <c r="M325" i="3" s="1"/>
  <c r="R325" i="2"/>
  <c r="Q325" i="3" s="1"/>
  <c r="V325" i="2"/>
  <c r="U325" i="3" s="1"/>
  <c r="I325" i="2"/>
  <c r="J325" i="3" s="1"/>
  <c r="M325" i="2"/>
  <c r="N325" i="3" s="1"/>
  <c r="C325" i="2"/>
  <c r="D325" i="3" s="1"/>
  <c r="Q325" i="2"/>
  <c r="R325" i="3" s="1"/>
  <c r="E325" i="2"/>
  <c r="F325" i="3" s="1"/>
  <c r="U325" i="2"/>
  <c r="V325" i="3" s="1"/>
  <c r="G329" i="2"/>
  <c r="H329" i="3" s="1"/>
  <c r="K329" i="2"/>
  <c r="L329" i="3" s="1"/>
  <c r="O329" i="2"/>
  <c r="P329" i="3" s="1"/>
  <c r="S329" i="2"/>
  <c r="T329" i="3" s="1"/>
  <c r="D329" i="2"/>
  <c r="C329" i="3" s="1"/>
  <c r="H329" i="2"/>
  <c r="G329" i="3" s="1"/>
  <c r="L329" i="2"/>
  <c r="K329" i="3" s="1"/>
  <c r="P329" i="2"/>
  <c r="O329" i="3" s="1"/>
  <c r="F329" i="2"/>
  <c r="E329" i="3" s="1"/>
  <c r="J329" i="2"/>
  <c r="I329" i="3" s="1"/>
  <c r="N329" i="2"/>
  <c r="M329" i="3" s="1"/>
  <c r="R329" i="2"/>
  <c r="Q329" i="3" s="1"/>
  <c r="M329" i="2"/>
  <c r="N329" i="3" s="1"/>
  <c r="V329" i="2"/>
  <c r="U329" i="3" s="1"/>
  <c r="Q329" i="2"/>
  <c r="R329" i="3" s="1"/>
  <c r="C329" i="2"/>
  <c r="D329" i="3" s="1"/>
  <c r="E329" i="2"/>
  <c r="F329" i="3" s="1"/>
  <c r="T329" i="2"/>
  <c r="S329" i="3" s="1"/>
  <c r="I329" i="2"/>
  <c r="J329" i="3" s="1"/>
  <c r="U329" i="2"/>
  <c r="V329" i="3" s="1"/>
  <c r="G333" i="2"/>
  <c r="H333" i="3" s="1"/>
  <c r="K333" i="2"/>
  <c r="L333" i="3" s="1"/>
  <c r="O333" i="2"/>
  <c r="P333" i="3" s="1"/>
  <c r="S333" i="2"/>
  <c r="T333" i="3" s="1"/>
  <c r="D333" i="2"/>
  <c r="C333" i="3" s="1"/>
  <c r="H333" i="2"/>
  <c r="G333" i="3" s="1"/>
  <c r="L333" i="2"/>
  <c r="K333" i="3" s="1"/>
  <c r="P333" i="2"/>
  <c r="O333" i="3" s="1"/>
  <c r="T333" i="2"/>
  <c r="S333" i="3" s="1"/>
  <c r="C333" i="2"/>
  <c r="D333" i="3" s="1"/>
  <c r="E333" i="2"/>
  <c r="F333" i="3" s="1"/>
  <c r="I333" i="2"/>
  <c r="J333" i="3" s="1"/>
  <c r="M333" i="2"/>
  <c r="N333" i="3" s="1"/>
  <c r="Q333" i="2"/>
  <c r="R333" i="3" s="1"/>
  <c r="U333" i="2"/>
  <c r="V333" i="3" s="1"/>
  <c r="F333" i="2"/>
  <c r="E333" i="3" s="1"/>
  <c r="J333" i="2"/>
  <c r="I333" i="3" s="1"/>
  <c r="N333" i="2"/>
  <c r="M333" i="3" s="1"/>
  <c r="R333" i="2"/>
  <c r="Q333" i="3" s="1"/>
  <c r="V333" i="2"/>
  <c r="U333" i="3" s="1"/>
  <c r="G337" i="2"/>
  <c r="H337" i="3" s="1"/>
  <c r="K337" i="2"/>
  <c r="L337" i="3" s="1"/>
  <c r="O337" i="2"/>
  <c r="P337" i="3" s="1"/>
  <c r="S337" i="2"/>
  <c r="T337" i="3" s="1"/>
  <c r="D337" i="2"/>
  <c r="C337" i="3" s="1"/>
  <c r="H337" i="2"/>
  <c r="G337" i="3" s="1"/>
  <c r="L337" i="2"/>
  <c r="K337" i="3" s="1"/>
  <c r="P337" i="2"/>
  <c r="O337" i="3" s="1"/>
  <c r="T337" i="2"/>
  <c r="S337" i="3" s="1"/>
  <c r="C337" i="2"/>
  <c r="D337" i="3" s="1"/>
  <c r="E337" i="2"/>
  <c r="F337" i="3" s="1"/>
  <c r="I337" i="2"/>
  <c r="J337" i="3" s="1"/>
  <c r="M337" i="2"/>
  <c r="N337" i="3" s="1"/>
  <c r="Q337" i="2"/>
  <c r="R337" i="3" s="1"/>
  <c r="U337" i="2"/>
  <c r="V337" i="3" s="1"/>
  <c r="F337" i="2"/>
  <c r="E337" i="3" s="1"/>
  <c r="J337" i="2"/>
  <c r="I337" i="3" s="1"/>
  <c r="N337" i="2"/>
  <c r="M337" i="3" s="1"/>
  <c r="R337" i="2"/>
  <c r="Q337" i="3" s="1"/>
  <c r="V337" i="2"/>
  <c r="U337" i="3" s="1"/>
  <c r="G341" i="2"/>
  <c r="H341" i="3" s="1"/>
  <c r="K341" i="2"/>
  <c r="L341" i="3" s="1"/>
  <c r="O341" i="2"/>
  <c r="P341" i="3" s="1"/>
  <c r="S341" i="2"/>
  <c r="T341" i="3" s="1"/>
  <c r="D341" i="2"/>
  <c r="C341" i="3" s="1"/>
  <c r="H341" i="2"/>
  <c r="G341" i="3" s="1"/>
  <c r="L341" i="2"/>
  <c r="K341" i="3" s="1"/>
  <c r="P341" i="2"/>
  <c r="O341" i="3" s="1"/>
  <c r="T341" i="2"/>
  <c r="S341" i="3" s="1"/>
  <c r="C341" i="2"/>
  <c r="D341" i="3" s="1"/>
  <c r="E341" i="2"/>
  <c r="F341" i="3" s="1"/>
  <c r="I341" i="2"/>
  <c r="J341" i="3" s="1"/>
  <c r="M341" i="2"/>
  <c r="N341" i="3" s="1"/>
  <c r="Q341" i="2"/>
  <c r="R341" i="3" s="1"/>
  <c r="U341" i="2"/>
  <c r="V341" i="3" s="1"/>
  <c r="F341" i="2"/>
  <c r="E341" i="3" s="1"/>
  <c r="J341" i="2"/>
  <c r="I341" i="3" s="1"/>
  <c r="N341" i="2"/>
  <c r="M341" i="3" s="1"/>
  <c r="R341" i="2"/>
  <c r="Q341" i="3" s="1"/>
  <c r="V341" i="2"/>
  <c r="U341" i="3" s="1"/>
  <c r="D14" i="2"/>
  <c r="C14" i="3" s="1"/>
  <c r="H14" i="2"/>
  <c r="G14" i="3" s="1"/>
  <c r="L14" i="2"/>
  <c r="K14" i="3" s="1"/>
  <c r="P14" i="2"/>
  <c r="O14" i="3" s="1"/>
  <c r="T14" i="2"/>
  <c r="S14" i="3" s="1"/>
  <c r="F14" i="2"/>
  <c r="E14" i="3" s="1"/>
  <c r="J14" i="2"/>
  <c r="I14" i="3" s="1"/>
  <c r="N14" i="2"/>
  <c r="M14" i="3" s="1"/>
  <c r="R14" i="2"/>
  <c r="Q14" i="3" s="1"/>
  <c r="V14" i="2"/>
  <c r="U14" i="3" s="1"/>
  <c r="K14" i="2"/>
  <c r="L14" i="3" s="1"/>
  <c r="S14" i="2"/>
  <c r="T14" i="3" s="1"/>
  <c r="E14" i="2"/>
  <c r="F14" i="3" s="1"/>
  <c r="M14" i="2"/>
  <c r="N14" i="3" s="1"/>
  <c r="U14" i="2"/>
  <c r="V14" i="3" s="1"/>
  <c r="G14" i="2"/>
  <c r="H14" i="3" s="1"/>
  <c r="O14" i="2"/>
  <c r="P14" i="3" s="1"/>
  <c r="I14" i="2"/>
  <c r="J14" i="3" s="1"/>
  <c r="Q14" i="2"/>
  <c r="R14" i="3" s="1"/>
  <c r="C14" i="2"/>
  <c r="D14" i="3" s="1"/>
  <c r="D22" i="2"/>
  <c r="C22" i="3" s="1"/>
  <c r="H22" i="2"/>
  <c r="G22" i="3" s="1"/>
  <c r="L22" i="2"/>
  <c r="K22" i="3" s="1"/>
  <c r="P22" i="2"/>
  <c r="O22" i="3" s="1"/>
  <c r="T22" i="2"/>
  <c r="S22" i="3" s="1"/>
  <c r="F22" i="2"/>
  <c r="E22" i="3" s="1"/>
  <c r="J22" i="2"/>
  <c r="I22" i="3" s="1"/>
  <c r="N22" i="2"/>
  <c r="M22" i="3" s="1"/>
  <c r="R22" i="2"/>
  <c r="Q22" i="3" s="1"/>
  <c r="V22" i="2"/>
  <c r="U22" i="3" s="1"/>
  <c r="K22" i="2"/>
  <c r="L22" i="3" s="1"/>
  <c r="S22" i="2"/>
  <c r="T22" i="3" s="1"/>
  <c r="E22" i="2"/>
  <c r="F22" i="3" s="1"/>
  <c r="M22" i="2"/>
  <c r="N22" i="3" s="1"/>
  <c r="U22" i="2"/>
  <c r="V22" i="3" s="1"/>
  <c r="G22" i="2"/>
  <c r="H22" i="3" s="1"/>
  <c r="O22" i="2"/>
  <c r="P22" i="3" s="1"/>
  <c r="I22" i="2"/>
  <c r="J22" i="3" s="1"/>
  <c r="Q22" i="2"/>
  <c r="R22" i="3" s="1"/>
  <c r="C22" i="2"/>
  <c r="D22" i="3" s="1"/>
  <c r="F30" i="2"/>
  <c r="E30" i="3" s="1"/>
  <c r="J30" i="2"/>
  <c r="I30" i="3" s="1"/>
  <c r="N30" i="2"/>
  <c r="M30" i="3" s="1"/>
  <c r="R30" i="2"/>
  <c r="Q30" i="3" s="1"/>
  <c r="V30" i="2"/>
  <c r="U30" i="3" s="1"/>
  <c r="G30" i="2"/>
  <c r="H30" i="3" s="1"/>
  <c r="K30" i="2"/>
  <c r="L30" i="3" s="1"/>
  <c r="O30" i="2"/>
  <c r="P30" i="3" s="1"/>
  <c r="S30" i="2"/>
  <c r="T30" i="3" s="1"/>
  <c r="D30" i="2"/>
  <c r="C30" i="3" s="1"/>
  <c r="H30" i="2"/>
  <c r="G30" i="3" s="1"/>
  <c r="L30" i="2"/>
  <c r="K30" i="3" s="1"/>
  <c r="P30" i="2"/>
  <c r="O30" i="3" s="1"/>
  <c r="T30" i="2"/>
  <c r="S30" i="3" s="1"/>
  <c r="E30" i="2"/>
  <c r="F30" i="3" s="1"/>
  <c r="I30" i="2"/>
  <c r="J30" i="3" s="1"/>
  <c r="M30" i="2"/>
  <c r="N30" i="3" s="1"/>
  <c r="Q30" i="2"/>
  <c r="R30" i="3" s="1"/>
  <c r="U30" i="2"/>
  <c r="V30" i="3" s="1"/>
  <c r="C30" i="2"/>
  <c r="D30" i="3" s="1"/>
  <c r="G38" i="2"/>
  <c r="H38" i="3" s="1"/>
  <c r="K38" i="2"/>
  <c r="L38" i="3" s="1"/>
  <c r="O38" i="2"/>
  <c r="P38" i="3" s="1"/>
  <c r="S38" i="2"/>
  <c r="T38" i="3" s="1"/>
  <c r="E38" i="2"/>
  <c r="F38" i="3" s="1"/>
  <c r="I38" i="2"/>
  <c r="J38" i="3" s="1"/>
  <c r="M38" i="2"/>
  <c r="N38" i="3" s="1"/>
  <c r="Q38" i="2"/>
  <c r="R38" i="3" s="1"/>
  <c r="U38" i="2"/>
  <c r="V38" i="3" s="1"/>
  <c r="D38" i="2"/>
  <c r="C38" i="3" s="1"/>
  <c r="L38" i="2"/>
  <c r="K38" i="3" s="1"/>
  <c r="T38" i="2"/>
  <c r="S38" i="3" s="1"/>
  <c r="F38" i="2"/>
  <c r="E38" i="3" s="1"/>
  <c r="N38" i="2"/>
  <c r="M38" i="3" s="1"/>
  <c r="V38" i="2"/>
  <c r="U38" i="3" s="1"/>
  <c r="H38" i="2"/>
  <c r="G38" i="3" s="1"/>
  <c r="P38" i="2"/>
  <c r="O38" i="3" s="1"/>
  <c r="J38" i="2"/>
  <c r="I38" i="3" s="1"/>
  <c r="R38" i="2"/>
  <c r="Q38" i="3" s="1"/>
  <c r="C38" i="2"/>
  <c r="D38" i="3" s="1"/>
  <c r="G46" i="2"/>
  <c r="H46" i="3" s="1"/>
  <c r="K46" i="2"/>
  <c r="L46" i="3" s="1"/>
  <c r="O46" i="2"/>
  <c r="P46" i="3" s="1"/>
  <c r="S46" i="2"/>
  <c r="T46" i="3" s="1"/>
  <c r="E46" i="2"/>
  <c r="F46" i="3" s="1"/>
  <c r="I46" i="2"/>
  <c r="J46" i="3" s="1"/>
  <c r="M46" i="2"/>
  <c r="N46" i="3" s="1"/>
  <c r="Q46" i="2"/>
  <c r="R46" i="3" s="1"/>
  <c r="U46" i="2"/>
  <c r="V46" i="3" s="1"/>
  <c r="D46" i="2"/>
  <c r="C46" i="3" s="1"/>
  <c r="L46" i="2"/>
  <c r="K46" i="3" s="1"/>
  <c r="T46" i="2"/>
  <c r="S46" i="3" s="1"/>
  <c r="F46" i="2"/>
  <c r="E46" i="3" s="1"/>
  <c r="N46" i="2"/>
  <c r="M46" i="3" s="1"/>
  <c r="V46" i="2"/>
  <c r="U46" i="3" s="1"/>
  <c r="H46" i="2"/>
  <c r="G46" i="3" s="1"/>
  <c r="P46" i="2"/>
  <c r="O46" i="3" s="1"/>
  <c r="J46" i="2"/>
  <c r="I46" i="3" s="1"/>
  <c r="R46" i="2"/>
  <c r="Q46" i="3" s="1"/>
  <c r="C46" i="2"/>
  <c r="D46" i="3" s="1"/>
  <c r="E58" i="2"/>
  <c r="F58" i="3" s="1"/>
  <c r="I58" i="2"/>
  <c r="J58" i="3" s="1"/>
  <c r="M58" i="2"/>
  <c r="N58" i="3" s="1"/>
  <c r="Q58" i="2"/>
  <c r="R58" i="3" s="1"/>
  <c r="U58" i="2"/>
  <c r="V58" i="3" s="1"/>
  <c r="F58" i="2"/>
  <c r="E58" i="3" s="1"/>
  <c r="J58" i="2"/>
  <c r="I58" i="3" s="1"/>
  <c r="N58" i="2"/>
  <c r="M58" i="3" s="1"/>
  <c r="R58" i="2"/>
  <c r="Q58" i="3" s="1"/>
  <c r="V58" i="2"/>
  <c r="U58" i="3" s="1"/>
  <c r="G58" i="2"/>
  <c r="H58" i="3" s="1"/>
  <c r="K58" i="2"/>
  <c r="L58" i="3" s="1"/>
  <c r="O58" i="2"/>
  <c r="P58" i="3" s="1"/>
  <c r="S58" i="2"/>
  <c r="T58" i="3" s="1"/>
  <c r="D58" i="2"/>
  <c r="C58" i="3" s="1"/>
  <c r="H58" i="2"/>
  <c r="G58" i="3" s="1"/>
  <c r="L58" i="2"/>
  <c r="K58" i="3" s="1"/>
  <c r="P58" i="2"/>
  <c r="O58" i="3" s="1"/>
  <c r="T58" i="2"/>
  <c r="S58" i="3" s="1"/>
  <c r="C58" i="2"/>
  <c r="D58" i="3" s="1"/>
  <c r="F66" i="2"/>
  <c r="E66" i="3" s="1"/>
  <c r="J66" i="2"/>
  <c r="I66" i="3" s="1"/>
  <c r="N66" i="2"/>
  <c r="M66" i="3" s="1"/>
  <c r="R66" i="2"/>
  <c r="Q66" i="3" s="1"/>
  <c r="V66" i="2"/>
  <c r="U66" i="3" s="1"/>
  <c r="D66" i="2"/>
  <c r="C66" i="3" s="1"/>
  <c r="H66" i="2"/>
  <c r="G66" i="3" s="1"/>
  <c r="L66" i="2"/>
  <c r="K66" i="3" s="1"/>
  <c r="P66" i="2"/>
  <c r="O66" i="3" s="1"/>
  <c r="T66" i="2"/>
  <c r="S66" i="3" s="1"/>
  <c r="K66" i="2"/>
  <c r="L66" i="3" s="1"/>
  <c r="S66" i="2"/>
  <c r="T66" i="3" s="1"/>
  <c r="E66" i="2"/>
  <c r="F66" i="3" s="1"/>
  <c r="M66" i="2"/>
  <c r="N66" i="3" s="1"/>
  <c r="U66" i="2"/>
  <c r="V66" i="3" s="1"/>
  <c r="G66" i="2"/>
  <c r="H66" i="3" s="1"/>
  <c r="O66" i="2"/>
  <c r="P66" i="3" s="1"/>
  <c r="I66" i="2"/>
  <c r="J66" i="3" s="1"/>
  <c r="Q66" i="2"/>
  <c r="R66" i="3" s="1"/>
  <c r="C66" i="2"/>
  <c r="D66" i="3" s="1"/>
  <c r="F74" i="2"/>
  <c r="E74" i="3" s="1"/>
  <c r="J74" i="2"/>
  <c r="I74" i="3" s="1"/>
  <c r="N74" i="2"/>
  <c r="M74" i="3" s="1"/>
  <c r="R74" i="2"/>
  <c r="Q74" i="3" s="1"/>
  <c r="V74" i="2"/>
  <c r="U74" i="3" s="1"/>
  <c r="D74" i="2"/>
  <c r="C74" i="3" s="1"/>
  <c r="H74" i="2"/>
  <c r="G74" i="3" s="1"/>
  <c r="L74" i="2"/>
  <c r="K74" i="3" s="1"/>
  <c r="P74" i="2"/>
  <c r="O74" i="3" s="1"/>
  <c r="T74" i="2"/>
  <c r="S74" i="3" s="1"/>
  <c r="K74" i="2"/>
  <c r="L74" i="3" s="1"/>
  <c r="S74" i="2"/>
  <c r="T74" i="3" s="1"/>
  <c r="E74" i="2"/>
  <c r="F74" i="3" s="1"/>
  <c r="M74" i="2"/>
  <c r="N74" i="3" s="1"/>
  <c r="U74" i="2"/>
  <c r="V74" i="3" s="1"/>
  <c r="G74" i="2"/>
  <c r="H74" i="3" s="1"/>
  <c r="O74" i="2"/>
  <c r="P74" i="3" s="1"/>
  <c r="I74" i="2"/>
  <c r="J74" i="3" s="1"/>
  <c r="Q74" i="2"/>
  <c r="R74" i="3" s="1"/>
  <c r="C74" i="2"/>
  <c r="D74" i="3" s="1"/>
  <c r="F78" i="2"/>
  <c r="E78" i="3" s="1"/>
  <c r="J78" i="2"/>
  <c r="I78" i="3" s="1"/>
  <c r="N78" i="2"/>
  <c r="M78" i="3" s="1"/>
  <c r="R78" i="2"/>
  <c r="Q78" i="3" s="1"/>
  <c r="V78" i="2"/>
  <c r="U78" i="3" s="1"/>
  <c r="D78" i="2"/>
  <c r="C78" i="3" s="1"/>
  <c r="H78" i="2"/>
  <c r="G78" i="3" s="1"/>
  <c r="L78" i="2"/>
  <c r="K78" i="3" s="1"/>
  <c r="P78" i="2"/>
  <c r="O78" i="3" s="1"/>
  <c r="T78" i="2"/>
  <c r="S78" i="3" s="1"/>
  <c r="G78" i="2"/>
  <c r="H78" i="3" s="1"/>
  <c r="O78" i="2"/>
  <c r="P78" i="3" s="1"/>
  <c r="I78" i="2"/>
  <c r="J78" i="3" s="1"/>
  <c r="Q78" i="2"/>
  <c r="R78" i="3" s="1"/>
  <c r="K78" i="2"/>
  <c r="L78" i="3" s="1"/>
  <c r="S78" i="2"/>
  <c r="T78" i="3" s="1"/>
  <c r="E78" i="2"/>
  <c r="F78" i="3" s="1"/>
  <c r="M78" i="2"/>
  <c r="N78" i="3" s="1"/>
  <c r="U78" i="2"/>
  <c r="V78" i="3" s="1"/>
  <c r="C78" i="2"/>
  <c r="D78" i="3" s="1"/>
  <c r="F86" i="2"/>
  <c r="E86" i="3" s="1"/>
  <c r="J86" i="2"/>
  <c r="I86" i="3" s="1"/>
  <c r="N86" i="2"/>
  <c r="M86" i="3" s="1"/>
  <c r="R86" i="2"/>
  <c r="Q86" i="3" s="1"/>
  <c r="V86" i="2"/>
  <c r="U86" i="3" s="1"/>
  <c r="G86" i="2"/>
  <c r="H86" i="3" s="1"/>
  <c r="K86" i="2"/>
  <c r="L86" i="3" s="1"/>
  <c r="O86" i="2"/>
  <c r="P86" i="3" s="1"/>
  <c r="S86" i="2"/>
  <c r="T86" i="3" s="1"/>
  <c r="D86" i="2"/>
  <c r="C86" i="3" s="1"/>
  <c r="H86" i="2"/>
  <c r="G86" i="3" s="1"/>
  <c r="L86" i="2"/>
  <c r="K86" i="3" s="1"/>
  <c r="P86" i="2"/>
  <c r="O86" i="3" s="1"/>
  <c r="T86" i="2"/>
  <c r="S86" i="3" s="1"/>
  <c r="E86" i="2"/>
  <c r="F86" i="3" s="1"/>
  <c r="I86" i="2"/>
  <c r="J86" i="3" s="1"/>
  <c r="M86" i="2"/>
  <c r="N86" i="3" s="1"/>
  <c r="Q86" i="2"/>
  <c r="R86" i="3" s="1"/>
  <c r="U86" i="2"/>
  <c r="V86" i="3" s="1"/>
  <c r="C86" i="2"/>
  <c r="D86" i="3" s="1"/>
  <c r="F90" i="2"/>
  <c r="E90" i="3" s="1"/>
  <c r="J90" i="2"/>
  <c r="I90" i="3" s="1"/>
  <c r="N90" i="2"/>
  <c r="M90" i="3" s="1"/>
  <c r="R90" i="2"/>
  <c r="Q90" i="3" s="1"/>
  <c r="V90" i="2"/>
  <c r="U90" i="3" s="1"/>
  <c r="G90" i="2"/>
  <c r="H90" i="3" s="1"/>
  <c r="K90" i="2"/>
  <c r="L90" i="3" s="1"/>
  <c r="O90" i="2"/>
  <c r="P90" i="3" s="1"/>
  <c r="S90" i="2"/>
  <c r="T90" i="3" s="1"/>
  <c r="E90" i="2"/>
  <c r="F90" i="3" s="1"/>
  <c r="I90" i="2"/>
  <c r="J90" i="3" s="1"/>
  <c r="M90" i="2"/>
  <c r="N90" i="3" s="1"/>
  <c r="Q90" i="2"/>
  <c r="R90" i="3" s="1"/>
  <c r="U90" i="2"/>
  <c r="V90" i="3" s="1"/>
  <c r="L90" i="2"/>
  <c r="K90" i="3" s="1"/>
  <c r="P90" i="2"/>
  <c r="O90" i="3" s="1"/>
  <c r="D90" i="2"/>
  <c r="C90" i="3" s="1"/>
  <c r="T90" i="2"/>
  <c r="S90" i="3" s="1"/>
  <c r="H90" i="2"/>
  <c r="G90" i="3" s="1"/>
  <c r="C90" i="2"/>
  <c r="D90" i="3" s="1"/>
  <c r="G94" i="2"/>
  <c r="H94" i="3" s="1"/>
  <c r="K94" i="2"/>
  <c r="L94" i="3" s="1"/>
  <c r="O94" i="2"/>
  <c r="P94" i="3" s="1"/>
  <c r="S94" i="2"/>
  <c r="T94" i="3" s="1"/>
  <c r="E94" i="2"/>
  <c r="F94" i="3" s="1"/>
  <c r="I94" i="2"/>
  <c r="J94" i="3" s="1"/>
  <c r="M94" i="2"/>
  <c r="N94" i="3" s="1"/>
  <c r="Q94" i="2"/>
  <c r="R94" i="3" s="1"/>
  <c r="U94" i="2"/>
  <c r="V94" i="3" s="1"/>
  <c r="J94" i="2"/>
  <c r="I94" i="3" s="1"/>
  <c r="R94" i="2"/>
  <c r="Q94" i="3" s="1"/>
  <c r="D94" i="2"/>
  <c r="C94" i="3" s="1"/>
  <c r="L94" i="2"/>
  <c r="K94" i="3" s="1"/>
  <c r="T94" i="2"/>
  <c r="S94" i="3" s="1"/>
  <c r="F94" i="2"/>
  <c r="E94" i="3" s="1"/>
  <c r="N94" i="2"/>
  <c r="M94" i="3" s="1"/>
  <c r="V94" i="2"/>
  <c r="U94" i="3" s="1"/>
  <c r="H94" i="2"/>
  <c r="G94" i="3" s="1"/>
  <c r="P94" i="2"/>
  <c r="O94" i="3" s="1"/>
  <c r="C94" i="2"/>
  <c r="D94" i="3" s="1"/>
  <c r="G98" i="2"/>
  <c r="H98" i="3" s="1"/>
  <c r="K98" i="2"/>
  <c r="L98" i="3" s="1"/>
  <c r="O98" i="2"/>
  <c r="P98" i="3" s="1"/>
  <c r="S98" i="2"/>
  <c r="T98" i="3" s="1"/>
  <c r="E98" i="2"/>
  <c r="F98" i="3" s="1"/>
  <c r="I98" i="2"/>
  <c r="J98" i="3" s="1"/>
  <c r="M98" i="2"/>
  <c r="N98" i="3" s="1"/>
  <c r="Q98" i="2"/>
  <c r="R98" i="3" s="1"/>
  <c r="U98" i="2"/>
  <c r="V98" i="3" s="1"/>
  <c r="F98" i="2"/>
  <c r="E98" i="3" s="1"/>
  <c r="N98" i="2"/>
  <c r="M98" i="3" s="1"/>
  <c r="V98" i="2"/>
  <c r="U98" i="3" s="1"/>
  <c r="H98" i="2"/>
  <c r="G98" i="3" s="1"/>
  <c r="P98" i="2"/>
  <c r="O98" i="3" s="1"/>
  <c r="J98" i="2"/>
  <c r="I98" i="3" s="1"/>
  <c r="R98" i="2"/>
  <c r="Q98" i="3" s="1"/>
  <c r="D98" i="2"/>
  <c r="C98" i="3" s="1"/>
  <c r="L98" i="2"/>
  <c r="K98" i="3" s="1"/>
  <c r="T98" i="2"/>
  <c r="S98" i="3" s="1"/>
  <c r="C98" i="2"/>
  <c r="D98" i="3" s="1"/>
  <c r="G102" i="2"/>
  <c r="H102" i="3" s="1"/>
  <c r="K102" i="2"/>
  <c r="L102" i="3" s="1"/>
  <c r="O102" i="2"/>
  <c r="P102" i="3" s="1"/>
  <c r="S102" i="2"/>
  <c r="T102" i="3" s="1"/>
  <c r="E102" i="2"/>
  <c r="F102" i="3" s="1"/>
  <c r="I102" i="2"/>
  <c r="J102" i="3" s="1"/>
  <c r="M102" i="2"/>
  <c r="N102" i="3" s="1"/>
  <c r="Q102" i="2"/>
  <c r="R102" i="3" s="1"/>
  <c r="U102" i="2"/>
  <c r="V102" i="3" s="1"/>
  <c r="J102" i="2"/>
  <c r="I102" i="3" s="1"/>
  <c r="R102" i="2"/>
  <c r="Q102" i="3" s="1"/>
  <c r="D102" i="2"/>
  <c r="C102" i="3" s="1"/>
  <c r="L102" i="2"/>
  <c r="K102" i="3" s="1"/>
  <c r="T102" i="2"/>
  <c r="S102" i="3" s="1"/>
  <c r="F102" i="2"/>
  <c r="E102" i="3" s="1"/>
  <c r="N102" i="2"/>
  <c r="M102" i="3" s="1"/>
  <c r="V102" i="2"/>
  <c r="U102" i="3" s="1"/>
  <c r="H102" i="2"/>
  <c r="G102" i="3" s="1"/>
  <c r="P102" i="2"/>
  <c r="O102" i="3" s="1"/>
  <c r="C102" i="2"/>
  <c r="D102" i="3" s="1"/>
  <c r="G106" i="2"/>
  <c r="H106" i="3" s="1"/>
  <c r="K106" i="2"/>
  <c r="L106" i="3" s="1"/>
  <c r="O106" i="2"/>
  <c r="P106" i="3" s="1"/>
  <c r="S106" i="2"/>
  <c r="T106" i="3" s="1"/>
  <c r="E106" i="2"/>
  <c r="F106" i="3" s="1"/>
  <c r="I106" i="2"/>
  <c r="J106" i="3" s="1"/>
  <c r="M106" i="2"/>
  <c r="N106" i="3" s="1"/>
  <c r="Q106" i="2"/>
  <c r="R106" i="3" s="1"/>
  <c r="U106" i="2"/>
  <c r="V106" i="3" s="1"/>
  <c r="F106" i="2"/>
  <c r="E106" i="3" s="1"/>
  <c r="N106" i="2"/>
  <c r="M106" i="3" s="1"/>
  <c r="V106" i="2"/>
  <c r="U106" i="3" s="1"/>
  <c r="H106" i="2"/>
  <c r="G106" i="3" s="1"/>
  <c r="P106" i="2"/>
  <c r="O106" i="3" s="1"/>
  <c r="J106" i="2"/>
  <c r="I106" i="3" s="1"/>
  <c r="R106" i="2"/>
  <c r="Q106" i="3" s="1"/>
  <c r="D106" i="2"/>
  <c r="C106" i="3" s="1"/>
  <c r="L106" i="2"/>
  <c r="K106" i="3" s="1"/>
  <c r="T106" i="2"/>
  <c r="S106" i="3" s="1"/>
  <c r="C106" i="2"/>
  <c r="D106" i="3" s="1"/>
  <c r="G110" i="2"/>
  <c r="H110" i="3" s="1"/>
  <c r="K110" i="2"/>
  <c r="L110" i="3" s="1"/>
  <c r="O110" i="2"/>
  <c r="P110" i="3" s="1"/>
  <c r="S110" i="2"/>
  <c r="T110" i="3" s="1"/>
  <c r="E110" i="2"/>
  <c r="F110" i="3" s="1"/>
  <c r="I110" i="2"/>
  <c r="J110" i="3" s="1"/>
  <c r="M110" i="2"/>
  <c r="N110" i="3" s="1"/>
  <c r="Q110" i="2"/>
  <c r="R110" i="3" s="1"/>
  <c r="U110" i="2"/>
  <c r="V110" i="3" s="1"/>
  <c r="J110" i="2"/>
  <c r="I110" i="3" s="1"/>
  <c r="R110" i="2"/>
  <c r="Q110" i="3" s="1"/>
  <c r="D110" i="2"/>
  <c r="C110" i="3" s="1"/>
  <c r="L110" i="2"/>
  <c r="K110" i="3" s="1"/>
  <c r="T110" i="2"/>
  <c r="S110" i="3" s="1"/>
  <c r="F110" i="2"/>
  <c r="E110" i="3" s="1"/>
  <c r="N110" i="2"/>
  <c r="M110" i="3" s="1"/>
  <c r="V110" i="2"/>
  <c r="U110" i="3" s="1"/>
  <c r="H110" i="2"/>
  <c r="G110" i="3" s="1"/>
  <c r="P110" i="2"/>
  <c r="O110" i="3" s="1"/>
  <c r="C110" i="2"/>
  <c r="D110" i="3" s="1"/>
  <c r="D114" i="2"/>
  <c r="C114" i="3" s="1"/>
  <c r="H114" i="2"/>
  <c r="G114" i="3" s="1"/>
  <c r="L114" i="2"/>
  <c r="K114" i="3" s="1"/>
  <c r="P114" i="2"/>
  <c r="O114" i="3" s="1"/>
  <c r="T114" i="2"/>
  <c r="S114" i="3" s="1"/>
  <c r="E114" i="2"/>
  <c r="F114" i="3" s="1"/>
  <c r="I114" i="2"/>
  <c r="J114" i="3" s="1"/>
  <c r="M114" i="2"/>
  <c r="N114" i="3" s="1"/>
  <c r="Q114" i="2"/>
  <c r="R114" i="3" s="1"/>
  <c r="U114" i="2"/>
  <c r="V114" i="3" s="1"/>
  <c r="F114" i="2"/>
  <c r="E114" i="3" s="1"/>
  <c r="J114" i="2"/>
  <c r="I114" i="3" s="1"/>
  <c r="N114" i="2"/>
  <c r="M114" i="3" s="1"/>
  <c r="R114" i="2"/>
  <c r="Q114" i="3" s="1"/>
  <c r="V114" i="2"/>
  <c r="U114" i="3" s="1"/>
  <c r="G114" i="2"/>
  <c r="H114" i="3" s="1"/>
  <c r="K114" i="2"/>
  <c r="L114" i="3" s="1"/>
  <c r="O114" i="2"/>
  <c r="P114" i="3" s="1"/>
  <c r="S114" i="2"/>
  <c r="T114" i="3" s="1"/>
  <c r="C114" i="2"/>
  <c r="D114" i="3" s="1"/>
  <c r="D118" i="2"/>
  <c r="C118" i="3" s="1"/>
  <c r="H118" i="2"/>
  <c r="G118" i="3" s="1"/>
  <c r="L118" i="2"/>
  <c r="K118" i="3" s="1"/>
  <c r="P118" i="2"/>
  <c r="O118" i="3" s="1"/>
  <c r="T118" i="2"/>
  <c r="S118" i="3" s="1"/>
  <c r="E118" i="2"/>
  <c r="F118" i="3" s="1"/>
  <c r="I118" i="2"/>
  <c r="J118" i="3" s="1"/>
  <c r="M118" i="2"/>
  <c r="N118" i="3" s="1"/>
  <c r="Q118" i="2"/>
  <c r="R118" i="3" s="1"/>
  <c r="U118" i="2"/>
  <c r="V118" i="3" s="1"/>
  <c r="F118" i="2"/>
  <c r="E118" i="3" s="1"/>
  <c r="J118" i="2"/>
  <c r="I118" i="3" s="1"/>
  <c r="N118" i="2"/>
  <c r="M118" i="3" s="1"/>
  <c r="R118" i="2"/>
  <c r="Q118" i="3" s="1"/>
  <c r="V118" i="2"/>
  <c r="U118" i="3" s="1"/>
  <c r="G118" i="2"/>
  <c r="H118" i="3" s="1"/>
  <c r="K118" i="2"/>
  <c r="L118" i="3" s="1"/>
  <c r="O118" i="2"/>
  <c r="P118" i="3" s="1"/>
  <c r="S118" i="2"/>
  <c r="T118" i="3" s="1"/>
  <c r="C118" i="2"/>
  <c r="D118" i="3" s="1"/>
  <c r="D122" i="2"/>
  <c r="C122" i="3" s="1"/>
  <c r="H122" i="2"/>
  <c r="G122" i="3" s="1"/>
  <c r="L122" i="2"/>
  <c r="K122" i="3" s="1"/>
  <c r="P122" i="2"/>
  <c r="O122" i="3" s="1"/>
  <c r="T122" i="2"/>
  <c r="S122" i="3" s="1"/>
  <c r="E122" i="2"/>
  <c r="F122" i="3" s="1"/>
  <c r="I122" i="2"/>
  <c r="J122" i="3" s="1"/>
  <c r="M122" i="2"/>
  <c r="N122" i="3" s="1"/>
  <c r="Q122" i="2"/>
  <c r="R122" i="3" s="1"/>
  <c r="U122" i="2"/>
  <c r="V122" i="3" s="1"/>
  <c r="F122" i="2"/>
  <c r="E122" i="3" s="1"/>
  <c r="J122" i="2"/>
  <c r="I122" i="3" s="1"/>
  <c r="N122" i="2"/>
  <c r="M122" i="3" s="1"/>
  <c r="R122" i="2"/>
  <c r="Q122" i="3" s="1"/>
  <c r="V122" i="2"/>
  <c r="U122" i="3" s="1"/>
  <c r="G122" i="2"/>
  <c r="H122" i="3" s="1"/>
  <c r="K122" i="2"/>
  <c r="L122" i="3" s="1"/>
  <c r="O122" i="2"/>
  <c r="P122" i="3" s="1"/>
  <c r="S122" i="2"/>
  <c r="T122" i="3" s="1"/>
  <c r="C122" i="2"/>
  <c r="D122" i="3" s="1"/>
  <c r="D126" i="2"/>
  <c r="C126" i="3" s="1"/>
  <c r="H126" i="2"/>
  <c r="G126" i="3" s="1"/>
  <c r="L126" i="2"/>
  <c r="K126" i="3" s="1"/>
  <c r="P126" i="2"/>
  <c r="O126" i="3" s="1"/>
  <c r="T126" i="2"/>
  <c r="S126" i="3" s="1"/>
  <c r="E126" i="2"/>
  <c r="F126" i="3" s="1"/>
  <c r="I126" i="2"/>
  <c r="J126" i="3" s="1"/>
  <c r="M126" i="2"/>
  <c r="N126" i="3" s="1"/>
  <c r="Q126" i="2"/>
  <c r="R126" i="3" s="1"/>
  <c r="U126" i="2"/>
  <c r="V126" i="3" s="1"/>
  <c r="F126" i="2"/>
  <c r="E126" i="3" s="1"/>
  <c r="J126" i="2"/>
  <c r="I126" i="3" s="1"/>
  <c r="N126" i="2"/>
  <c r="M126" i="3" s="1"/>
  <c r="R126" i="2"/>
  <c r="Q126" i="3" s="1"/>
  <c r="V126" i="2"/>
  <c r="U126" i="3" s="1"/>
  <c r="G126" i="2"/>
  <c r="H126" i="3" s="1"/>
  <c r="K126" i="2"/>
  <c r="L126" i="3" s="1"/>
  <c r="O126" i="2"/>
  <c r="P126" i="3" s="1"/>
  <c r="S126" i="2"/>
  <c r="T126" i="3" s="1"/>
  <c r="C126" i="2"/>
  <c r="D126" i="3" s="1"/>
  <c r="D130" i="2"/>
  <c r="C130" i="3" s="1"/>
  <c r="H130" i="2"/>
  <c r="G130" i="3" s="1"/>
  <c r="L130" i="2"/>
  <c r="K130" i="3" s="1"/>
  <c r="P130" i="2"/>
  <c r="O130" i="3" s="1"/>
  <c r="T130" i="2"/>
  <c r="S130" i="3" s="1"/>
  <c r="E130" i="2"/>
  <c r="F130" i="3" s="1"/>
  <c r="I130" i="2"/>
  <c r="J130" i="3" s="1"/>
  <c r="M130" i="2"/>
  <c r="N130" i="3" s="1"/>
  <c r="Q130" i="2"/>
  <c r="R130" i="3" s="1"/>
  <c r="U130" i="2"/>
  <c r="V130" i="3" s="1"/>
  <c r="F130" i="2"/>
  <c r="E130" i="3" s="1"/>
  <c r="J130" i="2"/>
  <c r="I130" i="3" s="1"/>
  <c r="N130" i="2"/>
  <c r="M130" i="3" s="1"/>
  <c r="R130" i="2"/>
  <c r="Q130" i="3" s="1"/>
  <c r="V130" i="2"/>
  <c r="U130" i="3" s="1"/>
  <c r="G130" i="2"/>
  <c r="H130" i="3" s="1"/>
  <c r="K130" i="2"/>
  <c r="L130" i="3" s="1"/>
  <c r="O130" i="2"/>
  <c r="P130" i="3" s="1"/>
  <c r="S130" i="2"/>
  <c r="T130" i="3" s="1"/>
  <c r="C130" i="2"/>
  <c r="D130" i="3" s="1"/>
  <c r="D134" i="2"/>
  <c r="C134" i="3" s="1"/>
  <c r="H134" i="2"/>
  <c r="G134" i="3" s="1"/>
  <c r="L134" i="2"/>
  <c r="K134" i="3" s="1"/>
  <c r="P134" i="2"/>
  <c r="O134" i="3" s="1"/>
  <c r="T134" i="2"/>
  <c r="S134" i="3" s="1"/>
  <c r="E134" i="2"/>
  <c r="F134" i="3" s="1"/>
  <c r="I134" i="2"/>
  <c r="J134" i="3" s="1"/>
  <c r="M134" i="2"/>
  <c r="N134" i="3" s="1"/>
  <c r="Q134" i="2"/>
  <c r="R134" i="3" s="1"/>
  <c r="U134" i="2"/>
  <c r="V134" i="3" s="1"/>
  <c r="G134" i="2"/>
  <c r="H134" i="3" s="1"/>
  <c r="K134" i="2"/>
  <c r="L134" i="3" s="1"/>
  <c r="O134" i="2"/>
  <c r="P134" i="3" s="1"/>
  <c r="S134" i="2"/>
  <c r="T134" i="3" s="1"/>
  <c r="J134" i="2"/>
  <c r="I134" i="3" s="1"/>
  <c r="N134" i="2"/>
  <c r="M134" i="3" s="1"/>
  <c r="R134" i="2"/>
  <c r="Q134" i="3" s="1"/>
  <c r="F134" i="2"/>
  <c r="E134" i="3" s="1"/>
  <c r="V134" i="2"/>
  <c r="U134" i="3" s="1"/>
  <c r="C134" i="2"/>
  <c r="D134" i="3" s="1"/>
  <c r="E146" i="2"/>
  <c r="F146" i="3" s="1"/>
  <c r="I146" i="2"/>
  <c r="J146" i="3" s="1"/>
  <c r="M146" i="2"/>
  <c r="N146" i="3" s="1"/>
  <c r="Q146" i="2"/>
  <c r="R146" i="3" s="1"/>
  <c r="U146" i="2"/>
  <c r="V146" i="3" s="1"/>
  <c r="G146" i="2"/>
  <c r="H146" i="3" s="1"/>
  <c r="K146" i="2"/>
  <c r="L146" i="3" s="1"/>
  <c r="O146" i="2"/>
  <c r="P146" i="3" s="1"/>
  <c r="S146" i="2"/>
  <c r="T146" i="3" s="1"/>
  <c r="F146" i="2"/>
  <c r="E146" i="3" s="1"/>
  <c r="N146" i="2"/>
  <c r="M146" i="3" s="1"/>
  <c r="V146" i="2"/>
  <c r="U146" i="3" s="1"/>
  <c r="H146" i="2"/>
  <c r="G146" i="3" s="1"/>
  <c r="P146" i="2"/>
  <c r="O146" i="3" s="1"/>
  <c r="J146" i="2"/>
  <c r="I146" i="3" s="1"/>
  <c r="R146" i="2"/>
  <c r="Q146" i="3" s="1"/>
  <c r="D146" i="2"/>
  <c r="C146" i="3" s="1"/>
  <c r="L146" i="2"/>
  <c r="K146" i="3" s="1"/>
  <c r="T146" i="2"/>
  <c r="S146" i="3" s="1"/>
  <c r="C146" i="2"/>
  <c r="D146" i="3" s="1"/>
  <c r="F150" i="2"/>
  <c r="E150" i="3" s="1"/>
  <c r="J150" i="2"/>
  <c r="I150" i="3" s="1"/>
  <c r="N150" i="2"/>
  <c r="M150" i="3" s="1"/>
  <c r="R150" i="2"/>
  <c r="Q150" i="3" s="1"/>
  <c r="V150" i="2"/>
  <c r="U150" i="3" s="1"/>
  <c r="G150" i="2"/>
  <c r="H150" i="3" s="1"/>
  <c r="K150" i="2"/>
  <c r="L150" i="3" s="1"/>
  <c r="O150" i="2"/>
  <c r="P150" i="3" s="1"/>
  <c r="S150" i="2"/>
  <c r="T150" i="3" s="1"/>
  <c r="D150" i="2"/>
  <c r="C150" i="3" s="1"/>
  <c r="H150" i="2"/>
  <c r="G150" i="3" s="1"/>
  <c r="L150" i="2"/>
  <c r="K150" i="3" s="1"/>
  <c r="P150" i="2"/>
  <c r="O150" i="3" s="1"/>
  <c r="T150" i="2"/>
  <c r="S150" i="3" s="1"/>
  <c r="E150" i="2"/>
  <c r="F150" i="3" s="1"/>
  <c r="I150" i="2"/>
  <c r="J150" i="3" s="1"/>
  <c r="M150" i="2"/>
  <c r="N150" i="3" s="1"/>
  <c r="Q150" i="2"/>
  <c r="R150" i="3" s="1"/>
  <c r="U150" i="2"/>
  <c r="V150" i="3" s="1"/>
  <c r="C150" i="2"/>
  <c r="D150" i="3" s="1"/>
  <c r="F154" i="2"/>
  <c r="E154" i="3" s="1"/>
  <c r="J154" i="2"/>
  <c r="I154" i="3" s="1"/>
  <c r="N154" i="2"/>
  <c r="M154" i="3" s="1"/>
  <c r="R154" i="2"/>
  <c r="Q154" i="3" s="1"/>
  <c r="V154" i="2"/>
  <c r="U154" i="3" s="1"/>
  <c r="G154" i="2"/>
  <c r="H154" i="3" s="1"/>
  <c r="K154" i="2"/>
  <c r="L154" i="3" s="1"/>
  <c r="O154" i="2"/>
  <c r="P154" i="3" s="1"/>
  <c r="S154" i="2"/>
  <c r="T154" i="3" s="1"/>
  <c r="D154" i="2"/>
  <c r="C154" i="3" s="1"/>
  <c r="H154" i="2"/>
  <c r="G154" i="3" s="1"/>
  <c r="L154" i="2"/>
  <c r="K154" i="3" s="1"/>
  <c r="P154" i="2"/>
  <c r="O154" i="3" s="1"/>
  <c r="T154" i="2"/>
  <c r="S154" i="3" s="1"/>
  <c r="E154" i="2"/>
  <c r="F154" i="3" s="1"/>
  <c r="I154" i="2"/>
  <c r="J154" i="3" s="1"/>
  <c r="M154" i="2"/>
  <c r="N154" i="3" s="1"/>
  <c r="Q154" i="2"/>
  <c r="R154" i="3" s="1"/>
  <c r="U154" i="2"/>
  <c r="V154" i="3" s="1"/>
  <c r="C154" i="2"/>
  <c r="D154" i="3" s="1"/>
  <c r="F158" i="2"/>
  <c r="E158" i="3" s="1"/>
  <c r="J158" i="2"/>
  <c r="I158" i="3" s="1"/>
  <c r="N158" i="2"/>
  <c r="M158" i="3" s="1"/>
  <c r="R158" i="2"/>
  <c r="Q158" i="3" s="1"/>
  <c r="V158" i="2"/>
  <c r="U158" i="3" s="1"/>
  <c r="G158" i="2"/>
  <c r="H158" i="3" s="1"/>
  <c r="K158" i="2"/>
  <c r="L158" i="3" s="1"/>
  <c r="O158" i="2"/>
  <c r="P158" i="3" s="1"/>
  <c r="S158" i="2"/>
  <c r="T158" i="3" s="1"/>
  <c r="D158" i="2"/>
  <c r="C158" i="3" s="1"/>
  <c r="H158" i="2"/>
  <c r="G158" i="3" s="1"/>
  <c r="L158" i="2"/>
  <c r="K158" i="3" s="1"/>
  <c r="P158" i="2"/>
  <c r="O158" i="3" s="1"/>
  <c r="T158" i="2"/>
  <c r="S158" i="3" s="1"/>
  <c r="E158" i="2"/>
  <c r="F158" i="3" s="1"/>
  <c r="I158" i="2"/>
  <c r="J158" i="3" s="1"/>
  <c r="M158" i="2"/>
  <c r="N158" i="3" s="1"/>
  <c r="Q158" i="2"/>
  <c r="R158" i="3" s="1"/>
  <c r="U158" i="2"/>
  <c r="V158" i="3" s="1"/>
  <c r="C158" i="2"/>
  <c r="D158" i="3" s="1"/>
  <c r="F162" i="2"/>
  <c r="E162" i="3" s="1"/>
  <c r="J162" i="2"/>
  <c r="I162" i="3" s="1"/>
  <c r="N162" i="2"/>
  <c r="M162" i="3" s="1"/>
  <c r="R162" i="2"/>
  <c r="Q162" i="3" s="1"/>
  <c r="V162" i="2"/>
  <c r="U162" i="3" s="1"/>
  <c r="G162" i="2"/>
  <c r="H162" i="3" s="1"/>
  <c r="K162" i="2"/>
  <c r="L162" i="3" s="1"/>
  <c r="O162" i="2"/>
  <c r="P162" i="3" s="1"/>
  <c r="S162" i="2"/>
  <c r="T162" i="3" s="1"/>
  <c r="D162" i="2"/>
  <c r="C162" i="3" s="1"/>
  <c r="H162" i="2"/>
  <c r="G162" i="3" s="1"/>
  <c r="L162" i="2"/>
  <c r="K162" i="3" s="1"/>
  <c r="P162" i="2"/>
  <c r="O162" i="3" s="1"/>
  <c r="T162" i="2"/>
  <c r="S162" i="3" s="1"/>
  <c r="E162" i="2"/>
  <c r="F162" i="3" s="1"/>
  <c r="I162" i="2"/>
  <c r="J162" i="3" s="1"/>
  <c r="M162" i="2"/>
  <c r="N162" i="3" s="1"/>
  <c r="Q162" i="2"/>
  <c r="R162" i="3" s="1"/>
  <c r="U162" i="2"/>
  <c r="V162" i="3" s="1"/>
  <c r="C162" i="2"/>
  <c r="D162" i="3" s="1"/>
  <c r="F166" i="2"/>
  <c r="E166" i="3" s="1"/>
  <c r="J166" i="2"/>
  <c r="I166" i="3" s="1"/>
  <c r="N166" i="2"/>
  <c r="M166" i="3" s="1"/>
  <c r="R166" i="2"/>
  <c r="Q166" i="3" s="1"/>
  <c r="V166" i="2"/>
  <c r="U166" i="3" s="1"/>
  <c r="G166" i="2"/>
  <c r="H166" i="3" s="1"/>
  <c r="K166" i="2"/>
  <c r="L166" i="3" s="1"/>
  <c r="O166" i="2"/>
  <c r="P166" i="3" s="1"/>
  <c r="S166" i="2"/>
  <c r="T166" i="3" s="1"/>
  <c r="D166" i="2"/>
  <c r="C166" i="3" s="1"/>
  <c r="H166" i="2"/>
  <c r="G166" i="3" s="1"/>
  <c r="L166" i="2"/>
  <c r="K166" i="3" s="1"/>
  <c r="P166" i="2"/>
  <c r="O166" i="3" s="1"/>
  <c r="T166" i="2"/>
  <c r="S166" i="3" s="1"/>
  <c r="E166" i="2"/>
  <c r="F166" i="3" s="1"/>
  <c r="I166" i="2"/>
  <c r="J166" i="3" s="1"/>
  <c r="M166" i="2"/>
  <c r="N166" i="3" s="1"/>
  <c r="Q166" i="2"/>
  <c r="R166" i="3" s="1"/>
  <c r="U166" i="2"/>
  <c r="V166" i="3" s="1"/>
  <c r="C166" i="2"/>
  <c r="D166" i="3" s="1"/>
  <c r="F170" i="2"/>
  <c r="E170" i="3" s="1"/>
  <c r="J170" i="2"/>
  <c r="I170" i="3" s="1"/>
  <c r="N170" i="2"/>
  <c r="M170" i="3" s="1"/>
  <c r="R170" i="2"/>
  <c r="Q170" i="3" s="1"/>
  <c r="V170" i="2"/>
  <c r="U170" i="3" s="1"/>
  <c r="G170" i="2"/>
  <c r="H170" i="3" s="1"/>
  <c r="K170" i="2"/>
  <c r="L170" i="3" s="1"/>
  <c r="O170" i="2"/>
  <c r="P170" i="3" s="1"/>
  <c r="S170" i="2"/>
  <c r="T170" i="3" s="1"/>
  <c r="D170" i="2"/>
  <c r="C170" i="3" s="1"/>
  <c r="H170" i="2"/>
  <c r="G170" i="3" s="1"/>
  <c r="L170" i="2"/>
  <c r="K170" i="3" s="1"/>
  <c r="P170" i="2"/>
  <c r="O170" i="3" s="1"/>
  <c r="T170" i="2"/>
  <c r="S170" i="3" s="1"/>
  <c r="E170" i="2"/>
  <c r="F170" i="3" s="1"/>
  <c r="I170" i="2"/>
  <c r="J170" i="3" s="1"/>
  <c r="M170" i="2"/>
  <c r="N170" i="3" s="1"/>
  <c r="Q170" i="2"/>
  <c r="R170" i="3" s="1"/>
  <c r="U170" i="2"/>
  <c r="V170" i="3" s="1"/>
  <c r="C170" i="2"/>
  <c r="D170" i="3" s="1"/>
  <c r="F174" i="2"/>
  <c r="E174" i="3" s="1"/>
  <c r="J174" i="2"/>
  <c r="I174" i="3" s="1"/>
  <c r="N174" i="2"/>
  <c r="M174" i="3" s="1"/>
  <c r="R174" i="2"/>
  <c r="Q174" i="3" s="1"/>
  <c r="V174" i="2"/>
  <c r="U174" i="3" s="1"/>
  <c r="G174" i="2"/>
  <c r="H174" i="3" s="1"/>
  <c r="K174" i="2"/>
  <c r="L174" i="3" s="1"/>
  <c r="O174" i="2"/>
  <c r="P174" i="3" s="1"/>
  <c r="S174" i="2"/>
  <c r="T174" i="3" s="1"/>
  <c r="D174" i="2"/>
  <c r="C174" i="3" s="1"/>
  <c r="H174" i="2"/>
  <c r="G174" i="3" s="1"/>
  <c r="L174" i="2"/>
  <c r="K174" i="3" s="1"/>
  <c r="P174" i="2"/>
  <c r="O174" i="3" s="1"/>
  <c r="T174" i="2"/>
  <c r="S174" i="3" s="1"/>
  <c r="E174" i="2"/>
  <c r="F174" i="3" s="1"/>
  <c r="I174" i="2"/>
  <c r="J174" i="3" s="1"/>
  <c r="M174" i="2"/>
  <c r="N174" i="3" s="1"/>
  <c r="Q174" i="2"/>
  <c r="R174" i="3" s="1"/>
  <c r="U174" i="2"/>
  <c r="V174" i="3" s="1"/>
  <c r="C174" i="2"/>
  <c r="D174" i="3" s="1"/>
  <c r="F178" i="2"/>
  <c r="E178" i="3" s="1"/>
  <c r="J178" i="2"/>
  <c r="I178" i="3" s="1"/>
  <c r="N178" i="2"/>
  <c r="M178" i="3" s="1"/>
  <c r="R178" i="2"/>
  <c r="Q178" i="3" s="1"/>
  <c r="V178" i="2"/>
  <c r="U178" i="3" s="1"/>
  <c r="G178" i="2"/>
  <c r="H178" i="3" s="1"/>
  <c r="K178" i="2"/>
  <c r="L178" i="3" s="1"/>
  <c r="O178" i="2"/>
  <c r="P178" i="3" s="1"/>
  <c r="S178" i="2"/>
  <c r="T178" i="3" s="1"/>
  <c r="E178" i="2"/>
  <c r="F178" i="3" s="1"/>
  <c r="I178" i="2"/>
  <c r="J178" i="3" s="1"/>
  <c r="M178" i="2"/>
  <c r="N178" i="3" s="1"/>
  <c r="Q178" i="2"/>
  <c r="R178" i="3" s="1"/>
  <c r="U178" i="2"/>
  <c r="V178" i="3" s="1"/>
  <c r="H178" i="2"/>
  <c r="G178" i="3" s="1"/>
  <c r="L178" i="2"/>
  <c r="K178" i="3" s="1"/>
  <c r="P178" i="2"/>
  <c r="O178" i="3" s="1"/>
  <c r="D178" i="2"/>
  <c r="C178" i="3" s="1"/>
  <c r="T178" i="2"/>
  <c r="S178" i="3" s="1"/>
  <c r="C178" i="2"/>
  <c r="D178" i="3" s="1"/>
  <c r="F182" i="2"/>
  <c r="E182" i="3" s="1"/>
  <c r="J182" i="2"/>
  <c r="I182" i="3" s="1"/>
  <c r="N182" i="2"/>
  <c r="M182" i="3" s="1"/>
  <c r="R182" i="2"/>
  <c r="Q182" i="3" s="1"/>
  <c r="V182" i="2"/>
  <c r="U182" i="3" s="1"/>
  <c r="G182" i="2"/>
  <c r="H182" i="3" s="1"/>
  <c r="K182" i="2"/>
  <c r="L182" i="3" s="1"/>
  <c r="O182" i="2"/>
  <c r="P182" i="3" s="1"/>
  <c r="S182" i="2"/>
  <c r="T182" i="3" s="1"/>
  <c r="E182" i="2"/>
  <c r="F182" i="3" s="1"/>
  <c r="I182" i="2"/>
  <c r="J182" i="3" s="1"/>
  <c r="M182" i="2"/>
  <c r="N182" i="3" s="1"/>
  <c r="Q182" i="2"/>
  <c r="R182" i="3" s="1"/>
  <c r="U182" i="2"/>
  <c r="V182" i="3" s="1"/>
  <c r="L182" i="2"/>
  <c r="K182" i="3" s="1"/>
  <c r="P182" i="2"/>
  <c r="O182" i="3" s="1"/>
  <c r="D182" i="2"/>
  <c r="C182" i="3" s="1"/>
  <c r="T182" i="2"/>
  <c r="S182" i="3" s="1"/>
  <c r="H182" i="2"/>
  <c r="G182" i="3" s="1"/>
  <c r="C182" i="2"/>
  <c r="D182" i="3" s="1"/>
  <c r="F186" i="2"/>
  <c r="E186" i="3" s="1"/>
  <c r="J186" i="2"/>
  <c r="I186" i="3" s="1"/>
  <c r="N186" i="2"/>
  <c r="M186" i="3" s="1"/>
  <c r="R186" i="2"/>
  <c r="Q186" i="3" s="1"/>
  <c r="V186" i="2"/>
  <c r="U186" i="3" s="1"/>
  <c r="G186" i="2"/>
  <c r="H186" i="3" s="1"/>
  <c r="K186" i="2"/>
  <c r="L186" i="3" s="1"/>
  <c r="O186" i="2"/>
  <c r="P186" i="3" s="1"/>
  <c r="S186" i="2"/>
  <c r="T186" i="3" s="1"/>
  <c r="E186" i="2"/>
  <c r="F186" i="3" s="1"/>
  <c r="I186" i="2"/>
  <c r="J186" i="3" s="1"/>
  <c r="M186" i="2"/>
  <c r="N186" i="3" s="1"/>
  <c r="Q186" i="2"/>
  <c r="R186" i="3" s="1"/>
  <c r="U186" i="2"/>
  <c r="V186" i="3" s="1"/>
  <c r="P186" i="2"/>
  <c r="O186" i="3" s="1"/>
  <c r="D186" i="2"/>
  <c r="C186" i="3" s="1"/>
  <c r="T186" i="2"/>
  <c r="S186" i="3" s="1"/>
  <c r="H186" i="2"/>
  <c r="G186" i="3" s="1"/>
  <c r="L186" i="2"/>
  <c r="K186" i="3" s="1"/>
  <c r="C186" i="2"/>
  <c r="D186" i="3" s="1"/>
  <c r="F190" i="2"/>
  <c r="E190" i="3" s="1"/>
  <c r="J190" i="2"/>
  <c r="I190" i="3" s="1"/>
  <c r="N190" i="2"/>
  <c r="M190" i="3" s="1"/>
  <c r="R190" i="2"/>
  <c r="Q190" i="3" s="1"/>
  <c r="V190" i="2"/>
  <c r="U190" i="3" s="1"/>
  <c r="G190" i="2"/>
  <c r="H190" i="3" s="1"/>
  <c r="K190" i="2"/>
  <c r="L190" i="3" s="1"/>
  <c r="O190" i="2"/>
  <c r="P190" i="3" s="1"/>
  <c r="S190" i="2"/>
  <c r="T190" i="3" s="1"/>
  <c r="E190" i="2"/>
  <c r="F190" i="3" s="1"/>
  <c r="I190" i="2"/>
  <c r="J190" i="3" s="1"/>
  <c r="M190" i="2"/>
  <c r="N190" i="3" s="1"/>
  <c r="Q190" i="2"/>
  <c r="R190" i="3" s="1"/>
  <c r="U190" i="2"/>
  <c r="V190" i="3" s="1"/>
  <c r="D190" i="2"/>
  <c r="C190" i="3" s="1"/>
  <c r="T190" i="2"/>
  <c r="S190" i="3" s="1"/>
  <c r="H190" i="2"/>
  <c r="G190" i="3" s="1"/>
  <c r="L190" i="2"/>
  <c r="K190" i="3" s="1"/>
  <c r="P190" i="2"/>
  <c r="O190" i="3" s="1"/>
  <c r="C190" i="2"/>
  <c r="D190" i="3" s="1"/>
  <c r="G194" i="2"/>
  <c r="H194" i="3" s="1"/>
  <c r="K194" i="2"/>
  <c r="L194" i="3" s="1"/>
  <c r="O194" i="2"/>
  <c r="P194" i="3" s="1"/>
  <c r="S194" i="2"/>
  <c r="T194" i="3" s="1"/>
  <c r="E194" i="2"/>
  <c r="F194" i="3" s="1"/>
  <c r="I194" i="2"/>
  <c r="J194" i="3" s="1"/>
  <c r="M194" i="2"/>
  <c r="N194" i="3" s="1"/>
  <c r="Q194" i="2"/>
  <c r="R194" i="3" s="1"/>
  <c r="U194" i="2"/>
  <c r="V194" i="3" s="1"/>
  <c r="F194" i="2"/>
  <c r="E194" i="3" s="1"/>
  <c r="N194" i="2"/>
  <c r="M194" i="3" s="1"/>
  <c r="V194" i="2"/>
  <c r="U194" i="3" s="1"/>
  <c r="H194" i="2"/>
  <c r="G194" i="3" s="1"/>
  <c r="P194" i="2"/>
  <c r="O194" i="3" s="1"/>
  <c r="J194" i="2"/>
  <c r="I194" i="3" s="1"/>
  <c r="R194" i="2"/>
  <c r="Q194" i="3" s="1"/>
  <c r="D194" i="2"/>
  <c r="C194" i="3" s="1"/>
  <c r="L194" i="2"/>
  <c r="K194" i="3" s="1"/>
  <c r="T194" i="2"/>
  <c r="S194" i="3" s="1"/>
  <c r="C194" i="2"/>
  <c r="D194" i="3" s="1"/>
  <c r="G198" i="2"/>
  <c r="H198" i="3" s="1"/>
  <c r="K198" i="2"/>
  <c r="L198" i="3" s="1"/>
  <c r="O198" i="2"/>
  <c r="P198" i="3" s="1"/>
  <c r="S198" i="2"/>
  <c r="T198" i="3" s="1"/>
  <c r="D198" i="2"/>
  <c r="C198" i="3" s="1"/>
  <c r="H198" i="2"/>
  <c r="G198" i="3" s="1"/>
  <c r="L198" i="2"/>
  <c r="K198" i="3" s="1"/>
  <c r="P198" i="2"/>
  <c r="O198" i="3" s="1"/>
  <c r="T198" i="2"/>
  <c r="S198" i="3" s="1"/>
  <c r="E198" i="2"/>
  <c r="F198" i="3" s="1"/>
  <c r="I198" i="2"/>
  <c r="J198" i="3" s="1"/>
  <c r="M198" i="2"/>
  <c r="N198" i="3" s="1"/>
  <c r="Q198" i="2"/>
  <c r="R198" i="3" s="1"/>
  <c r="U198" i="2"/>
  <c r="V198" i="3" s="1"/>
  <c r="F198" i="2"/>
  <c r="E198" i="3" s="1"/>
  <c r="J198" i="2"/>
  <c r="I198" i="3" s="1"/>
  <c r="N198" i="2"/>
  <c r="M198" i="3" s="1"/>
  <c r="R198" i="2"/>
  <c r="Q198" i="3" s="1"/>
  <c r="V198" i="2"/>
  <c r="U198" i="3" s="1"/>
  <c r="C198" i="2"/>
  <c r="D198" i="3" s="1"/>
  <c r="G202" i="2"/>
  <c r="H202" i="3" s="1"/>
  <c r="K202" i="2"/>
  <c r="L202" i="3" s="1"/>
  <c r="O202" i="2"/>
  <c r="P202" i="3" s="1"/>
  <c r="S202" i="2"/>
  <c r="T202" i="3" s="1"/>
  <c r="D202" i="2"/>
  <c r="C202" i="3" s="1"/>
  <c r="H202" i="2"/>
  <c r="G202" i="3" s="1"/>
  <c r="L202" i="2"/>
  <c r="K202" i="3" s="1"/>
  <c r="P202" i="2"/>
  <c r="O202" i="3" s="1"/>
  <c r="T202" i="2"/>
  <c r="S202" i="3" s="1"/>
  <c r="E202" i="2"/>
  <c r="F202" i="3" s="1"/>
  <c r="I202" i="2"/>
  <c r="J202" i="3" s="1"/>
  <c r="M202" i="2"/>
  <c r="N202" i="3" s="1"/>
  <c r="Q202" i="2"/>
  <c r="R202" i="3" s="1"/>
  <c r="U202" i="2"/>
  <c r="V202" i="3" s="1"/>
  <c r="F202" i="2"/>
  <c r="E202" i="3" s="1"/>
  <c r="J202" i="2"/>
  <c r="I202" i="3" s="1"/>
  <c r="N202" i="2"/>
  <c r="M202" i="3" s="1"/>
  <c r="R202" i="2"/>
  <c r="Q202" i="3" s="1"/>
  <c r="V202" i="2"/>
  <c r="U202" i="3" s="1"/>
  <c r="C202" i="2"/>
  <c r="D202" i="3" s="1"/>
  <c r="G206" i="2"/>
  <c r="H206" i="3" s="1"/>
  <c r="K206" i="2"/>
  <c r="L206" i="3" s="1"/>
  <c r="O206" i="2"/>
  <c r="P206" i="3" s="1"/>
  <c r="S206" i="2"/>
  <c r="T206" i="3" s="1"/>
  <c r="D206" i="2"/>
  <c r="C206" i="3" s="1"/>
  <c r="H206" i="2"/>
  <c r="G206" i="3" s="1"/>
  <c r="L206" i="2"/>
  <c r="K206" i="3" s="1"/>
  <c r="P206" i="2"/>
  <c r="O206" i="3" s="1"/>
  <c r="T206" i="2"/>
  <c r="S206" i="3" s="1"/>
  <c r="E206" i="2"/>
  <c r="F206" i="3" s="1"/>
  <c r="I206" i="2"/>
  <c r="J206" i="3" s="1"/>
  <c r="M206" i="2"/>
  <c r="N206" i="3" s="1"/>
  <c r="Q206" i="2"/>
  <c r="R206" i="3" s="1"/>
  <c r="U206" i="2"/>
  <c r="V206" i="3" s="1"/>
  <c r="F206" i="2"/>
  <c r="E206" i="3" s="1"/>
  <c r="J206" i="2"/>
  <c r="I206" i="3" s="1"/>
  <c r="N206" i="2"/>
  <c r="M206" i="3" s="1"/>
  <c r="R206" i="2"/>
  <c r="Q206" i="3" s="1"/>
  <c r="V206" i="2"/>
  <c r="U206" i="3" s="1"/>
  <c r="C206" i="2"/>
  <c r="D206" i="3" s="1"/>
  <c r="G210" i="2"/>
  <c r="H210" i="3" s="1"/>
  <c r="K210" i="2"/>
  <c r="L210" i="3" s="1"/>
  <c r="O210" i="2"/>
  <c r="P210" i="3" s="1"/>
  <c r="S210" i="2"/>
  <c r="T210" i="3" s="1"/>
  <c r="D210" i="2"/>
  <c r="C210" i="3" s="1"/>
  <c r="H210" i="2"/>
  <c r="G210" i="3" s="1"/>
  <c r="L210" i="2"/>
  <c r="K210" i="3" s="1"/>
  <c r="P210" i="2"/>
  <c r="O210" i="3" s="1"/>
  <c r="T210" i="2"/>
  <c r="S210" i="3" s="1"/>
  <c r="E210" i="2"/>
  <c r="F210" i="3" s="1"/>
  <c r="I210" i="2"/>
  <c r="J210" i="3" s="1"/>
  <c r="M210" i="2"/>
  <c r="N210" i="3" s="1"/>
  <c r="Q210" i="2"/>
  <c r="R210" i="3" s="1"/>
  <c r="U210" i="2"/>
  <c r="V210" i="3" s="1"/>
  <c r="F210" i="2"/>
  <c r="E210" i="3" s="1"/>
  <c r="J210" i="2"/>
  <c r="I210" i="3" s="1"/>
  <c r="N210" i="2"/>
  <c r="M210" i="3" s="1"/>
  <c r="R210" i="2"/>
  <c r="Q210" i="3" s="1"/>
  <c r="V210" i="2"/>
  <c r="U210" i="3" s="1"/>
  <c r="C210" i="2"/>
  <c r="D210" i="3" s="1"/>
  <c r="G214" i="2"/>
  <c r="H214" i="3" s="1"/>
  <c r="K214" i="2"/>
  <c r="L214" i="3" s="1"/>
  <c r="O214" i="2"/>
  <c r="P214" i="3" s="1"/>
  <c r="S214" i="2"/>
  <c r="T214" i="3" s="1"/>
  <c r="D214" i="2"/>
  <c r="C214" i="3" s="1"/>
  <c r="H214" i="2"/>
  <c r="G214" i="3" s="1"/>
  <c r="L214" i="2"/>
  <c r="K214" i="3" s="1"/>
  <c r="P214" i="2"/>
  <c r="O214" i="3" s="1"/>
  <c r="T214" i="2"/>
  <c r="S214" i="3" s="1"/>
  <c r="E214" i="2"/>
  <c r="F214" i="3" s="1"/>
  <c r="I214" i="2"/>
  <c r="J214" i="3" s="1"/>
  <c r="M214" i="2"/>
  <c r="N214" i="3" s="1"/>
  <c r="Q214" i="2"/>
  <c r="R214" i="3" s="1"/>
  <c r="U214" i="2"/>
  <c r="V214" i="3" s="1"/>
  <c r="F214" i="2"/>
  <c r="E214" i="3" s="1"/>
  <c r="J214" i="2"/>
  <c r="I214" i="3" s="1"/>
  <c r="N214" i="2"/>
  <c r="M214" i="3" s="1"/>
  <c r="R214" i="2"/>
  <c r="Q214" i="3" s="1"/>
  <c r="V214" i="2"/>
  <c r="U214" i="3" s="1"/>
  <c r="C214" i="2"/>
  <c r="D214" i="3" s="1"/>
  <c r="G218" i="2"/>
  <c r="H218" i="3" s="1"/>
  <c r="K218" i="2"/>
  <c r="L218" i="3" s="1"/>
  <c r="O218" i="2"/>
  <c r="P218" i="3" s="1"/>
  <c r="S218" i="2"/>
  <c r="T218" i="3" s="1"/>
  <c r="D218" i="2"/>
  <c r="C218" i="3" s="1"/>
  <c r="H218" i="2"/>
  <c r="G218" i="3" s="1"/>
  <c r="L218" i="2"/>
  <c r="K218" i="3" s="1"/>
  <c r="P218" i="2"/>
  <c r="O218" i="3" s="1"/>
  <c r="T218" i="2"/>
  <c r="S218" i="3" s="1"/>
  <c r="E218" i="2"/>
  <c r="F218" i="3" s="1"/>
  <c r="I218" i="2"/>
  <c r="J218" i="3" s="1"/>
  <c r="M218" i="2"/>
  <c r="N218" i="3" s="1"/>
  <c r="Q218" i="2"/>
  <c r="R218" i="3" s="1"/>
  <c r="U218" i="2"/>
  <c r="V218" i="3" s="1"/>
  <c r="F218" i="2"/>
  <c r="E218" i="3" s="1"/>
  <c r="J218" i="2"/>
  <c r="I218" i="3" s="1"/>
  <c r="N218" i="2"/>
  <c r="M218" i="3" s="1"/>
  <c r="R218" i="2"/>
  <c r="Q218" i="3" s="1"/>
  <c r="V218" i="2"/>
  <c r="U218" i="3" s="1"/>
  <c r="C218" i="2"/>
  <c r="D218" i="3" s="1"/>
  <c r="G222" i="2"/>
  <c r="H222" i="3" s="1"/>
  <c r="K222" i="2"/>
  <c r="L222" i="3" s="1"/>
  <c r="O222" i="2"/>
  <c r="P222" i="3" s="1"/>
  <c r="S222" i="2"/>
  <c r="T222" i="3" s="1"/>
  <c r="D222" i="2"/>
  <c r="C222" i="3" s="1"/>
  <c r="H222" i="2"/>
  <c r="G222" i="3" s="1"/>
  <c r="L222" i="2"/>
  <c r="K222" i="3" s="1"/>
  <c r="P222" i="2"/>
  <c r="O222" i="3" s="1"/>
  <c r="T222" i="2"/>
  <c r="S222" i="3" s="1"/>
  <c r="E222" i="2"/>
  <c r="F222" i="3" s="1"/>
  <c r="I222" i="2"/>
  <c r="J222" i="3" s="1"/>
  <c r="M222" i="2"/>
  <c r="N222" i="3" s="1"/>
  <c r="Q222" i="2"/>
  <c r="R222" i="3" s="1"/>
  <c r="U222" i="2"/>
  <c r="V222" i="3" s="1"/>
  <c r="F222" i="2"/>
  <c r="E222" i="3" s="1"/>
  <c r="J222" i="2"/>
  <c r="I222" i="3" s="1"/>
  <c r="N222" i="2"/>
  <c r="M222" i="3" s="1"/>
  <c r="R222" i="2"/>
  <c r="Q222" i="3" s="1"/>
  <c r="V222" i="2"/>
  <c r="U222" i="3" s="1"/>
  <c r="C222" i="2"/>
  <c r="D222" i="3" s="1"/>
  <c r="G226" i="2"/>
  <c r="H226" i="3" s="1"/>
  <c r="K226" i="2"/>
  <c r="L226" i="3" s="1"/>
  <c r="O226" i="2"/>
  <c r="P226" i="3" s="1"/>
  <c r="S226" i="2"/>
  <c r="T226" i="3" s="1"/>
  <c r="D226" i="2"/>
  <c r="C226" i="3" s="1"/>
  <c r="H226" i="2"/>
  <c r="G226" i="3" s="1"/>
  <c r="L226" i="2"/>
  <c r="K226" i="3" s="1"/>
  <c r="P226" i="2"/>
  <c r="O226" i="3" s="1"/>
  <c r="T226" i="2"/>
  <c r="S226" i="3" s="1"/>
  <c r="E226" i="2"/>
  <c r="F226" i="3" s="1"/>
  <c r="I226" i="2"/>
  <c r="J226" i="3" s="1"/>
  <c r="M226" i="2"/>
  <c r="N226" i="3" s="1"/>
  <c r="Q226" i="2"/>
  <c r="R226" i="3" s="1"/>
  <c r="U226" i="2"/>
  <c r="V226" i="3" s="1"/>
  <c r="F226" i="2"/>
  <c r="E226" i="3" s="1"/>
  <c r="J226" i="2"/>
  <c r="I226" i="3" s="1"/>
  <c r="N226" i="2"/>
  <c r="M226" i="3" s="1"/>
  <c r="R226" i="2"/>
  <c r="Q226" i="3" s="1"/>
  <c r="V226" i="2"/>
  <c r="U226" i="3" s="1"/>
  <c r="C226" i="2"/>
  <c r="D226" i="3" s="1"/>
  <c r="G230" i="2"/>
  <c r="H230" i="3" s="1"/>
  <c r="K230" i="2"/>
  <c r="L230" i="3" s="1"/>
  <c r="O230" i="2"/>
  <c r="P230" i="3" s="1"/>
  <c r="S230" i="2"/>
  <c r="T230" i="3" s="1"/>
  <c r="D230" i="2"/>
  <c r="C230" i="3" s="1"/>
  <c r="H230" i="2"/>
  <c r="G230" i="3" s="1"/>
  <c r="L230" i="2"/>
  <c r="K230" i="3" s="1"/>
  <c r="P230" i="2"/>
  <c r="O230" i="3" s="1"/>
  <c r="T230" i="2"/>
  <c r="S230" i="3" s="1"/>
  <c r="E230" i="2"/>
  <c r="F230" i="3" s="1"/>
  <c r="I230" i="2"/>
  <c r="J230" i="3" s="1"/>
  <c r="M230" i="2"/>
  <c r="N230" i="3" s="1"/>
  <c r="Q230" i="2"/>
  <c r="R230" i="3" s="1"/>
  <c r="U230" i="2"/>
  <c r="V230" i="3" s="1"/>
  <c r="F230" i="2"/>
  <c r="E230" i="3" s="1"/>
  <c r="J230" i="2"/>
  <c r="I230" i="3" s="1"/>
  <c r="N230" i="2"/>
  <c r="M230" i="3" s="1"/>
  <c r="R230" i="2"/>
  <c r="Q230" i="3" s="1"/>
  <c r="V230" i="2"/>
  <c r="U230" i="3" s="1"/>
  <c r="C230" i="2"/>
  <c r="D230" i="3" s="1"/>
  <c r="G234" i="2"/>
  <c r="H234" i="3" s="1"/>
  <c r="K234" i="2"/>
  <c r="L234" i="3" s="1"/>
  <c r="O234" i="2"/>
  <c r="P234" i="3" s="1"/>
  <c r="S234" i="2"/>
  <c r="T234" i="3" s="1"/>
  <c r="D234" i="2"/>
  <c r="C234" i="3" s="1"/>
  <c r="H234" i="2"/>
  <c r="G234" i="3" s="1"/>
  <c r="L234" i="2"/>
  <c r="K234" i="3" s="1"/>
  <c r="P234" i="2"/>
  <c r="O234" i="3" s="1"/>
  <c r="T234" i="2"/>
  <c r="S234" i="3" s="1"/>
  <c r="E234" i="2"/>
  <c r="F234" i="3" s="1"/>
  <c r="I234" i="2"/>
  <c r="J234" i="3" s="1"/>
  <c r="M234" i="2"/>
  <c r="N234" i="3" s="1"/>
  <c r="Q234" i="2"/>
  <c r="R234" i="3" s="1"/>
  <c r="U234" i="2"/>
  <c r="V234" i="3" s="1"/>
  <c r="F234" i="2"/>
  <c r="E234" i="3" s="1"/>
  <c r="J234" i="2"/>
  <c r="I234" i="3" s="1"/>
  <c r="N234" i="2"/>
  <c r="M234" i="3" s="1"/>
  <c r="R234" i="2"/>
  <c r="Q234" i="3" s="1"/>
  <c r="V234" i="2"/>
  <c r="U234" i="3" s="1"/>
  <c r="C234" i="2"/>
  <c r="D234" i="3" s="1"/>
  <c r="G238" i="2"/>
  <c r="H238" i="3" s="1"/>
  <c r="K238" i="2"/>
  <c r="L238" i="3" s="1"/>
  <c r="O238" i="2"/>
  <c r="P238" i="3" s="1"/>
  <c r="S238" i="2"/>
  <c r="T238" i="3" s="1"/>
  <c r="D238" i="2"/>
  <c r="C238" i="3" s="1"/>
  <c r="H238" i="2"/>
  <c r="G238" i="3" s="1"/>
  <c r="L238" i="2"/>
  <c r="K238" i="3" s="1"/>
  <c r="P238" i="2"/>
  <c r="O238" i="3" s="1"/>
  <c r="T238" i="2"/>
  <c r="S238" i="3" s="1"/>
  <c r="E238" i="2"/>
  <c r="F238" i="3" s="1"/>
  <c r="I238" i="2"/>
  <c r="J238" i="3" s="1"/>
  <c r="M238" i="2"/>
  <c r="N238" i="3" s="1"/>
  <c r="Q238" i="2"/>
  <c r="R238" i="3" s="1"/>
  <c r="U238" i="2"/>
  <c r="V238" i="3" s="1"/>
  <c r="F238" i="2"/>
  <c r="E238" i="3" s="1"/>
  <c r="J238" i="2"/>
  <c r="I238" i="3" s="1"/>
  <c r="N238" i="2"/>
  <c r="M238" i="3" s="1"/>
  <c r="R238" i="2"/>
  <c r="Q238" i="3" s="1"/>
  <c r="V238" i="2"/>
  <c r="U238" i="3" s="1"/>
  <c r="C238" i="2"/>
  <c r="D238" i="3" s="1"/>
  <c r="G242" i="2"/>
  <c r="H242" i="3" s="1"/>
  <c r="K242" i="2"/>
  <c r="L242" i="3" s="1"/>
  <c r="O242" i="2"/>
  <c r="P242" i="3" s="1"/>
  <c r="S242" i="2"/>
  <c r="T242" i="3" s="1"/>
  <c r="D242" i="2"/>
  <c r="C242" i="3" s="1"/>
  <c r="H242" i="2"/>
  <c r="G242" i="3" s="1"/>
  <c r="L242" i="2"/>
  <c r="K242" i="3" s="1"/>
  <c r="P242" i="2"/>
  <c r="O242" i="3" s="1"/>
  <c r="T242" i="2"/>
  <c r="S242" i="3" s="1"/>
  <c r="E242" i="2"/>
  <c r="F242" i="3" s="1"/>
  <c r="I242" i="2"/>
  <c r="J242" i="3" s="1"/>
  <c r="M242" i="2"/>
  <c r="N242" i="3" s="1"/>
  <c r="Q242" i="2"/>
  <c r="R242" i="3" s="1"/>
  <c r="U242" i="2"/>
  <c r="V242" i="3" s="1"/>
  <c r="F242" i="2"/>
  <c r="E242" i="3" s="1"/>
  <c r="J242" i="2"/>
  <c r="I242" i="3" s="1"/>
  <c r="N242" i="2"/>
  <c r="M242" i="3" s="1"/>
  <c r="R242" i="2"/>
  <c r="Q242" i="3" s="1"/>
  <c r="V242" i="2"/>
  <c r="U242" i="3" s="1"/>
  <c r="C242" i="2"/>
  <c r="D242" i="3" s="1"/>
  <c r="G246" i="2"/>
  <c r="H246" i="3" s="1"/>
  <c r="K246" i="2"/>
  <c r="L246" i="3" s="1"/>
  <c r="O246" i="2"/>
  <c r="P246" i="3" s="1"/>
  <c r="S246" i="2"/>
  <c r="T246" i="3" s="1"/>
  <c r="D246" i="2"/>
  <c r="C246" i="3" s="1"/>
  <c r="H246" i="2"/>
  <c r="G246" i="3" s="1"/>
  <c r="L246" i="2"/>
  <c r="K246" i="3" s="1"/>
  <c r="P246" i="2"/>
  <c r="O246" i="3" s="1"/>
  <c r="T246" i="2"/>
  <c r="S246" i="3" s="1"/>
  <c r="E246" i="2"/>
  <c r="F246" i="3" s="1"/>
  <c r="I246" i="2"/>
  <c r="J246" i="3" s="1"/>
  <c r="M246" i="2"/>
  <c r="N246" i="3" s="1"/>
  <c r="Q246" i="2"/>
  <c r="R246" i="3" s="1"/>
  <c r="F246" i="2"/>
  <c r="E246" i="3" s="1"/>
  <c r="J246" i="2"/>
  <c r="I246" i="3" s="1"/>
  <c r="N246" i="2"/>
  <c r="M246" i="3" s="1"/>
  <c r="R246" i="2"/>
  <c r="Q246" i="3" s="1"/>
  <c r="V246" i="2"/>
  <c r="U246" i="3" s="1"/>
  <c r="U246" i="2"/>
  <c r="V246" i="3" s="1"/>
  <c r="C246" i="2"/>
  <c r="D246" i="3" s="1"/>
  <c r="G250" i="2"/>
  <c r="H250" i="3" s="1"/>
  <c r="K250" i="2"/>
  <c r="L250" i="3" s="1"/>
  <c r="O250" i="2"/>
  <c r="P250" i="3" s="1"/>
  <c r="S250" i="2"/>
  <c r="T250" i="3" s="1"/>
  <c r="D250" i="2"/>
  <c r="C250" i="3" s="1"/>
  <c r="H250" i="2"/>
  <c r="G250" i="3" s="1"/>
  <c r="L250" i="2"/>
  <c r="K250" i="3" s="1"/>
  <c r="P250" i="2"/>
  <c r="O250" i="3" s="1"/>
  <c r="T250" i="2"/>
  <c r="S250" i="3" s="1"/>
  <c r="F250" i="2"/>
  <c r="E250" i="3" s="1"/>
  <c r="J250" i="2"/>
  <c r="I250" i="3" s="1"/>
  <c r="N250" i="2"/>
  <c r="M250" i="3" s="1"/>
  <c r="R250" i="2"/>
  <c r="Q250" i="3" s="1"/>
  <c r="V250" i="2"/>
  <c r="U250" i="3" s="1"/>
  <c r="I250" i="2"/>
  <c r="J250" i="3" s="1"/>
  <c r="M250" i="2"/>
  <c r="N250" i="3" s="1"/>
  <c r="Q250" i="2"/>
  <c r="R250" i="3" s="1"/>
  <c r="E250" i="2"/>
  <c r="F250" i="3" s="1"/>
  <c r="U250" i="2"/>
  <c r="V250" i="3" s="1"/>
  <c r="C250" i="2"/>
  <c r="D250" i="3" s="1"/>
  <c r="G254" i="2"/>
  <c r="H254" i="3" s="1"/>
  <c r="K254" i="2"/>
  <c r="L254" i="3" s="1"/>
  <c r="O254" i="2"/>
  <c r="P254" i="3" s="1"/>
  <c r="S254" i="2"/>
  <c r="T254" i="3" s="1"/>
  <c r="D254" i="2"/>
  <c r="C254" i="3" s="1"/>
  <c r="H254" i="2"/>
  <c r="G254" i="3" s="1"/>
  <c r="L254" i="2"/>
  <c r="K254" i="3" s="1"/>
  <c r="P254" i="2"/>
  <c r="O254" i="3" s="1"/>
  <c r="T254" i="2"/>
  <c r="S254" i="3" s="1"/>
  <c r="F254" i="2"/>
  <c r="E254" i="3" s="1"/>
  <c r="J254" i="2"/>
  <c r="I254" i="3" s="1"/>
  <c r="N254" i="2"/>
  <c r="M254" i="3" s="1"/>
  <c r="R254" i="2"/>
  <c r="Q254" i="3" s="1"/>
  <c r="V254" i="2"/>
  <c r="U254" i="3" s="1"/>
  <c r="M254" i="2"/>
  <c r="N254" i="3" s="1"/>
  <c r="Q254" i="2"/>
  <c r="R254" i="3" s="1"/>
  <c r="E254" i="2"/>
  <c r="F254" i="3" s="1"/>
  <c r="U254" i="2"/>
  <c r="V254" i="3" s="1"/>
  <c r="I254" i="2"/>
  <c r="J254" i="3" s="1"/>
  <c r="C254" i="2"/>
  <c r="D254" i="3" s="1"/>
  <c r="G258" i="2"/>
  <c r="H258" i="3" s="1"/>
  <c r="K258" i="2"/>
  <c r="L258" i="3" s="1"/>
  <c r="O258" i="2"/>
  <c r="P258" i="3" s="1"/>
  <c r="S258" i="2"/>
  <c r="T258" i="3" s="1"/>
  <c r="D258" i="2"/>
  <c r="C258" i="3" s="1"/>
  <c r="H258" i="2"/>
  <c r="G258" i="3" s="1"/>
  <c r="L258" i="2"/>
  <c r="K258" i="3" s="1"/>
  <c r="P258" i="2"/>
  <c r="O258" i="3" s="1"/>
  <c r="T258" i="2"/>
  <c r="S258" i="3" s="1"/>
  <c r="F258" i="2"/>
  <c r="E258" i="3" s="1"/>
  <c r="J258" i="2"/>
  <c r="I258" i="3" s="1"/>
  <c r="N258" i="2"/>
  <c r="M258" i="3" s="1"/>
  <c r="R258" i="2"/>
  <c r="Q258" i="3" s="1"/>
  <c r="V258" i="2"/>
  <c r="U258" i="3" s="1"/>
  <c r="Q258" i="2"/>
  <c r="R258" i="3" s="1"/>
  <c r="E258" i="2"/>
  <c r="F258" i="3" s="1"/>
  <c r="U258" i="2"/>
  <c r="V258" i="3" s="1"/>
  <c r="I258" i="2"/>
  <c r="J258" i="3" s="1"/>
  <c r="M258" i="2"/>
  <c r="N258" i="3" s="1"/>
  <c r="C258" i="2"/>
  <c r="D258" i="3" s="1"/>
  <c r="G262" i="2"/>
  <c r="H262" i="3" s="1"/>
  <c r="H262" i="2"/>
  <c r="G262" i="3" s="1"/>
  <c r="L262" i="2"/>
  <c r="K262" i="3" s="1"/>
  <c r="P262" i="2"/>
  <c r="O262" i="3" s="1"/>
  <c r="T262" i="2"/>
  <c r="S262" i="3" s="1"/>
  <c r="D262" i="2"/>
  <c r="C262" i="3" s="1"/>
  <c r="I262" i="2"/>
  <c r="J262" i="3" s="1"/>
  <c r="M262" i="2"/>
  <c r="N262" i="3" s="1"/>
  <c r="Q262" i="2"/>
  <c r="R262" i="3" s="1"/>
  <c r="U262" i="2"/>
  <c r="V262" i="3" s="1"/>
  <c r="E262" i="2"/>
  <c r="F262" i="3" s="1"/>
  <c r="J262" i="2"/>
  <c r="I262" i="3" s="1"/>
  <c r="N262" i="2"/>
  <c r="M262" i="3" s="1"/>
  <c r="R262" i="2"/>
  <c r="Q262" i="3" s="1"/>
  <c r="V262" i="2"/>
  <c r="U262" i="3" s="1"/>
  <c r="F262" i="2"/>
  <c r="E262" i="3" s="1"/>
  <c r="K262" i="2"/>
  <c r="L262" i="3" s="1"/>
  <c r="O262" i="2"/>
  <c r="P262" i="3" s="1"/>
  <c r="S262" i="2"/>
  <c r="T262" i="3" s="1"/>
  <c r="C262" i="2"/>
  <c r="D262" i="3" s="1"/>
  <c r="D266" i="2"/>
  <c r="C266" i="3" s="1"/>
  <c r="H266" i="2"/>
  <c r="G266" i="3" s="1"/>
  <c r="L266" i="2"/>
  <c r="K266" i="3" s="1"/>
  <c r="P266" i="2"/>
  <c r="O266" i="3" s="1"/>
  <c r="T266" i="2"/>
  <c r="S266" i="3" s="1"/>
  <c r="E266" i="2"/>
  <c r="F266" i="3" s="1"/>
  <c r="I266" i="2"/>
  <c r="J266" i="3" s="1"/>
  <c r="M266" i="2"/>
  <c r="N266" i="3" s="1"/>
  <c r="Q266" i="2"/>
  <c r="R266" i="3" s="1"/>
  <c r="U266" i="2"/>
  <c r="V266" i="3" s="1"/>
  <c r="F266" i="2"/>
  <c r="E266" i="3" s="1"/>
  <c r="J266" i="2"/>
  <c r="I266" i="3" s="1"/>
  <c r="N266" i="2"/>
  <c r="M266" i="3" s="1"/>
  <c r="R266" i="2"/>
  <c r="Q266" i="3" s="1"/>
  <c r="V266" i="2"/>
  <c r="U266" i="3" s="1"/>
  <c r="G266" i="2"/>
  <c r="H266" i="3" s="1"/>
  <c r="K266" i="2"/>
  <c r="L266" i="3" s="1"/>
  <c r="O266" i="2"/>
  <c r="P266" i="3" s="1"/>
  <c r="S266" i="2"/>
  <c r="T266" i="3" s="1"/>
  <c r="C266" i="2"/>
  <c r="D266" i="3" s="1"/>
  <c r="D270" i="2"/>
  <c r="C270" i="3" s="1"/>
  <c r="H270" i="2"/>
  <c r="G270" i="3" s="1"/>
  <c r="L270" i="2"/>
  <c r="K270" i="3" s="1"/>
  <c r="P270" i="2"/>
  <c r="O270" i="3" s="1"/>
  <c r="T270" i="2"/>
  <c r="S270" i="3" s="1"/>
  <c r="E270" i="2"/>
  <c r="F270" i="3" s="1"/>
  <c r="I270" i="2"/>
  <c r="J270" i="3" s="1"/>
  <c r="M270" i="2"/>
  <c r="N270" i="3" s="1"/>
  <c r="Q270" i="2"/>
  <c r="R270" i="3" s="1"/>
  <c r="U270" i="2"/>
  <c r="V270" i="3" s="1"/>
  <c r="F270" i="2"/>
  <c r="E270" i="3" s="1"/>
  <c r="J270" i="2"/>
  <c r="I270" i="3" s="1"/>
  <c r="N270" i="2"/>
  <c r="M270" i="3" s="1"/>
  <c r="R270" i="2"/>
  <c r="Q270" i="3" s="1"/>
  <c r="V270" i="2"/>
  <c r="U270" i="3" s="1"/>
  <c r="G270" i="2"/>
  <c r="H270" i="3" s="1"/>
  <c r="K270" i="2"/>
  <c r="L270" i="3" s="1"/>
  <c r="O270" i="2"/>
  <c r="P270" i="3" s="1"/>
  <c r="S270" i="2"/>
  <c r="T270" i="3" s="1"/>
  <c r="C270" i="2"/>
  <c r="D270" i="3" s="1"/>
  <c r="D274" i="2"/>
  <c r="C274" i="3" s="1"/>
  <c r="H274" i="2"/>
  <c r="G274" i="3" s="1"/>
  <c r="L274" i="2"/>
  <c r="K274" i="3" s="1"/>
  <c r="P274" i="2"/>
  <c r="O274" i="3" s="1"/>
  <c r="T274" i="2"/>
  <c r="S274" i="3" s="1"/>
  <c r="E274" i="2"/>
  <c r="F274" i="3" s="1"/>
  <c r="I274" i="2"/>
  <c r="J274" i="3" s="1"/>
  <c r="M274" i="2"/>
  <c r="N274" i="3" s="1"/>
  <c r="Q274" i="2"/>
  <c r="R274" i="3" s="1"/>
  <c r="U274" i="2"/>
  <c r="V274" i="3" s="1"/>
  <c r="F274" i="2"/>
  <c r="E274" i="3" s="1"/>
  <c r="J274" i="2"/>
  <c r="I274" i="3" s="1"/>
  <c r="N274" i="2"/>
  <c r="M274" i="3" s="1"/>
  <c r="R274" i="2"/>
  <c r="Q274" i="3" s="1"/>
  <c r="V274" i="2"/>
  <c r="U274" i="3" s="1"/>
  <c r="G274" i="2"/>
  <c r="H274" i="3" s="1"/>
  <c r="K274" i="2"/>
  <c r="L274" i="3" s="1"/>
  <c r="O274" i="2"/>
  <c r="P274" i="3" s="1"/>
  <c r="S274" i="2"/>
  <c r="T274" i="3" s="1"/>
  <c r="C274" i="2"/>
  <c r="D274" i="3" s="1"/>
  <c r="D278" i="2"/>
  <c r="C278" i="3" s="1"/>
  <c r="H278" i="2"/>
  <c r="G278" i="3" s="1"/>
  <c r="L278" i="2"/>
  <c r="K278" i="3" s="1"/>
  <c r="P278" i="2"/>
  <c r="O278" i="3" s="1"/>
  <c r="T278" i="2"/>
  <c r="S278" i="3" s="1"/>
  <c r="E278" i="2"/>
  <c r="F278" i="3" s="1"/>
  <c r="I278" i="2"/>
  <c r="J278" i="3" s="1"/>
  <c r="M278" i="2"/>
  <c r="N278" i="3" s="1"/>
  <c r="Q278" i="2"/>
  <c r="R278" i="3" s="1"/>
  <c r="U278" i="2"/>
  <c r="V278" i="3" s="1"/>
  <c r="F278" i="2"/>
  <c r="E278" i="3" s="1"/>
  <c r="J278" i="2"/>
  <c r="I278" i="3" s="1"/>
  <c r="N278" i="2"/>
  <c r="M278" i="3" s="1"/>
  <c r="R278" i="2"/>
  <c r="Q278" i="3" s="1"/>
  <c r="V278" i="2"/>
  <c r="U278" i="3" s="1"/>
  <c r="G278" i="2"/>
  <c r="H278" i="3" s="1"/>
  <c r="K278" i="2"/>
  <c r="L278" i="3" s="1"/>
  <c r="O278" i="2"/>
  <c r="P278" i="3" s="1"/>
  <c r="S278" i="2"/>
  <c r="T278" i="3" s="1"/>
  <c r="C278" i="2"/>
  <c r="D278" i="3" s="1"/>
  <c r="D282" i="2"/>
  <c r="C282" i="3" s="1"/>
  <c r="H282" i="2"/>
  <c r="G282" i="3" s="1"/>
  <c r="L282" i="2"/>
  <c r="K282" i="3" s="1"/>
  <c r="P282" i="2"/>
  <c r="O282" i="3" s="1"/>
  <c r="T282" i="2"/>
  <c r="S282" i="3" s="1"/>
  <c r="E282" i="2"/>
  <c r="F282" i="3" s="1"/>
  <c r="I282" i="2"/>
  <c r="J282" i="3" s="1"/>
  <c r="M282" i="2"/>
  <c r="N282" i="3" s="1"/>
  <c r="Q282" i="2"/>
  <c r="R282" i="3" s="1"/>
  <c r="U282" i="2"/>
  <c r="V282" i="3" s="1"/>
  <c r="F282" i="2"/>
  <c r="E282" i="3" s="1"/>
  <c r="J282" i="2"/>
  <c r="I282" i="3" s="1"/>
  <c r="N282" i="2"/>
  <c r="M282" i="3" s="1"/>
  <c r="R282" i="2"/>
  <c r="Q282" i="3" s="1"/>
  <c r="V282" i="2"/>
  <c r="U282" i="3" s="1"/>
  <c r="G282" i="2"/>
  <c r="H282" i="3" s="1"/>
  <c r="K282" i="2"/>
  <c r="L282" i="3" s="1"/>
  <c r="O282" i="2"/>
  <c r="P282" i="3" s="1"/>
  <c r="S282" i="2"/>
  <c r="T282" i="3" s="1"/>
  <c r="C282" i="2"/>
  <c r="D282" i="3" s="1"/>
  <c r="D286" i="2"/>
  <c r="C286" i="3" s="1"/>
  <c r="H286" i="2"/>
  <c r="G286" i="3" s="1"/>
  <c r="L286" i="2"/>
  <c r="K286" i="3" s="1"/>
  <c r="P286" i="2"/>
  <c r="O286" i="3" s="1"/>
  <c r="T286" i="2"/>
  <c r="S286" i="3" s="1"/>
  <c r="E286" i="2"/>
  <c r="F286" i="3" s="1"/>
  <c r="I286" i="2"/>
  <c r="J286" i="3" s="1"/>
  <c r="M286" i="2"/>
  <c r="N286" i="3" s="1"/>
  <c r="Q286" i="2"/>
  <c r="R286" i="3" s="1"/>
  <c r="U286" i="2"/>
  <c r="V286" i="3" s="1"/>
  <c r="F286" i="2"/>
  <c r="E286" i="3" s="1"/>
  <c r="J286" i="2"/>
  <c r="I286" i="3" s="1"/>
  <c r="N286" i="2"/>
  <c r="M286" i="3" s="1"/>
  <c r="R286" i="2"/>
  <c r="Q286" i="3" s="1"/>
  <c r="V286" i="2"/>
  <c r="U286" i="3" s="1"/>
  <c r="G286" i="2"/>
  <c r="H286" i="3" s="1"/>
  <c r="K286" i="2"/>
  <c r="L286" i="3" s="1"/>
  <c r="O286" i="2"/>
  <c r="P286" i="3" s="1"/>
  <c r="S286" i="2"/>
  <c r="T286" i="3" s="1"/>
  <c r="C286" i="2"/>
  <c r="D286" i="3" s="1"/>
  <c r="D290" i="2"/>
  <c r="C290" i="3" s="1"/>
  <c r="H290" i="2"/>
  <c r="G290" i="3" s="1"/>
  <c r="L290" i="2"/>
  <c r="K290" i="3" s="1"/>
  <c r="P290" i="2"/>
  <c r="O290" i="3" s="1"/>
  <c r="T290" i="2"/>
  <c r="S290" i="3" s="1"/>
  <c r="E290" i="2"/>
  <c r="F290" i="3" s="1"/>
  <c r="I290" i="2"/>
  <c r="J290" i="3" s="1"/>
  <c r="M290" i="2"/>
  <c r="N290" i="3" s="1"/>
  <c r="Q290" i="2"/>
  <c r="R290" i="3" s="1"/>
  <c r="U290" i="2"/>
  <c r="V290" i="3" s="1"/>
  <c r="F290" i="2"/>
  <c r="E290" i="3" s="1"/>
  <c r="J290" i="2"/>
  <c r="I290" i="3" s="1"/>
  <c r="N290" i="2"/>
  <c r="M290" i="3" s="1"/>
  <c r="R290" i="2"/>
  <c r="Q290" i="3" s="1"/>
  <c r="V290" i="2"/>
  <c r="U290" i="3" s="1"/>
  <c r="G290" i="2"/>
  <c r="H290" i="3" s="1"/>
  <c r="K290" i="2"/>
  <c r="L290" i="3" s="1"/>
  <c r="O290" i="2"/>
  <c r="P290" i="3" s="1"/>
  <c r="S290" i="2"/>
  <c r="T290" i="3" s="1"/>
  <c r="C290" i="2"/>
  <c r="D290" i="3" s="1"/>
  <c r="D294" i="2"/>
  <c r="C294" i="3" s="1"/>
  <c r="H294" i="2"/>
  <c r="G294" i="3" s="1"/>
  <c r="L294" i="2"/>
  <c r="K294" i="3" s="1"/>
  <c r="P294" i="2"/>
  <c r="O294" i="3" s="1"/>
  <c r="T294" i="2"/>
  <c r="S294" i="3" s="1"/>
  <c r="E294" i="2"/>
  <c r="F294" i="3" s="1"/>
  <c r="I294" i="2"/>
  <c r="J294" i="3" s="1"/>
  <c r="M294" i="2"/>
  <c r="N294" i="3" s="1"/>
  <c r="Q294" i="2"/>
  <c r="R294" i="3" s="1"/>
  <c r="U294" i="2"/>
  <c r="V294" i="3" s="1"/>
  <c r="F294" i="2"/>
  <c r="E294" i="3" s="1"/>
  <c r="J294" i="2"/>
  <c r="I294" i="3" s="1"/>
  <c r="N294" i="2"/>
  <c r="M294" i="3" s="1"/>
  <c r="R294" i="2"/>
  <c r="Q294" i="3" s="1"/>
  <c r="V294" i="2"/>
  <c r="U294" i="3" s="1"/>
  <c r="G294" i="2"/>
  <c r="H294" i="3" s="1"/>
  <c r="K294" i="2"/>
  <c r="L294" i="3" s="1"/>
  <c r="O294" i="2"/>
  <c r="P294" i="3" s="1"/>
  <c r="S294" i="2"/>
  <c r="T294" i="3" s="1"/>
  <c r="C294" i="2"/>
  <c r="D294" i="3" s="1"/>
  <c r="D298" i="2"/>
  <c r="C298" i="3" s="1"/>
  <c r="H298" i="2"/>
  <c r="G298" i="3" s="1"/>
  <c r="L298" i="2"/>
  <c r="K298" i="3" s="1"/>
  <c r="P298" i="2"/>
  <c r="O298" i="3" s="1"/>
  <c r="T298" i="2"/>
  <c r="S298" i="3" s="1"/>
  <c r="E298" i="2"/>
  <c r="F298" i="3" s="1"/>
  <c r="I298" i="2"/>
  <c r="J298" i="3" s="1"/>
  <c r="M298" i="2"/>
  <c r="N298" i="3" s="1"/>
  <c r="Q298" i="2"/>
  <c r="R298" i="3" s="1"/>
  <c r="U298" i="2"/>
  <c r="V298" i="3" s="1"/>
  <c r="F298" i="2"/>
  <c r="E298" i="3" s="1"/>
  <c r="J298" i="2"/>
  <c r="I298" i="3" s="1"/>
  <c r="N298" i="2"/>
  <c r="M298" i="3" s="1"/>
  <c r="R298" i="2"/>
  <c r="Q298" i="3" s="1"/>
  <c r="V298" i="2"/>
  <c r="U298" i="3" s="1"/>
  <c r="G298" i="2"/>
  <c r="H298" i="3" s="1"/>
  <c r="K298" i="2"/>
  <c r="L298" i="3" s="1"/>
  <c r="O298" i="2"/>
  <c r="P298" i="3" s="1"/>
  <c r="S298" i="2"/>
  <c r="T298" i="3" s="1"/>
  <c r="C298" i="2"/>
  <c r="D298" i="3" s="1"/>
  <c r="D302" i="2"/>
  <c r="C302" i="3" s="1"/>
  <c r="H302" i="2"/>
  <c r="G302" i="3" s="1"/>
  <c r="L302" i="2"/>
  <c r="K302" i="3" s="1"/>
  <c r="P302" i="2"/>
  <c r="O302" i="3" s="1"/>
  <c r="T302" i="2"/>
  <c r="S302" i="3" s="1"/>
  <c r="E302" i="2"/>
  <c r="F302" i="3" s="1"/>
  <c r="I302" i="2"/>
  <c r="J302" i="3" s="1"/>
  <c r="M302" i="2"/>
  <c r="N302" i="3" s="1"/>
  <c r="Q302" i="2"/>
  <c r="R302" i="3" s="1"/>
  <c r="U302" i="2"/>
  <c r="V302" i="3" s="1"/>
  <c r="F302" i="2"/>
  <c r="E302" i="3" s="1"/>
  <c r="J302" i="2"/>
  <c r="I302" i="3" s="1"/>
  <c r="N302" i="2"/>
  <c r="M302" i="3" s="1"/>
  <c r="R302" i="2"/>
  <c r="Q302" i="3" s="1"/>
  <c r="V302" i="2"/>
  <c r="U302" i="3" s="1"/>
  <c r="G302" i="2"/>
  <c r="H302" i="3" s="1"/>
  <c r="K302" i="2"/>
  <c r="L302" i="3" s="1"/>
  <c r="O302" i="2"/>
  <c r="P302" i="3" s="1"/>
  <c r="S302" i="2"/>
  <c r="T302" i="3" s="1"/>
  <c r="C302" i="2"/>
  <c r="D302" i="3" s="1"/>
  <c r="D306" i="2"/>
  <c r="C306" i="3" s="1"/>
  <c r="H306" i="2"/>
  <c r="G306" i="3" s="1"/>
  <c r="L306" i="2"/>
  <c r="K306" i="3" s="1"/>
  <c r="P306" i="2"/>
  <c r="O306" i="3" s="1"/>
  <c r="T306" i="2"/>
  <c r="S306" i="3" s="1"/>
  <c r="E306" i="2"/>
  <c r="F306" i="3" s="1"/>
  <c r="I306" i="2"/>
  <c r="J306" i="3" s="1"/>
  <c r="M306" i="2"/>
  <c r="N306" i="3" s="1"/>
  <c r="Q306" i="2"/>
  <c r="R306" i="3" s="1"/>
  <c r="U306" i="2"/>
  <c r="V306" i="3" s="1"/>
  <c r="F306" i="2"/>
  <c r="E306" i="3" s="1"/>
  <c r="J306" i="2"/>
  <c r="I306" i="3" s="1"/>
  <c r="N306" i="2"/>
  <c r="M306" i="3" s="1"/>
  <c r="R306" i="2"/>
  <c r="Q306" i="3" s="1"/>
  <c r="V306" i="2"/>
  <c r="U306" i="3" s="1"/>
  <c r="G306" i="2"/>
  <c r="H306" i="3" s="1"/>
  <c r="K306" i="2"/>
  <c r="L306" i="3" s="1"/>
  <c r="O306" i="2"/>
  <c r="P306" i="3" s="1"/>
  <c r="S306" i="2"/>
  <c r="T306" i="3" s="1"/>
  <c r="C306" i="2"/>
  <c r="D306" i="3" s="1"/>
  <c r="D310" i="2"/>
  <c r="C310" i="3" s="1"/>
  <c r="H310" i="2"/>
  <c r="G310" i="3" s="1"/>
  <c r="L310" i="2"/>
  <c r="K310" i="3" s="1"/>
  <c r="P310" i="2"/>
  <c r="O310" i="3" s="1"/>
  <c r="T310" i="2"/>
  <c r="S310" i="3" s="1"/>
  <c r="E310" i="2"/>
  <c r="F310" i="3" s="1"/>
  <c r="I310" i="2"/>
  <c r="J310" i="3" s="1"/>
  <c r="M310" i="2"/>
  <c r="N310" i="3" s="1"/>
  <c r="Q310" i="2"/>
  <c r="R310" i="3" s="1"/>
  <c r="U310" i="2"/>
  <c r="V310" i="3" s="1"/>
  <c r="F310" i="2"/>
  <c r="E310" i="3" s="1"/>
  <c r="J310" i="2"/>
  <c r="I310" i="3" s="1"/>
  <c r="N310" i="2"/>
  <c r="M310" i="3" s="1"/>
  <c r="R310" i="2"/>
  <c r="Q310" i="3" s="1"/>
  <c r="V310" i="2"/>
  <c r="U310" i="3" s="1"/>
  <c r="G310" i="2"/>
  <c r="H310" i="3" s="1"/>
  <c r="K310" i="2"/>
  <c r="L310" i="3" s="1"/>
  <c r="O310" i="2"/>
  <c r="P310" i="3" s="1"/>
  <c r="S310" i="2"/>
  <c r="T310" i="3" s="1"/>
  <c r="C310" i="2"/>
  <c r="D310" i="3" s="1"/>
  <c r="D314" i="2"/>
  <c r="C314" i="3" s="1"/>
  <c r="H314" i="2"/>
  <c r="G314" i="3" s="1"/>
  <c r="L314" i="2"/>
  <c r="K314" i="3" s="1"/>
  <c r="P314" i="2"/>
  <c r="O314" i="3" s="1"/>
  <c r="T314" i="2"/>
  <c r="S314" i="3" s="1"/>
  <c r="E314" i="2"/>
  <c r="F314" i="3" s="1"/>
  <c r="I314" i="2"/>
  <c r="J314" i="3" s="1"/>
  <c r="M314" i="2"/>
  <c r="N314" i="3" s="1"/>
  <c r="Q314" i="2"/>
  <c r="R314" i="3" s="1"/>
  <c r="U314" i="2"/>
  <c r="V314" i="3" s="1"/>
  <c r="G314" i="2"/>
  <c r="H314" i="3" s="1"/>
  <c r="K314" i="2"/>
  <c r="L314" i="3" s="1"/>
  <c r="O314" i="2"/>
  <c r="P314" i="3" s="1"/>
  <c r="S314" i="2"/>
  <c r="T314" i="3" s="1"/>
  <c r="J314" i="2"/>
  <c r="I314" i="3" s="1"/>
  <c r="N314" i="2"/>
  <c r="M314" i="3" s="1"/>
  <c r="C314" i="2"/>
  <c r="D314" i="3" s="1"/>
  <c r="R314" i="2"/>
  <c r="Q314" i="3" s="1"/>
  <c r="F314" i="2"/>
  <c r="E314" i="3" s="1"/>
  <c r="V314" i="2"/>
  <c r="U314" i="3" s="1"/>
  <c r="D318" i="2"/>
  <c r="C318" i="3" s="1"/>
  <c r="H318" i="2"/>
  <c r="G318" i="3" s="1"/>
  <c r="L318" i="2"/>
  <c r="K318" i="3" s="1"/>
  <c r="P318" i="2"/>
  <c r="O318" i="3" s="1"/>
  <c r="T318" i="2"/>
  <c r="S318" i="3" s="1"/>
  <c r="E318" i="2"/>
  <c r="F318" i="3" s="1"/>
  <c r="I318" i="2"/>
  <c r="J318" i="3" s="1"/>
  <c r="M318" i="2"/>
  <c r="N318" i="3" s="1"/>
  <c r="Q318" i="2"/>
  <c r="R318" i="3" s="1"/>
  <c r="U318" i="2"/>
  <c r="V318" i="3" s="1"/>
  <c r="G318" i="2"/>
  <c r="H318" i="3" s="1"/>
  <c r="K318" i="2"/>
  <c r="L318" i="3" s="1"/>
  <c r="O318" i="2"/>
  <c r="P318" i="3" s="1"/>
  <c r="S318" i="2"/>
  <c r="T318" i="3" s="1"/>
  <c r="N318" i="2"/>
  <c r="M318" i="3" s="1"/>
  <c r="R318" i="2"/>
  <c r="Q318" i="3" s="1"/>
  <c r="C318" i="2"/>
  <c r="D318" i="3" s="1"/>
  <c r="F318" i="2"/>
  <c r="E318" i="3" s="1"/>
  <c r="V318" i="2"/>
  <c r="U318" i="3" s="1"/>
  <c r="J318" i="2"/>
  <c r="I318" i="3" s="1"/>
  <c r="D322" i="2"/>
  <c r="C322" i="3" s="1"/>
  <c r="H322" i="2"/>
  <c r="G322" i="3" s="1"/>
  <c r="L322" i="2"/>
  <c r="K322" i="3" s="1"/>
  <c r="P322" i="2"/>
  <c r="O322" i="3" s="1"/>
  <c r="T322" i="2"/>
  <c r="S322" i="3" s="1"/>
  <c r="E322" i="2"/>
  <c r="F322" i="3" s="1"/>
  <c r="I322" i="2"/>
  <c r="J322" i="3" s="1"/>
  <c r="M322" i="2"/>
  <c r="N322" i="3" s="1"/>
  <c r="Q322" i="2"/>
  <c r="R322" i="3" s="1"/>
  <c r="U322" i="2"/>
  <c r="V322" i="3" s="1"/>
  <c r="G322" i="2"/>
  <c r="H322" i="3" s="1"/>
  <c r="K322" i="2"/>
  <c r="L322" i="3" s="1"/>
  <c r="O322" i="2"/>
  <c r="P322" i="3" s="1"/>
  <c r="S322" i="2"/>
  <c r="T322" i="3" s="1"/>
  <c r="R322" i="2"/>
  <c r="Q322" i="3" s="1"/>
  <c r="F322" i="2"/>
  <c r="E322" i="3" s="1"/>
  <c r="V322" i="2"/>
  <c r="U322" i="3" s="1"/>
  <c r="J322" i="2"/>
  <c r="I322" i="3" s="1"/>
  <c r="C322" i="2"/>
  <c r="D322" i="3" s="1"/>
  <c r="N322" i="2"/>
  <c r="M322" i="3" s="1"/>
  <c r="D326" i="2"/>
  <c r="C326" i="3" s="1"/>
  <c r="H326" i="2"/>
  <c r="G326" i="3" s="1"/>
  <c r="L326" i="2"/>
  <c r="K326" i="3" s="1"/>
  <c r="P326" i="2"/>
  <c r="O326" i="3" s="1"/>
  <c r="T326" i="2"/>
  <c r="S326" i="3" s="1"/>
  <c r="E326" i="2"/>
  <c r="F326" i="3" s="1"/>
  <c r="I326" i="2"/>
  <c r="J326" i="3" s="1"/>
  <c r="M326" i="2"/>
  <c r="N326" i="3" s="1"/>
  <c r="Q326" i="2"/>
  <c r="R326" i="3" s="1"/>
  <c r="U326" i="2"/>
  <c r="V326" i="3" s="1"/>
  <c r="G326" i="2"/>
  <c r="H326" i="3" s="1"/>
  <c r="K326" i="2"/>
  <c r="L326" i="3" s="1"/>
  <c r="O326" i="2"/>
  <c r="P326" i="3" s="1"/>
  <c r="S326" i="2"/>
  <c r="T326" i="3" s="1"/>
  <c r="F326" i="2"/>
  <c r="E326" i="3" s="1"/>
  <c r="V326" i="2"/>
  <c r="U326" i="3" s="1"/>
  <c r="C326" i="2"/>
  <c r="D326" i="3" s="1"/>
  <c r="J326" i="2"/>
  <c r="I326" i="3" s="1"/>
  <c r="N326" i="2"/>
  <c r="M326" i="3" s="1"/>
  <c r="R326" i="2"/>
  <c r="Q326" i="3" s="1"/>
  <c r="D330" i="2"/>
  <c r="C330" i="3" s="1"/>
  <c r="H330" i="2"/>
  <c r="G330" i="3" s="1"/>
  <c r="L330" i="2"/>
  <c r="K330" i="3" s="1"/>
  <c r="P330" i="2"/>
  <c r="O330" i="3" s="1"/>
  <c r="T330" i="2"/>
  <c r="S330" i="3" s="1"/>
  <c r="E330" i="2"/>
  <c r="F330" i="3" s="1"/>
  <c r="I330" i="2"/>
  <c r="J330" i="3" s="1"/>
  <c r="M330" i="2"/>
  <c r="N330" i="3" s="1"/>
  <c r="Q330" i="2"/>
  <c r="R330" i="3" s="1"/>
  <c r="U330" i="2"/>
  <c r="V330" i="3" s="1"/>
  <c r="F330" i="2"/>
  <c r="E330" i="3" s="1"/>
  <c r="J330" i="2"/>
  <c r="I330" i="3" s="1"/>
  <c r="N330" i="2"/>
  <c r="M330" i="3" s="1"/>
  <c r="R330" i="2"/>
  <c r="Q330" i="3" s="1"/>
  <c r="V330" i="2"/>
  <c r="U330" i="3" s="1"/>
  <c r="G330" i="2"/>
  <c r="H330" i="3" s="1"/>
  <c r="K330" i="2"/>
  <c r="L330" i="3" s="1"/>
  <c r="O330" i="2"/>
  <c r="P330" i="3" s="1"/>
  <c r="S330" i="2"/>
  <c r="T330" i="3" s="1"/>
  <c r="C330" i="2"/>
  <c r="D330" i="3" s="1"/>
  <c r="D334" i="2"/>
  <c r="C334" i="3" s="1"/>
  <c r="H334" i="2"/>
  <c r="G334" i="3" s="1"/>
  <c r="L334" i="2"/>
  <c r="K334" i="3" s="1"/>
  <c r="P334" i="2"/>
  <c r="O334" i="3" s="1"/>
  <c r="T334" i="2"/>
  <c r="S334" i="3" s="1"/>
  <c r="E334" i="2"/>
  <c r="F334" i="3" s="1"/>
  <c r="I334" i="2"/>
  <c r="J334" i="3" s="1"/>
  <c r="M334" i="2"/>
  <c r="N334" i="3" s="1"/>
  <c r="Q334" i="2"/>
  <c r="R334" i="3" s="1"/>
  <c r="U334" i="2"/>
  <c r="V334" i="3" s="1"/>
  <c r="C334" i="2"/>
  <c r="D334" i="3" s="1"/>
  <c r="F334" i="2"/>
  <c r="E334" i="3" s="1"/>
  <c r="J334" i="2"/>
  <c r="I334" i="3" s="1"/>
  <c r="N334" i="2"/>
  <c r="M334" i="3" s="1"/>
  <c r="R334" i="2"/>
  <c r="Q334" i="3" s="1"/>
  <c r="V334" i="2"/>
  <c r="U334" i="3" s="1"/>
  <c r="G334" i="2"/>
  <c r="H334" i="3" s="1"/>
  <c r="K334" i="2"/>
  <c r="L334" i="3" s="1"/>
  <c r="O334" i="2"/>
  <c r="P334" i="3" s="1"/>
  <c r="S334" i="2"/>
  <c r="T334" i="3" s="1"/>
  <c r="D338" i="2"/>
  <c r="C338" i="3" s="1"/>
  <c r="H338" i="2"/>
  <c r="G338" i="3" s="1"/>
  <c r="L338" i="2"/>
  <c r="K338" i="3" s="1"/>
  <c r="P338" i="2"/>
  <c r="O338" i="3" s="1"/>
  <c r="T338" i="2"/>
  <c r="S338" i="3" s="1"/>
  <c r="E338" i="2"/>
  <c r="F338" i="3" s="1"/>
  <c r="I338" i="2"/>
  <c r="J338" i="3" s="1"/>
  <c r="M338" i="2"/>
  <c r="N338" i="3" s="1"/>
  <c r="Q338" i="2"/>
  <c r="R338" i="3" s="1"/>
  <c r="U338" i="2"/>
  <c r="V338" i="3" s="1"/>
  <c r="F338" i="2"/>
  <c r="E338" i="3" s="1"/>
  <c r="J338" i="2"/>
  <c r="I338" i="3" s="1"/>
  <c r="N338" i="2"/>
  <c r="M338" i="3" s="1"/>
  <c r="R338" i="2"/>
  <c r="Q338" i="3" s="1"/>
  <c r="V338" i="2"/>
  <c r="U338" i="3" s="1"/>
  <c r="C338" i="2"/>
  <c r="D338" i="3" s="1"/>
  <c r="G338" i="2"/>
  <c r="H338" i="3" s="1"/>
  <c r="K338" i="2"/>
  <c r="L338" i="3" s="1"/>
  <c r="O338" i="2"/>
  <c r="P338" i="3" s="1"/>
  <c r="S338" i="2"/>
  <c r="T338" i="3" s="1"/>
  <c r="D342" i="2"/>
  <c r="C342" i="3" s="1"/>
  <c r="H342" i="2"/>
  <c r="G342" i="3" s="1"/>
  <c r="L342" i="2"/>
  <c r="K342" i="3" s="1"/>
  <c r="P342" i="2"/>
  <c r="O342" i="3" s="1"/>
  <c r="T342" i="2"/>
  <c r="S342" i="3" s="1"/>
  <c r="C342" i="2"/>
  <c r="D342" i="3" s="1"/>
  <c r="E342" i="2"/>
  <c r="F342" i="3" s="1"/>
  <c r="I342" i="2"/>
  <c r="J342" i="3" s="1"/>
  <c r="M342" i="2"/>
  <c r="N342" i="3" s="1"/>
  <c r="Q342" i="2"/>
  <c r="R342" i="3" s="1"/>
  <c r="U342" i="2"/>
  <c r="V342" i="3" s="1"/>
  <c r="F342" i="2"/>
  <c r="E342" i="3" s="1"/>
  <c r="J342" i="2"/>
  <c r="I342" i="3" s="1"/>
  <c r="N342" i="2"/>
  <c r="M342" i="3" s="1"/>
  <c r="R342" i="2"/>
  <c r="Q342" i="3" s="1"/>
  <c r="V342" i="2"/>
  <c r="U342" i="3" s="1"/>
  <c r="G342" i="2"/>
  <c r="H342" i="3" s="1"/>
  <c r="K342" i="2"/>
  <c r="L342" i="3" s="1"/>
  <c r="O342" i="2"/>
  <c r="P342" i="3" s="1"/>
  <c r="S342" i="2"/>
  <c r="T342" i="3" s="1"/>
  <c r="C14" i="1"/>
  <c r="C18" i="1"/>
  <c r="C22" i="1"/>
  <c r="C38" i="1"/>
  <c r="C54" i="1"/>
  <c r="C70" i="1"/>
  <c r="C86" i="1"/>
  <c r="C106" i="1"/>
  <c r="C26" i="1"/>
  <c r="C42" i="1"/>
  <c r="C58" i="1"/>
  <c r="C74" i="1"/>
  <c r="C90" i="1"/>
  <c r="C11" i="1"/>
  <c r="C27" i="1"/>
  <c r="C43" i="1"/>
  <c r="C59" i="1"/>
  <c r="C75" i="1"/>
  <c r="C91" i="1"/>
  <c r="C107" i="1"/>
  <c r="C123" i="1"/>
  <c r="C339" i="1"/>
  <c r="C150" i="1"/>
  <c r="C166" i="1"/>
  <c r="C182" i="1"/>
  <c r="C198" i="1"/>
  <c r="C214" i="1"/>
  <c r="C230" i="1"/>
  <c r="C246" i="1"/>
  <c r="C262" i="1"/>
  <c r="C278" i="1"/>
  <c r="C294" i="1"/>
  <c r="C310" i="1"/>
  <c r="C326" i="1"/>
  <c r="C80" i="1"/>
  <c r="C24" i="1"/>
  <c r="C40" i="1"/>
  <c r="C56" i="1"/>
  <c r="C72" i="1"/>
  <c r="C92" i="1"/>
  <c r="C25" i="1"/>
  <c r="C41" i="1"/>
  <c r="C57" i="1"/>
  <c r="C73" i="1"/>
  <c r="C89" i="1"/>
  <c r="C105" i="1"/>
  <c r="C121" i="1"/>
  <c r="C137" i="1"/>
  <c r="C148" i="1"/>
  <c r="C164" i="1"/>
  <c r="C30" i="1"/>
  <c r="C46" i="1"/>
  <c r="C62" i="1"/>
  <c r="C78" i="1"/>
  <c r="C98" i="1"/>
  <c r="C34" i="1"/>
  <c r="C50" i="1"/>
  <c r="C66" i="1"/>
  <c r="C82" i="1"/>
  <c r="C102" i="1"/>
  <c r="C19" i="1"/>
  <c r="C35" i="1"/>
  <c r="C51" i="1"/>
  <c r="C67" i="1"/>
  <c r="C83" i="1"/>
  <c r="C99" i="1"/>
  <c r="C115" i="1"/>
  <c r="C131" i="1"/>
  <c r="C158" i="1"/>
  <c r="C174" i="1"/>
  <c r="C190" i="1"/>
  <c r="C206" i="1"/>
  <c r="C222" i="1"/>
  <c r="C238" i="1"/>
  <c r="C254" i="1"/>
  <c r="C270" i="1"/>
  <c r="C286" i="1"/>
  <c r="C302" i="1"/>
  <c r="C318" i="1"/>
  <c r="C334" i="1"/>
  <c r="C16" i="1"/>
  <c r="C32" i="1"/>
  <c r="C48" i="1"/>
  <c r="C64" i="1"/>
  <c r="C84" i="1"/>
  <c r="C17" i="1"/>
  <c r="C33" i="1"/>
  <c r="C49" i="1"/>
  <c r="C65" i="1"/>
  <c r="C81" i="1"/>
  <c r="C97" i="1"/>
  <c r="C113" i="1"/>
  <c r="C129" i="1"/>
  <c r="C156" i="1"/>
  <c r="C172" i="1"/>
  <c r="C15" i="1"/>
  <c r="C47" i="1"/>
  <c r="C79" i="1"/>
  <c r="C111" i="1"/>
  <c r="C170" i="1"/>
  <c r="C202" i="1"/>
  <c r="C234" i="1"/>
  <c r="C266" i="1"/>
  <c r="C298" i="1"/>
  <c r="C330" i="1"/>
  <c r="C28" i="1"/>
  <c r="C60" i="1"/>
  <c r="C13" i="1"/>
  <c r="C45" i="1"/>
  <c r="C77" i="1"/>
  <c r="C109" i="1"/>
  <c r="C341" i="1"/>
  <c r="C168" i="1"/>
  <c r="C188" i="1"/>
  <c r="C204" i="1"/>
  <c r="C220" i="1"/>
  <c r="C236" i="1"/>
  <c r="C252" i="1"/>
  <c r="C268" i="1"/>
  <c r="C284" i="1"/>
  <c r="C300" i="1"/>
  <c r="C316" i="1"/>
  <c r="C332" i="1"/>
  <c r="C108" i="1"/>
  <c r="C342" i="1"/>
  <c r="C169" i="1"/>
  <c r="C201" i="1"/>
  <c r="C233" i="1"/>
  <c r="C273" i="1"/>
  <c r="C337" i="1"/>
  <c r="C128" i="1"/>
  <c r="C155" i="1"/>
  <c r="C187" i="1"/>
  <c r="C219" i="1"/>
  <c r="C23" i="1"/>
  <c r="C55" i="1"/>
  <c r="C87" i="1"/>
  <c r="C119" i="1"/>
  <c r="C146" i="1"/>
  <c r="C178" i="1"/>
  <c r="C210" i="1"/>
  <c r="C242" i="1"/>
  <c r="C274" i="1"/>
  <c r="C306" i="1"/>
  <c r="C10" i="1"/>
  <c r="C36" i="1"/>
  <c r="C68" i="1"/>
  <c r="C21" i="1"/>
  <c r="C53" i="1"/>
  <c r="C85" i="1"/>
  <c r="C117" i="1"/>
  <c r="C144" i="1"/>
  <c r="C176" i="1"/>
  <c r="C192" i="1"/>
  <c r="C208" i="1"/>
  <c r="C224" i="1"/>
  <c r="C240" i="1"/>
  <c r="C256" i="1"/>
  <c r="C272" i="1"/>
  <c r="C288" i="1"/>
  <c r="C304" i="1"/>
  <c r="C320" i="1"/>
  <c r="C336" i="1"/>
  <c r="C118" i="1"/>
  <c r="C145" i="1"/>
  <c r="C177" i="1"/>
  <c r="C209" i="1"/>
  <c r="C241" i="1"/>
  <c r="C289" i="1"/>
  <c r="C96" i="1"/>
  <c r="C136" i="1"/>
  <c r="C163" i="1"/>
  <c r="C195" i="1"/>
  <c r="C227" i="1"/>
  <c r="C251" i="1"/>
  <c r="C275" i="1"/>
  <c r="C291" i="1"/>
  <c r="C307" i="1"/>
  <c r="C323" i="1"/>
  <c r="C229" i="1"/>
  <c r="C261" i="1"/>
  <c r="C285" i="1"/>
  <c r="C309" i="1"/>
  <c r="C100" i="1"/>
  <c r="C122" i="1"/>
  <c r="C338" i="1"/>
  <c r="C149" i="1"/>
  <c r="C165" i="1"/>
  <c r="C181" i="1"/>
  <c r="C197" i="1"/>
  <c r="C213" i="1"/>
  <c r="C237" i="1"/>
  <c r="C277" i="1"/>
  <c r="C317" i="1"/>
  <c r="C116" i="1"/>
  <c r="C132" i="1"/>
  <c r="C143" i="1"/>
  <c r="C159" i="1"/>
  <c r="C175" i="1"/>
  <c r="C191" i="1"/>
  <c r="C207" i="1"/>
  <c r="C223" i="1"/>
  <c r="C239" i="1"/>
  <c r="C271" i="1"/>
  <c r="C319" i="1"/>
  <c r="C281" i="1"/>
  <c r="C325" i="1"/>
  <c r="C31" i="1"/>
  <c r="C63" i="1"/>
  <c r="C95" i="1"/>
  <c r="C127" i="1"/>
  <c r="C154" i="1"/>
  <c r="C186" i="1"/>
  <c r="C218" i="1"/>
  <c r="C250" i="1"/>
  <c r="C282" i="1"/>
  <c r="C314" i="1"/>
  <c r="C12" i="1"/>
  <c r="C44" i="1"/>
  <c r="C76" i="1"/>
  <c r="C29" i="1"/>
  <c r="C61" i="1"/>
  <c r="C93" i="1"/>
  <c r="C125" i="1"/>
  <c r="C152" i="1"/>
  <c r="C180" i="1"/>
  <c r="C196" i="1"/>
  <c r="C212" i="1"/>
  <c r="C228" i="1"/>
  <c r="C244" i="1"/>
  <c r="C260" i="1"/>
  <c r="C276" i="1"/>
  <c r="C292" i="1"/>
  <c r="C308" i="1"/>
  <c r="C324" i="1"/>
  <c r="C94" i="1"/>
  <c r="C126" i="1"/>
  <c r="C153" i="1"/>
  <c r="C185" i="1"/>
  <c r="C217" i="1"/>
  <c r="C249" i="1"/>
  <c r="C305" i="1"/>
  <c r="C112" i="1"/>
  <c r="C171" i="1"/>
  <c r="C203" i="1"/>
  <c r="C235" i="1"/>
  <c r="C259" i="1"/>
  <c r="C39" i="1"/>
  <c r="C71" i="1"/>
  <c r="C103" i="1"/>
  <c r="C135" i="1"/>
  <c r="C162" i="1"/>
  <c r="C194" i="1"/>
  <c r="C226" i="1"/>
  <c r="C258" i="1"/>
  <c r="C290" i="1"/>
  <c r="C322" i="1"/>
  <c r="C20" i="1"/>
  <c r="C52" i="1"/>
  <c r="C88" i="1"/>
  <c r="C37" i="1"/>
  <c r="C69" i="1"/>
  <c r="C101" i="1"/>
  <c r="C133" i="1"/>
  <c r="C160" i="1"/>
  <c r="C184" i="1"/>
  <c r="C200" i="1"/>
  <c r="C216" i="1"/>
  <c r="C232" i="1"/>
  <c r="C248" i="1"/>
  <c r="C264" i="1"/>
  <c r="C280" i="1"/>
  <c r="C296" i="1"/>
  <c r="C312" i="1"/>
  <c r="C328" i="1"/>
  <c r="C110" i="1"/>
  <c r="C134" i="1"/>
  <c r="C161" i="1"/>
  <c r="C193" i="1"/>
  <c r="C225" i="1"/>
  <c r="C257" i="1"/>
  <c r="C321" i="1"/>
  <c r="C120" i="1"/>
  <c r="C147" i="1"/>
  <c r="C179" i="1"/>
  <c r="C211" i="1"/>
  <c r="C243" i="1"/>
  <c r="C267" i="1"/>
  <c r="C283" i="1"/>
  <c r="C299" i="1"/>
  <c r="C315" i="1"/>
  <c r="C331" i="1"/>
  <c r="C245" i="1"/>
  <c r="C269" i="1"/>
  <c r="C301" i="1"/>
  <c r="C333" i="1"/>
  <c r="C114" i="1"/>
  <c r="C130" i="1"/>
  <c r="C157" i="1"/>
  <c r="C173" i="1"/>
  <c r="C189" i="1"/>
  <c r="C205" i="1"/>
  <c r="C221" i="1"/>
  <c r="C253" i="1"/>
  <c r="C293" i="1"/>
  <c r="C104" i="1"/>
  <c r="C124" i="1"/>
  <c r="C340" i="1"/>
  <c r="C151" i="1"/>
  <c r="C167" i="1"/>
  <c r="C183" i="1"/>
  <c r="C199" i="1"/>
  <c r="C231" i="1"/>
  <c r="C247" i="1"/>
  <c r="C279" i="1"/>
  <c r="C295" i="1"/>
  <c r="C311" i="1"/>
  <c r="C265" i="1"/>
  <c r="C297" i="1"/>
  <c r="C329" i="1"/>
  <c r="C255" i="1"/>
  <c r="C287" i="1"/>
  <c r="C303" i="1"/>
  <c r="C335" i="1"/>
  <c r="C313" i="1"/>
  <c r="C215" i="1"/>
  <c r="C263" i="1"/>
  <c r="C327" i="1"/>
  <c r="A153" i="1" l="1"/>
  <c r="A147" i="7"/>
  <c r="A147" i="4"/>
  <c r="Y231" i="2"/>
  <c r="Y227" i="2"/>
  <c r="Y223" i="2"/>
  <c r="Y219" i="2"/>
  <c r="Y215" i="2"/>
  <c r="Y211" i="2"/>
  <c r="Y199" i="2"/>
  <c r="Y235" i="2"/>
  <c r="Y243" i="2"/>
  <c r="Y239" i="2"/>
  <c r="Y207" i="2"/>
  <c r="Y203" i="2"/>
  <c r="Y147" i="2"/>
  <c r="Y135" i="2"/>
  <c r="Y193" i="2"/>
  <c r="Y145" i="2"/>
  <c r="Y74" i="2"/>
  <c r="Y195" i="2"/>
  <c r="Y174" i="2"/>
  <c r="Y170" i="2"/>
  <c r="Y166" i="2"/>
  <c r="Y162" i="2"/>
  <c r="Y86" i="2"/>
  <c r="Y245" i="2"/>
  <c r="Y241" i="2"/>
  <c r="Y237" i="2"/>
  <c r="Y233" i="2"/>
  <c r="Y229" i="2"/>
  <c r="Y225" i="2"/>
  <c r="Y221" i="2"/>
  <c r="Y217" i="2"/>
  <c r="Y213" i="2"/>
  <c r="Y209" i="2"/>
  <c r="Y205" i="2"/>
  <c r="Y201" i="2"/>
  <c r="Y197" i="2"/>
  <c r="Y109" i="2"/>
  <c r="Y105" i="2"/>
  <c r="Y101" i="2"/>
  <c r="Y97" i="2"/>
  <c r="Y76" i="2"/>
  <c r="Y68" i="2"/>
  <c r="Y24" i="2"/>
  <c r="Y16" i="2"/>
  <c r="Y128" i="2"/>
  <c r="Y124" i="2"/>
  <c r="Y80" i="2"/>
  <c r="Y72" i="2"/>
  <c r="Y64" i="2"/>
  <c r="Y28" i="2"/>
  <c r="Y20" i="2"/>
  <c r="Y12" i="2"/>
  <c r="Y330" i="2"/>
  <c r="Y315" i="2"/>
  <c r="Y256" i="2"/>
  <c r="Y107" i="2"/>
  <c r="Y99" i="2"/>
  <c r="Y158" i="2"/>
  <c r="Y30" i="2"/>
  <c r="Y37" i="2"/>
  <c r="Y340" i="2"/>
  <c r="Y332" i="2"/>
  <c r="Y312" i="2"/>
  <c r="Y308" i="2"/>
  <c r="Y304" i="2"/>
  <c r="Y300" i="2"/>
  <c r="Y296" i="2"/>
  <c r="Y292" i="2"/>
  <c r="Y288" i="2"/>
  <c r="Y284" i="2"/>
  <c r="Y280" i="2"/>
  <c r="Y276" i="2"/>
  <c r="Y272" i="2"/>
  <c r="Y268" i="2"/>
  <c r="Y264" i="2"/>
  <c r="Y120" i="2"/>
  <c r="Y59" i="2"/>
  <c r="Y55" i="2"/>
  <c r="Y51" i="2"/>
  <c r="Y47" i="2"/>
  <c r="Y43" i="2"/>
  <c r="Y39" i="2"/>
  <c r="Y310" i="2"/>
  <c r="Y306" i="2"/>
  <c r="Y302" i="2"/>
  <c r="Y130" i="2"/>
  <c r="Y176" i="2"/>
  <c r="Y172" i="2"/>
  <c r="Y116" i="2"/>
  <c r="Y168" i="2"/>
  <c r="Y154" i="2"/>
  <c r="Y298" i="2"/>
  <c r="Y294" i="2"/>
  <c r="Y290" i="2"/>
  <c r="Y286" i="2"/>
  <c r="Y282" i="2"/>
  <c r="Y278" i="2"/>
  <c r="Y274" i="2"/>
  <c r="Y270" i="2"/>
  <c r="Y266" i="2"/>
  <c r="Y126" i="2"/>
  <c r="Y122" i="2"/>
  <c r="Y118" i="2"/>
  <c r="Y114" i="2"/>
  <c r="Y66" i="2"/>
  <c r="Y22" i="2"/>
  <c r="Y189" i="2"/>
  <c r="Y57" i="2"/>
  <c r="Y49" i="2"/>
  <c r="Y41" i="2"/>
  <c r="Y164" i="2"/>
  <c r="Y160" i="2"/>
  <c r="Y156" i="2"/>
  <c r="Y152" i="2"/>
  <c r="Y150" i="2"/>
  <c r="Y14" i="2"/>
  <c r="Y84" i="2"/>
  <c r="Y32" i="2"/>
  <c r="Y112" i="2"/>
  <c r="Y88" i="2"/>
  <c r="Y82" i="2"/>
  <c r="Y63" i="2"/>
  <c r="Y54" i="2"/>
  <c r="Y326" i="2"/>
  <c r="Y322" i="2"/>
  <c r="Y318" i="2"/>
  <c r="Y314" i="2"/>
  <c r="Y134" i="2"/>
  <c r="Y78" i="2"/>
  <c r="Y58" i="2"/>
  <c r="Y177" i="2"/>
  <c r="Y173" i="2"/>
  <c r="Y169" i="2"/>
  <c r="Y165" i="2"/>
  <c r="Y161" i="2"/>
  <c r="Y157" i="2"/>
  <c r="Y153" i="2"/>
  <c r="Y149" i="2"/>
  <c r="Y89" i="2"/>
  <c r="Y85" i="2"/>
  <c r="Y81" i="2"/>
  <c r="Y61" i="2"/>
  <c r="Y53" i="2"/>
  <c r="Y45" i="2"/>
  <c r="Y33" i="2"/>
  <c r="Y29" i="2"/>
  <c r="Y336" i="2"/>
  <c r="Y260" i="2"/>
  <c r="Y244" i="2"/>
  <c r="Y240" i="2"/>
  <c r="Y236" i="2"/>
  <c r="Y232" i="2"/>
  <c r="Y228" i="2"/>
  <c r="Y224" i="2"/>
  <c r="Y220" i="2"/>
  <c r="Y216" i="2"/>
  <c r="Y212" i="2"/>
  <c r="Y208" i="2"/>
  <c r="Y204" i="2"/>
  <c r="Y200" i="2"/>
  <c r="Y188" i="2"/>
  <c r="Y184" i="2"/>
  <c r="Y180" i="2"/>
  <c r="Y92" i="2"/>
  <c r="Y36" i="2"/>
  <c r="Y339" i="2"/>
  <c r="Y335" i="2"/>
  <c r="Y331" i="2"/>
  <c r="Y319" i="2"/>
  <c r="Y311" i="2"/>
  <c r="Y307" i="2"/>
  <c r="Y303" i="2"/>
  <c r="Y299" i="2"/>
  <c r="Y295" i="2"/>
  <c r="Y291" i="2"/>
  <c r="Y287" i="2"/>
  <c r="Y283" i="2"/>
  <c r="Y279" i="2"/>
  <c r="Y275" i="2"/>
  <c r="Y271" i="2"/>
  <c r="Y267" i="2"/>
  <c r="Y263" i="2"/>
  <c r="Y259" i="2"/>
  <c r="Y255" i="2"/>
  <c r="Y251" i="2"/>
  <c r="Y247" i="2"/>
  <c r="Y143" i="2"/>
  <c r="Y131" i="2"/>
  <c r="Y127" i="2"/>
  <c r="Y123" i="2"/>
  <c r="Y119" i="2"/>
  <c r="Y115" i="2"/>
  <c r="Y111" i="2"/>
  <c r="Y103" i="2"/>
  <c r="Y95" i="2"/>
  <c r="Y70" i="2"/>
  <c r="Y62" i="2"/>
  <c r="Y26" i="2"/>
  <c r="Y18" i="2"/>
  <c r="Y190" i="2"/>
  <c r="Y186" i="2"/>
  <c r="Y182" i="2"/>
  <c r="Y178" i="2"/>
  <c r="Y146" i="2"/>
  <c r="Y90" i="2"/>
  <c r="Y261" i="2"/>
  <c r="Y257" i="2"/>
  <c r="Y253" i="2"/>
  <c r="Y249" i="2"/>
  <c r="Y181" i="2"/>
  <c r="Y93" i="2"/>
  <c r="Y77" i="2"/>
  <c r="Y73" i="2"/>
  <c r="Y69" i="2"/>
  <c r="Y65" i="2"/>
  <c r="Y48" i="2"/>
  <c r="Y40" i="2"/>
  <c r="Y328" i="2"/>
  <c r="Y324" i="2"/>
  <c r="Y320" i="2"/>
  <c r="Y316" i="2"/>
  <c r="Y248" i="2"/>
  <c r="Y192" i="2"/>
  <c r="Y136" i="2"/>
  <c r="Y132" i="2"/>
  <c r="Y108" i="2"/>
  <c r="Y104" i="2"/>
  <c r="Y100" i="2"/>
  <c r="Y96" i="2"/>
  <c r="Y52" i="2"/>
  <c r="Y44" i="2"/>
  <c r="Y323" i="2"/>
  <c r="Y27" i="2"/>
  <c r="Y23" i="2"/>
  <c r="Y19" i="2"/>
  <c r="Y15" i="2"/>
  <c r="Y11" i="2"/>
  <c r="Y34" i="2"/>
  <c r="Y342" i="2"/>
  <c r="Y338" i="2"/>
  <c r="Y334" i="2"/>
  <c r="Y262" i="2"/>
  <c r="Y258" i="2"/>
  <c r="Y254" i="2"/>
  <c r="Y250" i="2"/>
  <c r="Y246" i="2"/>
  <c r="Y242" i="2"/>
  <c r="Y238" i="2"/>
  <c r="Y234" i="2"/>
  <c r="Y230" i="2"/>
  <c r="Y226" i="2"/>
  <c r="Y222" i="2"/>
  <c r="Y218" i="2"/>
  <c r="Y214" i="2"/>
  <c r="Y210" i="2"/>
  <c r="Y206" i="2"/>
  <c r="Y202" i="2"/>
  <c r="Y198" i="2"/>
  <c r="Y194" i="2"/>
  <c r="Y110" i="2"/>
  <c r="Y106" i="2"/>
  <c r="Y102" i="2"/>
  <c r="Y98" i="2"/>
  <c r="Y94" i="2"/>
  <c r="Y46" i="2"/>
  <c r="Y38" i="2"/>
  <c r="Y341" i="2"/>
  <c r="Y337" i="2"/>
  <c r="Y333" i="2"/>
  <c r="Y329" i="2"/>
  <c r="Y325" i="2"/>
  <c r="Y321" i="2"/>
  <c r="Y317" i="2"/>
  <c r="Y313" i="2"/>
  <c r="Y309" i="2"/>
  <c r="Y305" i="2"/>
  <c r="Y301" i="2"/>
  <c r="Y297" i="2"/>
  <c r="Y293" i="2"/>
  <c r="Y289" i="2"/>
  <c r="Y285" i="2"/>
  <c r="Y281" i="2"/>
  <c r="Y277" i="2"/>
  <c r="Y273" i="2"/>
  <c r="Y269" i="2"/>
  <c r="Y265" i="2"/>
  <c r="Y185" i="2"/>
  <c r="Y137" i="2"/>
  <c r="Y133" i="2"/>
  <c r="Y129" i="2"/>
  <c r="Y125" i="2"/>
  <c r="Y121" i="2"/>
  <c r="Y117" i="2"/>
  <c r="Y113" i="2"/>
  <c r="Y25" i="2"/>
  <c r="Y21" i="2"/>
  <c r="Y17" i="2"/>
  <c r="Y13" i="2"/>
  <c r="Y60" i="2"/>
  <c r="Y56" i="2"/>
  <c r="Y252" i="2"/>
  <c r="Y196" i="2"/>
  <c r="Y148" i="2"/>
  <c r="Y144" i="2"/>
  <c r="Y327" i="2"/>
  <c r="Y191" i="2"/>
  <c r="Y187" i="2"/>
  <c r="Y183" i="2"/>
  <c r="Y179" i="2"/>
  <c r="Y175" i="2"/>
  <c r="Y171" i="2"/>
  <c r="Y167" i="2"/>
  <c r="Y163" i="2"/>
  <c r="Y159" i="2"/>
  <c r="Y155" i="2"/>
  <c r="Y151" i="2"/>
  <c r="Y91" i="2"/>
  <c r="Y87" i="2"/>
  <c r="Y83" i="2"/>
  <c r="Y79" i="2"/>
  <c r="Y75" i="2"/>
  <c r="Y71" i="2"/>
  <c r="Y67" i="2"/>
  <c r="Y35" i="2"/>
  <c r="Y31" i="2"/>
  <c r="Y50" i="2"/>
  <c r="Y42" i="2"/>
  <c r="A154" i="1" l="1"/>
  <c r="A148" i="7"/>
  <c r="A148" i="4"/>
  <c r="A10" i="2"/>
  <c r="J10" i="2" s="1"/>
  <c r="A155" i="1" l="1"/>
  <c r="A149" i="4"/>
  <c r="A149" i="7"/>
  <c r="I10" i="3"/>
  <c r="G10" i="2"/>
  <c r="S10" i="2"/>
  <c r="H10" i="2"/>
  <c r="V10" i="2"/>
  <c r="U10" i="3" s="1"/>
  <c r="Q10" i="2"/>
  <c r="I10" i="2"/>
  <c r="G3" i="2"/>
  <c r="O10" i="2"/>
  <c r="P10" i="3" s="1"/>
  <c r="D10" i="2"/>
  <c r="J3" i="2"/>
  <c r="F10" i="2"/>
  <c r="E10" i="2"/>
  <c r="F10" i="3" s="1"/>
  <c r="N10" i="2"/>
  <c r="H3" i="2"/>
  <c r="M10" i="2"/>
  <c r="P10" i="2"/>
  <c r="O10" i="3" s="1"/>
  <c r="C10" i="2"/>
  <c r="D10" i="3" s="1"/>
  <c r="L10" i="2"/>
  <c r="K10" i="3" s="1"/>
  <c r="S3" i="2"/>
  <c r="R10" i="2"/>
  <c r="Q10" i="3" s="1"/>
  <c r="T10" i="2"/>
  <c r="S10" i="3" s="1"/>
  <c r="K10" i="2"/>
  <c r="L10" i="3" s="1"/>
  <c r="U10" i="2"/>
  <c r="V10" i="3" s="1"/>
  <c r="S6" i="3"/>
  <c r="P6" i="3"/>
  <c r="K6" i="3"/>
  <c r="V6" i="3"/>
  <c r="F6" i="3"/>
  <c r="L6" i="3"/>
  <c r="I6" i="3"/>
  <c r="O6" i="3"/>
  <c r="D6" i="3"/>
  <c r="U6" i="3"/>
  <c r="Q6" i="3"/>
  <c r="A156" i="1" l="1"/>
  <c r="A150" i="7"/>
  <c r="A150" i="4"/>
  <c r="I3" i="3"/>
  <c r="J10" i="3"/>
  <c r="S3" i="3"/>
  <c r="T10" i="3"/>
  <c r="G10" i="3"/>
  <c r="M10" i="3"/>
  <c r="D3" i="3"/>
  <c r="C10" i="3"/>
  <c r="Q3" i="3"/>
  <c r="R10" i="3"/>
  <c r="G3" i="3"/>
  <c r="H10" i="3"/>
  <c r="M3" i="3"/>
  <c r="N10" i="3"/>
  <c r="F3" i="3"/>
  <c r="E10" i="3"/>
  <c r="F3" i="2"/>
  <c r="D3" i="2"/>
  <c r="Q3" i="2"/>
  <c r="R3" i="2"/>
  <c r="R3" i="3"/>
  <c r="E3" i="2"/>
  <c r="E3" i="3"/>
  <c r="M3" i="2"/>
  <c r="T3" i="2"/>
  <c r="T3" i="3"/>
  <c r="L3" i="2"/>
  <c r="L3" i="3"/>
  <c r="O3" i="2"/>
  <c r="O3" i="3"/>
  <c r="Y10" i="2"/>
  <c r="U3" i="3"/>
  <c r="N3" i="2"/>
  <c r="C3" i="2"/>
  <c r="C3" i="3"/>
  <c r="I3" i="2"/>
  <c r="V3" i="2"/>
  <c r="V3" i="3"/>
  <c r="K3" i="2"/>
  <c r="K3" i="3"/>
  <c r="P3" i="2"/>
  <c r="P3" i="3"/>
  <c r="U3" i="2"/>
  <c r="R6" i="3"/>
  <c r="H6" i="3"/>
  <c r="J6" i="3"/>
  <c r="T6" i="3"/>
  <c r="G6" i="3"/>
  <c r="M6" i="3"/>
  <c r="C6" i="3"/>
  <c r="N6" i="3"/>
  <c r="E6" i="3"/>
  <c r="B6" i="3" l="1"/>
  <c r="H3" i="3"/>
  <c r="N3" i="3"/>
  <c r="J3" i="3"/>
  <c r="A157" i="1"/>
  <c r="A151" i="7"/>
  <c r="A151" i="4"/>
  <c r="A158" i="1" l="1"/>
  <c r="A152" i="7"/>
  <c r="A152" i="4"/>
  <c r="A159" i="1" l="1"/>
  <c r="A153" i="4"/>
  <c r="A153" i="7"/>
  <c r="A160" i="1" l="1"/>
  <c r="A154" i="7"/>
  <c r="A154" i="4"/>
  <c r="A161" i="1" l="1"/>
  <c r="A155" i="7"/>
  <c r="A155" i="4"/>
  <c r="A162" i="1" l="1"/>
  <c r="A156" i="7"/>
  <c r="A156" i="4"/>
  <c r="A163" i="1" l="1"/>
  <c r="A157" i="4"/>
  <c r="A157" i="7"/>
  <c r="A164" i="1" l="1"/>
  <c r="A158" i="7"/>
  <c r="A158" i="4"/>
  <c r="A165" i="1" l="1"/>
  <c r="A159" i="7"/>
  <c r="A159" i="4"/>
  <c r="A166" i="1" l="1"/>
  <c r="A160" i="7"/>
  <c r="A160" i="4"/>
  <c r="A167" i="1" l="1"/>
  <c r="A161" i="4"/>
  <c r="A161" i="7"/>
  <c r="A168" i="1" l="1"/>
  <c r="A162" i="7"/>
  <c r="A162" i="4"/>
  <c r="A169" i="1" l="1"/>
  <c r="A163" i="7"/>
  <c r="A163" i="4"/>
  <c r="A170" i="1" l="1"/>
  <c r="A164" i="7"/>
  <c r="A164" i="4"/>
  <c r="A171" i="1" l="1"/>
  <c r="A165" i="4"/>
  <c r="A165" i="7"/>
  <c r="A172" i="1" l="1"/>
  <c r="A166" i="7"/>
  <c r="A166" i="4"/>
  <c r="A173" i="1" l="1"/>
  <c r="A167" i="7"/>
  <c r="A167" i="4"/>
  <c r="A174" i="1" l="1"/>
  <c r="A168" i="7"/>
  <c r="A168" i="4"/>
  <c r="A175" i="1" l="1"/>
  <c r="A169" i="4"/>
  <c r="A169" i="7"/>
  <c r="A176" i="1" l="1"/>
  <c r="A170" i="7"/>
  <c r="A170" i="4"/>
  <c r="A177" i="1" l="1"/>
  <c r="A171" i="7"/>
  <c r="A171" i="4"/>
  <c r="A178" i="1" l="1"/>
  <c r="A172" i="7"/>
  <c r="A172" i="4"/>
  <c r="A179" i="1" l="1"/>
  <c r="A173" i="4"/>
  <c r="A173" i="7"/>
  <c r="A180" i="1" l="1"/>
  <c r="A174" i="7"/>
  <c r="A174" i="4"/>
  <c r="A181" i="1" l="1"/>
  <c r="A175" i="7"/>
  <c r="A175" i="4"/>
  <c r="A182" i="1" l="1"/>
  <c r="A176" i="7"/>
  <c r="A176" i="4"/>
  <c r="A183" i="1" l="1"/>
  <c r="A177" i="4"/>
  <c r="A177" i="7"/>
  <c r="A184" i="1" l="1"/>
  <c r="A178" i="7"/>
  <c r="A178" i="4"/>
  <c r="A185" i="1" l="1"/>
  <c r="A179" i="7"/>
  <c r="A179" i="4"/>
  <c r="A186" i="1" l="1"/>
  <c r="A180" i="7"/>
  <c r="A180" i="4"/>
  <c r="A187" i="1" l="1"/>
  <c r="A181" i="4"/>
  <c r="A181" i="7"/>
  <c r="A188" i="1" l="1"/>
  <c r="A182" i="7"/>
  <c r="A182" i="4"/>
  <c r="A189" i="1" l="1"/>
  <c r="A183" i="7"/>
  <c r="A183" i="4"/>
  <c r="A190" i="1" l="1"/>
  <c r="A184" i="7"/>
  <c r="A184" i="4"/>
  <c r="A191" i="1" l="1"/>
  <c r="A185" i="4"/>
  <c r="A185" i="7"/>
  <c r="A192" i="1" l="1"/>
  <c r="A186" i="7"/>
  <c r="A186" i="4"/>
  <c r="A193" i="1" l="1"/>
  <c r="A187" i="7"/>
  <c r="A187" i="4"/>
  <c r="A194" i="1" l="1"/>
  <c r="A188" i="7"/>
  <c r="A188" i="4"/>
  <c r="A195" i="1" l="1"/>
  <c r="A189" i="4"/>
  <c r="A189" i="7"/>
  <c r="A196" i="1" l="1"/>
  <c r="A190" i="7"/>
  <c r="A190" i="4"/>
  <c r="A197" i="1" l="1"/>
  <c r="A191" i="7"/>
  <c r="A191" i="4"/>
  <c r="A198" i="1" l="1"/>
  <c r="A192" i="7"/>
  <c r="A192" i="4"/>
  <c r="A199" i="1" l="1"/>
  <c r="A193" i="4"/>
  <c r="A193" i="7"/>
  <c r="A200" i="1" l="1"/>
  <c r="A194" i="7"/>
  <c r="A194" i="4"/>
  <c r="A201" i="1" l="1"/>
  <c r="A195" i="7"/>
  <c r="A195" i="4"/>
  <c r="A202" i="1" l="1"/>
  <c r="A196" i="7"/>
  <c r="A196" i="4"/>
  <c r="A203" i="1" l="1"/>
  <c r="A197" i="4"/>
  <c r="A197" i="7"/>
  <c r="A204" i="1" l="1"/>
  <c r="A198" i="7"/>
  <c r="A198" i="4"/>
  <c r="A205" i="1" l="1"/>
  <c r="A199" i="7"/>
  <c r="A199" i="4"/>
  <c r="A206" i="1" l="1"/>
  <c r="A200" i="7"/>
  <c r="A200" i="4"/>
  <c r="A207" i="1" l="1"/>
  <c r="A201" i="4"/>
  <c r="A201" i="7"/>
  <c r="A208" i="1" l="1"/>
  <c r="A202" i="7"/>
  <c r="A202" i="4"/>
  <c r="A209" i="1" l="1"/>
  <c r="A203" i="7"/>
  <c r="A203" i="4"/>
  <c r="A210" i="1" l="1"/>
  <c r="A204" i="7"/>
  <c r="A204" i="4"/>
  <c r="A211" i="1" l="1"/>
  <c r="A205" i="4"/>
  <c r="A205" i="7"/>
  <c r="A212" i="1" l="1"/>
  <c r="A206" i="7"/>
  <c r="A206" i="4"/>
  <c r="A213" i="1" l="1"/>
  <c r="A207" i="7"/>
  <c r="A207" i="4"/>
  <c r="A214" i="1" l="1"/>
  <c r="A208" i="7"/>
  <c r="A208" i="4"/>
  <c r="A215" i="1" l="1"/>
  <c r="A209" i="4"/>
  <c r="A209" i="7"/>
  <c r="A216" i="1" l="1"/>
  <c r="A210" i="7"/>
  <c r="A210" i="4"/>
  <c r="A217" i="1" l="1"/>
  <c r="A211" i="7"/>
  <c r="A211" i="4"/>
  <c r="A218" i="1" l="1"/>
  <c r="A212" i="7"/>
  <c r="A212" i="4"/>
  <c r="A219" i="1" l="1"/>
  <c r="A213" i="4"/>
  <c r="A213" i="7"/>
  <c r="A220" i="1" l="1"/>
  <c r="A214" i="7"/>
  <c r="A214" i="4"/>
  <c r="A221" i="1" l="1"/>
  <c r="A215" i="7"/>
  <c r="A215" i="4"/>
  <c r="A222" i="1" l="1"/>
  <c r="A216" i="7"/>
  <c r="A216" i="4"/>
  <c r="A223" i="1" l="1"/>
  <c r="A217" i="4"/>
  <c r="A217" i="7"/>
  <c r="A224" i="1" l="1"/>
  <c r="A218" i="7"/>
  <c r="A218" i="4"/>
  <c r="A225" i="1" l="1"/>
  <c r="A219" i="7"/>
  <c r="A219" i="4"/>
  <c r="A226" i="1" l="1"/>
  <c r="A220" i="7"/>
  <c r="A220" i="4"/>
  <c r="A227" i="1" l="1"/>
  <c r="A221" i="4"/>
  <c r="A221" i="7"/>
  <c r="A228" i="1" l="1"/>
  <c r="A222" i="7"/>
  <c r="A222" i="4"/>
  <c r="A229" i="1" l="1"/>
  <c r="A223" i="7"/>
  <c r="A223" i="4"/>
  <c r="A230" i="1" l="1"/>
  <c r="A224" i="7"/>
  <c r="A224" i="4"/>
  <c r="A231" i="1" l="1"/>
  <c r="A225" i="4"/>
  <c r="A225" i="7"/>
  <c r="A232" i="1" l="1"/>
  <c r="A226" i="7"/>
  <c r="A226" i="4"/>
  <c r="A233" i="1" l="1"/>
  <c r="A227" i="7"/>
  <c r="A227" i="4"/>
  <c r="A234" i="1" l="1"/>
  <c r="A228" i="7"/>
  <c r="A228" i="4"/>
  <c r="A235" i="1" l="1"/>
  <c r="A229" i="4"/>
  <c r="A229" i="7"/>
  <c r="A236" i="1" l="1"/>
  <c r="A230" i="7"/>
  <c r="A230" i="4"/>
  <c r="A237" i="1" l="1"/>
  <c r="A231" i="7"/>
  <c r="A231" i="4"/>
  <c r="A238" i="1" l="1"/>
  <c r="A232" i="7"/>
  <c r="A232" i="4"/>
  <c r="A239" i="1" l="1"/>
  <c r="A233" i="4"/>
  <c r="A233" i="7"/>
  <c r="A240" i="1" l="1"/>
  <c r="A234" i="7"/>
  <c r="A234" i="4"/>
  <c r="A241" i="1" l="1"/>
  <c r="A235" i="7"/>
  <c r="A235" i="4"/>
  <c r="A242" i="1" l="1"/>
  <c r="A236" i="7"/>
  <c r="A236" i="4"/>
  <c r="A243" i="1" l="1"/>
  <c r="A237" i="4"/>
  <c r="A237" i="7"/>
  <c r="A244" i="1" l="1"/>
  <c r="A238" i="7"/>
  <c r="A238" i="4"/>
  <c r="A245" i="1" l="1"/>
  <c r="A239" i="7"/>
  <c r="A239" i="4"/>
  <c r="A246" i="1" l="1"/>
  <c r="A240" i="7"/>
  <c r="A240" i="4"/>
  <c r="A247" i="1" l="1"/>
  <c r="A241" i="4"/>
  <c r="A241" i="7"/>
  <c r="A248" i="1" l="1"/>
  <c r="A242" i="7"/>
  <c r="A242" i="4"/>
  <c r="A249" i="1" l="1"/>
  <c r="A243" i="7"/>
  <c r="A243" i="4"/>
  <c r="A250" i="1" l="1"/>
  <c r="A244" i="7"/>
  <c r="A244" i="4"/>
  <c r="A251" i="1" l="1"/>
  <c r="A245" i="4"/>
  <c r="A245" i="7"/>
  <c r="A252" i="1" l="1"/>
  <c r="A246" i="7"/>
  <c r="A246" i="4"/>
  <c r="A253" i="1" l="1"/>
  <c r="A247" i="7"/>
  <c r="A247" i="4"/>
  <c r="A254" i="1" l="1"/>
  <c r="A248" i="7"/>
  <c r="A248" i="4"/>
  <c r="A255" i="1" l="1"/>
  <c r="A249" i="4"/>
  <c r="A249" i="7"/>
  <c r="A256" i="1" l="1"/>
  <c r="A250" i="7"/>
  <c r="A250" i="4"/>
  <c r="A257" i="1" l="1"/>
  <c r="A251" i="7"/>
  <c r="A251" i="4"/>
  <c r="A258" i="1" l="1"/>
  <c r="A252" i="7"/>
  <c r="A252" i="4"/>
  <c r="A259" i="1" l="1"/>
  <c r="A253" i="4"/>
  <c r="A253" i="7"/>
  <c r="A260" i="1" l="1"/>
  <c r="A254" i="7"/>
  <c r="A254" i="4"/>
  <c r="A261" i="1" l="1"/>
  <c r="A255" i="7"/>
  <c r="A255" i="4"/>
  <c r="A262" i="1" l="1"/>
  <c r="A256" i="7"/>
  <c r="A256" i="4"/>
  <c r="A263" i="1" l="1"/>
  <c r="A257" i="4"/>
  <c r="A257" i="7"/>
  <c r="A264" i="1" l="1"/>
  <c r="A258" i="7"/>
  <c r="A258" i="4"/>
  <c r="A259" i="7" l="1"/>
  <c r="A259" i="4"/>
  <c r="A265" i="1"/>
  <c r="A266" i="1" l="1"/>
  <c r="A260" i="7"/>
  <c r="A260" i="4"/>
  <c r="A267" i="1" l="1"/>
  <c r="A261" i="4"/>
  <c r="A261" i="7"/>
  <c r="A268" i="1" l="1"/>
  <c r="A262" i="7"/>
  <c r="A262" i="4"/>
  <c r="A269" i="1" l="1"/>
  <c r="A263" i="7"/>
  <c r="A263" i="4"/>
  <c r="A270" i="1" l="1"/>
  <c r="A264" i="7"/>
  <c r="A264" i="4"/>
  <c r="A271" i="1" l="1"/>
  <c r="A265" i="4"/>
  <c r="A265" i="7"/>
  <c r="A272" i="1" l="1"/>
  <c r="A266" i="7"/>
  <c r="A266" i="4"/>
  <c r="A273" i="1" l="1"/>
  <c r="A267" i="7"/>
  <c r="A267" i="4"/>
  <c r="A274" i="1" l="1"/>
  <c r="A268" i="7"/>
  <c r="A268" i="4"/>
  <c r="A275" i="1" l="1"/>
  <c r="A269" i="4"/>
  <c r="A269" i="7"/>
  <c r="A276" i="1" l="1"/>
  <c r="A270" i="7"/>
  <c r="A270" i="4"/>
  <c r="A277" i="1" l="1"/>
  <c r="A271" i="7"/>
  <c r="A271" i="4"/>
  <c r="A278" i="1" l="1"/>
  <c r="A272" i="7"/>
  <c r="A272" i="4"/>
  <c r="A279" i="1" l="1"/>
  <c r="A273" i="4"/>
  <c r="A273" i="7"/>
  <c r="A280" i="1" l="1"/>
  <c r="A274" i="7"/>
  <c r="A274" i="4"/>
  <c r="A281" i="1" l="1"/>
  <c r="A275" i="7"/>
  <c r="A275" i="4"/>
  <c r="A282" i="1" l="1"/>
  <c r="A276" i="7"/>
  <c r="A276" i="4"/>
  <c r="A283" i="1" l="1"/>
  <c r="A277" i="7"/>
  <c r="A277" i="4"/>
  <c r="A284" i="1" l="1"/>
  <c r="A278" i="7"/>
  <c r="A278" i="4"/>
  <c r="A285" i="1" l="1"/>
  <c r="A279" i="7"/>
  <c r="A279" i="4"/>
  <c r="A286" i="1" l="1"/>
  <c r="A280" i="7"/>
  <c r="A280" i="4"/>
  <c r="A287" i="1" l="1"/>
  <c r="A281" i="7"/>
  <c r="A281" i="4"/>
  <c r="A288" i="1" l="1"/>
  <c r="A282" i="7"/>
  <c r="A282" i="4"/>
  <c r="A289" i="1" l="1"/>
  <c r="A283" i="7"/>
  <c r="A283" i="4"/>
  <c r="A290" i="1" l="1"/>
  <c r="A284" i="7"/>
  <c r="A284" i="4"/>
  <c r="A291" i="1" l="1"/>
  <c r="A285" i="7"/>
  <c r="A285" i="4"/>
  <c r="A292" i="1" l="1"/>
  <c r="A286" i="7"/>
  <c r="A286" i="4"/>
  <c r="A293" i="1" l="1"/>
  <c r="A287" i="7"/>
  <c r="A287" i="4"/>
  <c r="A294" i="1" l="1"/>
  <c r="A288" i="7"/>
  <c r="A288" i="4"/>
  <c r="A295" i="1" l="1"/>
  <c r="A289" i="7"/>
  <c r="A289" i="4"/>
  <c r="A296" i="1" l="1"/>
  <c r="A290" i="7"/>
  <c r="A290" i="4"/>
  <c r="A297" i="1" l="1"/>
  <c r="A291" i="7"/>
  <c r="A291" i="4"/>
  <c r="A298" i="1" l="1"/>
  <c r="A292" i="7"/>
  <c r="A292" i="4"/>
  <c r="A299" i="1" l="1"/>
  <c r="A293" i="7"/>
  <c r="A293" i="4"/>
  <c r="A300" i="1" l="1"/>
  <c r="A294" i="7"/>
  <c r="A294" i="4"/>
  <c r="A301" i="1" l="1"/>
  <c r="A295" i="7"/>
  <c r="A295" i="4"/>
  <c r="A302" i="1" l="1"/>
  <c r="A296" i="7"/>
  <c r="A296" i="4"/>
  <c r="A303" i="1" l="1"/>
  <c r="A297" i="7"/>
  <c r="A297" i="4"/>
  <c r="A304" i="1" l="1"/>
  <c r="A298" i="7"/>
  <c r="A298" i="4"/>
  <c r="A305" i="1" l="1"/>
  <c r="A299" i="7"/>
  <c r="A299" i="4"/>
  <c r="A306" i="1" l="1"/>
  <c r="A300" i="7"/>
  <c r="A300" i="4"/>
  <c r="A307" i="1" l="1"/>
  <c r="A301" i="7"/>
  <c r="A301" i="4"/>
  <c r="A308" i="1" l="1"/>
  <c r="A302" i="7"/>
  <c r="A302" i="4"/>
  <c r="A309" i="1" l="1"/>
  <c r="A303" i="7"/>
  <c r="A303" i="4"/>
  <c r="A310" i="1" l="1"/>
  <c r="A304" i="7"/>
  <c r="A304" i="4"/>
  <c r="A311" i="1" l="1"/>
  <c r="A305" i="7"/>
  <c r="A305" i="4"/>
  <c r="A312" i="1" l="1"/>
  <c r="A306" i="7"/>
  <c r="A306" i="4"/>
  <c r="A313" i="1" l="1"/>
  <c r="A307" i="7"/>
  <c r="A307" i="4"/>
  <c r="A314" i="1" l="1"/>
  <c r="A308" i="7"/>
  <c r="A308" i="4"/>
  <c r="A315" i="1" l="1"/>
  <c r="A309" i="7"/>
  <c r="A309" i="4"/>
  <c r="A316" i="1" l="1"/>
  <c r="A310" i="7"/>
  <c r="A310" i="4"/>
  <c r="A317" i="1" l="1"/>
  <c r="A311" i="7"/>
  <c r="A311" i="4"/>
  <c r="A318" i="1" l="1"/>
  <c r="A312" i="7"/>
  <c r="A312" i="4"/>
  <c r="A319" i="1" l="1"/>
  <c r="A313" i="7"/>
  <c r="A313" i="4"/>
  <c r="A320" i="1" l="1"/>
  <c r="A314" i="7"/>
  <c r="A314" i="4"/>
  <c r="A321" i="1" l="1"/>
  <c r="A315" i="7"/>
  <c r="A315" i="4"/>
  <c r="A322" i="1" l="1"/>
  <c r="A316" i="7"/>
  <c r="A316" i="4"/>
  <c r="A323" i="1" l="1"/>
  <c r="A317" i="7"/>
  <c r="A317" i="4"/>
  <c r="A324" i="1" l="1"/>
  <c r="A318" i="7"/>
  <c r="A318" i="4"/>
  <c r="A325" i="1" l="1"/>
  <c r="A319" i="7"/>
  <c r="A319" i="4"/>
  <c r="A326" i="1" l="1"/>
  <c r="A320" i="7"/>
  <c r="A320" i="4"/>
  <c r="A327" i="1" l="1"/>
  <c r="A321" i="7"/>
  <c r="A321" i="4"/>
  <c r="A328" i="1" l="1"/>
  <c r="A322" i="7"/>
  <c r="A322" i="4"/>
  <c r="A329" i="1" l="1"/>
  <c r="A323" i="7"/>
  <c r="A323" i="4"/>
  <c r="A330" i="1" l="1"/>
  <c r="A324" i="7"/>
  <c r="A324" i="4"/>
  <c r="A331" i="1" l="1"/>
  <c r="A325" i="7"/>
  <c r="A325" i="4"/>
  <c r="A332" i="1" l="1"/>
  <c r="A326" i="7"/>
  <c r="A326" i="4"/>
  <c r="A333" i="1" l="1"/>
  <c r="A327" i="7"/>
  <c r="A327" i="4"/>
  <c r="A334" i="1" l="1"/>
  <c r="A328" i="7"/>
  <c r="A328" i="4"/>
  <c r="A335" i="1" l="1"/>
  <c r="A329" i="7"/>
  <c r="A329" i="4"/>
  <c r="A336" i="1" l="1"/>
  <c r="A330" i="7"/>
  <c r="A330" i="4"/>
  <c r="A337" i="1" l="1"/>
  <c r="A331" i="7"/>
  <c r="A331" i="4"/>
  <c r="A338" i="1" l="1"/>
  <c r="A332" i="7"/>
  <c r="A332" i="4"/>
  <c r="A339" i="1" l="1"/>
  <c r="A333" i="7"/>
  <c r="A333" i="4"/>
  <c r="A340" i="1" l="1"/>
  <c r="A334" i="7"/>
  <c r="A334" i="4"/>
  <c r="A341" i="1" l="1"/>
  <c r="A335" i="7"/>
  <c r="A335" i="4"/>
  <c r="A342" i="1" l="1"/>
  <c r="A336" i="7"/>
  <c r="A336" i="4"/>
  <c r="A337" i="7" l="1"/>
  <c r="A1" i="7" s="1"/>
  <c r="A337" i="4"/>
  <c r="A1" i="4" s="1"/>
  <c r="A344" i="1"/>
  <c r="A345" i="1" s="1"/>
  <c r="A346" i="1" s="1"/>
  <c r="A347" i="1" s="1"/>
  <c r="A348" i="1" s="1"/>
</calcChain>
</file>

<file path=xl/comments1.xml><?xml version="1.0" encoding="utf-8"?>
<comments xmlns="http://schemas.openxmlformats.org/spreadsheetml/2006/main">
  <authors>
    <author>mschnitt</author>
  </authors>
  <commentList>
    <comment ref="AB9" authorId="0">
      <text>
        <r>
          <rPr>
            <b/>
            <sz val="9"/>
            <color indexed="81"/>
            <rFont val="Tahoma"/>
            <family val="2"/>
          </rPr>
          <t>mschnitt:</t>
        </r>
        <r>
          <rPr>
            <sz val="9"/>
            <color indexed="81"/>
            <rFont val="Tahoma"/>
            <family val="2"/>
          </rPr>
          <t xml:space="preserve">
from eval file (distance between raw coordinates)</t>
        </r>
      </text>
    </comment>
    <comment ref="AE9" authorId="0">
      <text>
        <r>
          <rPr>
            <b/>
            <sz val="9"/>
            <color indexed="81"/>
            <rFont val="Tahoma"/>
            <family val="2"/>
          </rPr>
          <t>mschnitt:</t>
        </r>
        <r>
          <rPr>
            <sz val="9"/>
            <color indexed="81"/>
            <rFont val="Tahoma"/>
            <family val="2"/>
          </rPr>
          <t xml:space="preserve">
from eval file (distance between raw coordinates)</t>
        </r>
      </text>
    </comment>
  </commentList>
</comments>
</file>

<file path=xl/comments2.xml><?xml version="1.0" encoding="utf-8"?>
<comments xmlns="http://schemas.openxmlformats.org/spreadsheetml/2006/main">
  <authors>
    <author>mschnitt</author>
  </authors>
  <commentList>
    <comment ref="Z9" authorId="0">
      <text>
        <r>
          <rPr>
            <b/>
            <sz val="9"/>
            <color indexed="81"/>
            <rFont val="Tahoma"/>
            <family val="2"/>
          </rPr>
          <t>mschnitt:</t>
        </r>
        <r>
          <rPr>
            <sz val="9"/>
            <color indexed="81"/>
            <rFont val="Tahoma"/>
            <family val="2"/>
          </rPr>
          <t xml:space="preserve">
from scale file</t>
        </r>
      </text>
    </comment>
  </commentList>
</comments>
</file>

<file path=xl/sharedStrings.xml><?xml version="1.0" encoding="utf-8"?>
<sst xmlns="http://schemas.openxmlformats.org/spreadsheetml/2006/main" count="2043" uniqueCount="821">
  <si>
    <t xml:space="preserve">Specimen ID </t>
  </si>
  <si>
    <t xml:space="preserve">LM1_X </t>
  </si>
  <si>
    <t xml:space="preserve">LM1_Y </t>
  </si>
  <si>
    <t xml:space="preserve">LM2_X </t>
  </si>
  <si>
    <t xml:space="preserve">LM2_Y </t>
  </si>
  <si>
    <t xml:space="preserve">LM3_X </t>
  </si>
  <si>
    <t xml:space="preserve">LM3_Y </t>
  </si>
  <si>
    <t xml:space="preserve">LM4_X </t>
  </si>
  <si>
    <t xml:space="preserve">LM4_Y </t>
  </si>
  <si>
    <t xml:space="preserve">LM5_X </t>
  </si>
  <si>
    <t xml:space="preserve">LM5_Y </t>
  </si>
  <si>
    <t xml:space="preserve">LM6_X </t>
  </si>
  <si>
    <t xml:space="preserve">LM6_Y </t>
  </si>
  <si>
    <t xml:space="preserve">LM7_X </t>
  </si>
  <si>
    <t xml:space="preserve">LM7_Y </t>
  </si>
  <si>
    <t xml:space="preserve">LM8_X </t>
  </si>
  <si>
    <t xml:space="preserve">LM8_Y </t>
  </si>
  <si>
    <t xml:space="preserve">LM9_X </t>
  </si>
  <si>
    <t xml:space="preserve">LM9_Y </t>
  </si>
  <si>
    <t xml:space="preserve">LM10_X </t>
  </si>
  <si>
    <t xml:space="preserve">LM10_Y </t>
  </si>
  <si>
    <t>Centroid_Size</t>
  </si>
  <si>
    <t xml:space="preserve">  </t>
  </si>
  <si>
    <t>GENspe</t>
  </si>
  <si>
    <t xml:space="preserve">    GENspe</t>
  </si>
  <si>
    <t>add</t>
  </si>
  <si>
    <t>ventral leaf</t>
  </si>
  <si>
    <t>[stand.]</t>
  </si>
  <si>
    <t>DIPalp14_v_1.jpg</t>
  </si>
  <si>
    <t>DIPalp14_v_2.jpg</t>
  </si>
  <si>
    <t>DIPalp14_v_3.jpg</t>
  </si>
  <si>
    <t>DIPalp14_v_4.jpg</t>
  </si>
  <si>
    <t>DIPalp15_v_1.jpg</t>
  </si>
  <si>
    <t>DIPalp15_v_2.jpg</t>
  </si>
  <si>
    <t>DIPalp15_v_3.jpg</t>
  </si>
  <si>
    <t>DIPalp15_v_4.jpg</t>
  </si>
  <si>
    <t>DIPalp15_v_5.jpg</t>
  </si>
  <si>
    <t>DIPalp16_1_v_1.jpg</t>
  </si>
  <si>
    <t>DIPalp16_1_v_2.jpg</t>
  </si>
  <si>
    <t>DIPalp16_1_v_3.jpg</t>
  </si>
  <si>
    <t>DIPalp16_1_v_4.jpg</t>
  </si>
  <si>
    <t>DIPalp16_1_v_5.jpg</t>
  </si>
  <si>
    <t>DIPalp16_2_v_1.jpg</t>
  </si>
  <si>
    <t>DIPalp16_2_v_2.jpg</t>
  </si>
  <si>
    <t>DIPalp16_2_v_3.jpg</t>
  </si>
  <si>
    <t>DIPalp16_2_v_4.jpg</t>
  </si>
  <si>
    <t>DIPalp16_2_v_5.jpg</t>
  </si>
  <si>
    <t>DIPalp17_v_1.jpg</t>
  </si>
  <si>
    <t>DIPalp17_v_2.jpg</t>
  </si>
  <si>
    <t>DIPalp17_v_3.jpg</t>
  </si>
  <si>
    <t>DIPalp17_v_4.jpg</t>
  </si>
  <si>
    <t>DIPalp17_v_5.jpg</t>
  </si>
  <si>
    <t>DIPalp19_v_1.jpg</t>
  </si>
  <si>
    <t>DIPalp19_v_2.jpg</t>
  </si>
  <si>
    <t>DIPalp19_v_3.jpg</t>
  </si>
  <si>
    <t>DIPalp19_v_4.jpg</t>
  </si>
  <si>
    <t>DIPalp19_v_5.jpg</t>
  </si>
  <si>
    <t>DIPalp20_v_1.jpg</t>
  </si>
  <si>
    <t>DIPalp20_v_2.jpg</t>
  </si>
  <si>
    <t>DIPalp20_v_3.jpg</t>
  </si>
  <si>
    <t>DIPalp20_v_4.jpg</t>
  </si>
  <si>
    <t>DIPalp20_v_5.jpg</t>
  </si>
  <si>
    <t>DIPalp29_v_1.jpg</t>
  </si>
  <si>
    <t>DIPalp29_v_2.jpg</t>
  </si>
  <si>
    <t>DIPalp29_v_3.jpg</t>
  </si>
  <si>
    <t>DIPalp29_v_4.jpg</t>
  </si>
  <si>
    <t>DIPalp29_v_5.jpg</t>
  </si>
  <si>
    <t>DIPalp2_v_1.jpg</t>
  </si>
  <si>
    <t>DIPalp2_v_2.jpg</t>
  </si>
  <si>
    <t>DIPalp2_v_3.jpg</t>
  </si>
  <si>
    <t>DIPalp2_v_4.jpg</t>
  </si>
  <si>
    <t>DIPalp2_v_5.jpg</t>
  </si>
  <si>
    <t>DIPalp30_1_v_1.jpg</t>
  </si>
  <si>
    <t>DIPalp30_1_v_2.jpg</t>
  </si>
  <si>
    <t>DIPalp30_1_v_3.jpg</t>
  </si>
  <si>
    <t>DIPalp30_1_v_4.jpg</t>
  </si>
  <si>
    <t>DIPalp30_1_v_5.jpg</t>
  </si>
  <si>
    <t>DIPalp31_1_v_1.jpg</t>
  </si>
  <si>
    <t>DIPalp31_1_v_2.jpg</t>
  </si>
  <si>
    <t>DIPalp31_1_v_3.jpg</t>
  </si>
  <si>
    <t>DIPalp31_1_v_4.jpg</t>
  </si>
  <si>
    <t>DIPalp31_1_v_5.jpg</t>
  </si>
  <si>
    <t>DIPalp34_2_v_1.jpg</t>
  </si>
  <si>
    <t>DIPalp34_2_v_2.jpg</t>
  </si>
  <si>
    <t>DIPalp34_2_v_3.jpg</t>
  </si>
  <si>
    <t>DIPalp34_2_v_4.jpg</t>
  </si>
  <si>
    <t>DIPalp34_2_v_5.jpg</t>
  </si>
  <si>
    <t>DIPalp5_v_1.jpg</t>
  </si>
  <si>
    <t>DIPalp5_v_2.jpg</t>
  </si>
  <si>
    <t>DIPalp5_v_3.jpg</t>
  </si>
  <si>
    <t>DIPalp5_v_4.jpg</t>
  </si>
  <si>
    <t>DIPalp6_v_1.jpg</t>
  </si>
  <si>
    <t>DIPalp6_v_2.jpg</t>
  </si>
  <si>
    <t>DIPalp6_v_3.jpg</t>
  </si>
  <si>
    <t>DIPalp6_v_4.jpg</t>
  </si>
  <si>
    <t>DIPalp6_v_5.jpg</t>
  </si>
  <si>
    <t>DIPalp8_v_1.jpg</t>
  </si>
  <si>
    <t>DIPalp8_v_2.jpg</t>
  </si>
  <si>
    <t>DIPalp8_v_3.jpg</t>
  </si>
  <si>
    <t>DIPalp8_v_4.jpg</t>
  </si>
  <si>
    <t>DIPalp8_v_5.jpg</t>
  </si>
  <si>
    <t>DIPalp93_v_1.jpg</t>
  </si>
  <si>
    <t>DIPalp93_v_2.jpg</t>
  </si>
  <si>
    <t>DIPalp93_v_3.jpg</t>
  </si>
  <si>
    <t>DIPalp93_v_4.jpg</t>
  </si>
  <si>
    <t>DIPalp93_v_5.jpg</t>
  </si>
  <si>
    <t>DIPalp94_v_1.jpg</t>
  </si>
  <si>
    <t>DIPalp94_v_2.jpg</t>
  </si>
  <si>
    <t>DIPalp94_v_3.jpg</t>
  </si>
  <si>
    <t>DIPalp94_v_4.jpg</t>
  </si>
  <si>
    <t>DIPalp94_v_5.jpg</t>
  </si>
  <si>
    <t>DIPalp95_v_1.jpg</t>
  </si>
  <si>
    <t>DIPalp95_v_2.jpg</t>
  </si>
  <si>
    <t>DIPalp95_v_3.jpg</t>
  </si>
  <si>
    <t>DIPalp95_v_4.jpg</t>
  </si>
  <si>
    <t>DIPalp95_v_5.jpg</t>
  </si>
  <si>
    <t>DIPalp96_v_1.jpg</t>
  </si>
  <si>
    <t>DIPalp96_v_2.jpg</t>
  </si>
  <si>
    <t>DIPalp96_v_3.jpg</t>
  </si>
  <si>
    <t>DIPalp96_v_4.jpg</t>
  </si>
  <si>
    <t>DIPalp96_v_5.jpg</t>
  </si>
  <si>
    <t>DIPalpH15_49_v_1.jpg</t>
  </si>
  <si>
    <t>DIPalpH15_49_v_2.jpg</t>
  </si>
  <si>
    <t>DIPalpH15_49_v_3.jpg</t>
  </si>
  <si>
    <t>DIPalpH15_49_v_4.jpg</t>
  </si>
  <si>
    <t>DIPalpH15_49_v_5.jpg</t>
  </si>
  <si>
    <t>DIPcom1_v_1.jpg</t>
  </si>
  <si>
    <t>DIPcom1_v_2.jpg</t>
  </si>
  <si>
    <t>DIPcom1_v_3.jpg</t>
  </si>
  <si>
    <t>DIPcom1_v_4.jpg</t>
  </si>
  <si>
    <t>DIPcom1_v_5.jpg</t>
  </si>
  <si>
    <t>DIPcom2_v_1.jpg</t>
  </si>
  <si>
    <t>DIPcom2_v_2.jpg</t>
  </si>
  <si>
    <t>DIPcom2_v_3.jpg</t>
  </si>
  <si>
    <t>DIPcom2_v_4.jpg</t>
  </si>
  <si>
    <t>DIPcom2_v_5.jpg</t>
  </si>
  <si>
    <t>DIPcom3_v_1.jpg</t>
  </si>
  <si>
    <t>DIPcom3_v_2.jpg</t>
  </si>
  <si>
    <t>DIPcom3_v_3.jpg</t>
  </si>
  <si>
    <t>DIPcom3_v_4.jpg</t>
  </si>
  <si>
    <t>DIPcom3_v_5.jpg</t>
  </si>
  <si>
    <t>DIPcom4_v_1.jpg</t>
  </si>
  <si>
    <t>DIPcom4_v_2.jpg</t>
  </si>
  <si>
    <t>DIPcom4_v_3.jpg</t>
  </si>
  <si>
    <t>DIPcom4_v_4.jpg</t>
  </si>
  <si>
    <t>DIPcom4_v_5.jpg</t>
  </si>
  <si>
    <t>DIPcom5_v_1.jpg</t>
  </si>
  <si>
    <t>DIPcom5_v_2.jpg</t>
  </si>
  <si>
    <t>DIPcom5_v_3.jpg</t>
  </si>
  <si>
    <t>DIPcom5_v_4.jpg</t>
  </si>
  <si>
    <t>DIPcom5_v_5.jpg</t>
  </si>
  <si>
    <t>DIPcom6_v_1.jpg</t>
  </si>
  <si>
    <t>DIPcom6_v_2.jpg</t>
  </si>
  <si>
    <t>DIPcom6_v_3.jpg</t>
  </si>
  <si>
    <t>DIPcom6_v_4.jpg</t>
  </si>
  <si>
    <t>DIPcom6_v_5.jpg</t>
  </si>
  <si>
    <t>DIPcomSportplatz Spiegelau_v_1.jpg</t>
  </si>
  <si>
    <t>DIPcomSportplatz Spiegelau_v_2.jpg</t>
  </si>
  <si>
    <t>DIPcomSportplatz Spiegelau_v_3.jpg</t>
  </si>
  <si>
    <t>DIPcomSportplatz Spiegelau_v_4.jpg</t>
  </si>
  <si>
    <t>DIPcomSportplatz Spiegelau_v_5.jpg</t>
  </si>
  <si>
    <t>DIPiss10_v_1.jpg</t>
  </si>
  <si>
    <t>DIPiss10_v_2.jpg</t>
  </si>
  <si>
    <t>DIPiss10_v_3.jpg</t>
  </si>
  <si>
    <t>DIPiss10_v_4.jpg</t>
  </si>
  <si>
    <t>DIPiss10_v_5.jpg</t>
  </si>
  <si>
    <t>DIPiss12_v_1.jpg</t>
  </si>
  <si>
    <t>DIPiss12_v_2.jpg</t>
  </si>
  <si>
    <t>DIPiss12_v_3.jpg</t>
  </si>
  <si>
    <t>DIPiss12_v_4.jpg</t>
  </si>
  <si>
    <t>DIPiss12_v_5.jpg</t>
  </si>
  <si>
    <t>DIPiss13_v_1.jpg</t>
  </si>
  <si>
    <t>DIPiss13_v_2.jpg</t>
  </si>
  <si>
    <t>DIPiss13_v_3.jpg</t>
  </si>
  <si>
    <t>DIPiss13_v_4.jpg</t>
  </si>
  <si>
    <t>DIPiss13_v_5.jpg</t>
  </si>
  <si>
    <t>DIPiss14_v_1.jpg</t>
  </si>
  <si>
    <t>DIPiss14_v_2.jpg</t>
  </si>
  <si>
    <t>DIPiss14_v_3.jpg</t>
  </si>
  <si>
    <t>DIPiss14_v_4.jpg</t>
  </si>
  <si>
    <t>DIPiss14_v_5.jpg</t>
  </si>
  <si>
    <t>DIPiss15_v_1.jpg</t>
  </si>
  <si>
    <t>DIPiss15_v_2.jpg</t>
  </si>
  <si>
    <t>DIPiss15_v_3.jpg</t>
  </si>
  <si>
    <t>DIPiss15_v_4.jpg</t>
  </si>
  <si>
    <t>DIPiss15_v_5.jpg</t>
  </si>
  <si>
    <t>DIPiss16_1_v_1.jpg</t>
  </si>
  <si>
    <t>DIPiss16_1_v_2.jpg</t>
  </si>
  <si>
    <t>DIPiss16_1_v_3.jpg</t>
  </si>
  <si>
    <t>DIPiss16_1_v_4.jpg</t>
  </si>
  <si>
    <t>DIPiss16_1_v_5.jpg</t>
  </si>
  <si>
    <t>DIPiss17_v_1.jpg</t>
  </si>
  <si>
    <t>DIPiss17_v_2.jpg</t>
  </si>
  <si>
    <t>DIPiss17_v_3.jpg</t>
  </si>
  <si>
    <t>DIPiss17_v_4.jpg</t>
  </si>
  <si>
    <t>DIPiss17_v_5.jpg</t>
  </si>
  <si>
    <t>DIPiss19_1_v_1.jpg</t>
  </si>
  <si>
    <t>DIPiss19_1_v_2.jpg</t>
  </si>
  <si>
    <t>DIPiss19_1_v_3.jpg</t>
  </si>
  <si>
    <t>DIPiss19_1_v_4.jpg</t>
  </si>
  <si>
    <t>DIPiss19_1_v_5.jpg</t>
  </si>
  <si>
    <t>DIPiss23_v_1.jpg</t>
  </si>
  <si>
    <t>DIPiss23_v_2.jpg</t>
  </si>
  <si>
    <t>DIPiss23_v_3.jpg</t>
  </si>
  <si>
    <t>DIPiss23_v_4.jpg</t>
  </si>
  <si>
    <t>DIPiss23_v_5.jpg</t>
  </si>
  <si>
    <t>DIPiss2_v_1.jpg</t>
  </si>
  <si>
    <t>DIPiss2_v_2.jpg</t>
  </si>
  <si>
    <t>DIPiss2_v_3.jpg</t>
  </si>
  <si>
    <t>DIPiss2_v_4.jpg</t>
  </si>
  <si>
    <t>DIPiss2_v_5.jpg</t>
  </si>
  <si>
    <t>DIPiss4_v_1.jpg</t>
  </si>
  <si>
    <t>DIPiss4_v_2.jpg</t>
  </si>
  <si>
    <t>DIPiss4_v_3.jpg</t>
  </si>
  <si>
    <t>DIPiss4_v_4.jpg</t>
  </si>
  <si>
    <t>DIPiss4_v_5.jpg</t>
  </si>
  <si>
    <t>DIPiss5_v_1.jpg</t>
  </si>
  <si>
    <t>DIPiss5_v_2.jpg</t>
  </si>
  <si>
    <t>DIPiss5_v_3.jpg</t>
  </si>
  <si>
    <t>DIPiss5_v_4.jpg</t>
  </si>
  <si>
    <t>DIPiss5_v_5.jpg</t>
  </si>
  <si>
    <t>DIPiss6.10.Neufund_v_1.jpg</t>
  </si>
  <si>
    <t>DIPiss6.10.Neufund_v_2.jpg</t>
  </si>
  <si>
    <t>DIPiss6.10.Neufund_v_3.jpg</t>
  </si>
  <si>
    <t>DIPiss6.10.Neufund_v_4.jpg</t>
  </si>
  <si>
    <t>DIPiss6.10.Neufund_v_5.jpg</t>
  </si>
  <si>
    <t>DIPiss6_v_1.jpg</t>
  </si>
  <si>
    <t>DIPiss6_v_2.jpg</t>
  </si>
  <si>
    <t>DIPiss6_v_3.jpg</t>
  </si>
  <si>
    <t>DIPiss6_v_4.jpg</t>
  </si>
  <si>
    <t>DIPiss6_v_5.jpg</t>
  </si>
  <si>
    <t>DIPiss7_v_1.jpg</t>
  </si>
  <si>
    <t>DIPiss7_v_2.jpg</t>
  </si>
  <si>
    <t>DIPiss7_v_3.jpg</t>
  </si>
  <si>
    <t>DIPiss7_v_4.jpg</t>
  </si>
  <si>
    <t>DIPiss7_v_5.jpg</t>
  </si>
  <si>
    <t>DIPiss8_v_1.jpg</t>
  </si>
  <si>
    <t>DIPiss8_v_2.jpg</t>
  </si>
  <si>
    <t>DIPiss8_v_3.jpg</t>
  </si>
  <si>
    <t>DIPiss8_v_4.jpg</t>
  </si>
  <si>
    <t>DIPiss8_v_5.jpg</t>
  </si>
  <si>
    <t>DIPissH 15_50_v_1.jpg</t>
  </si>
  <si>
    <t>DIPissH 15_50_v_2.jpg</t>
  </si>
  <si>
    <t>DIPissH 15_50_v_3.jpg</t>
  </si>
  <si>
    <t>DIPissH 15_50_v_4.jpg</t>
  </si>
  <si>
    <t>DIPissH 15_50_v_5.jpg</t>
  </si>
  <si>
    <t>DIPoel1_v_1.jpg</t>
  </si>
  <si>
    <t>DIPoel1_v_2.jpg</t>
  </si>
  <si>
    <t>DIPoel1_v_3.jpg</t>
  </si>
  <si>
    <t>DIPoel1_v_4.jpg</t>
  </si>
  <si>
    <t>DIPoel1_v_5.jpg</t>
  </si>
  <si>
    <t>DIPoel2_v_1.jpg</t>
  </si>
  <si>
    <t>DIPoel2_v_2.jpg</t>
  </si>
  <si>
    <t>DIPoel2_v_3.jpg</t>
  </si>
  <si>
    <t>DIPoel2_v_4.jpg</t>
  </si>
  <si>
    <t>DIPoel2_v_5.jpg</t>
  </si>
  <si>
    <t>DIPoel3_v_1.jpg</t>
  </si>
  <si>
    <t>DIPoel3_v_2.jpg</t>
  </si>
  <si>
    <t>DIPoel3_v_3.jpg</t>
  </si>
  <si>
    <t>DIPoel3_v_4.jpg</t>
  </si>
  <si>
    <t>DIPoel3_v_5.jpg</t>
  </si>
  <si>
    <t>DIPoel4_v_1.jpg</t>
  </si>
  <si>
    <t>DIPoel4_v_2.jpg</t>
  </si>
  <si>
    <t>DIPoel4_v_3.jpg</t>
  </si>
  <si>
    <t>DIPoel4_v_4.jpg</t>
  </si>
  <si>
    <t>DIPoel4_v_5.jpg</t>
  </si>
  <si>
    <t>DIPoel5_v_1.jpg</t>
  </si>
  <si>
    <t>DIPoel5_v_2.jpg</t>
  </si>
  <si>
    <t>DIPoel5_v_3.jpg</t>
  </si>
  <si>
    <t>DIPoel5_v_4.jpg</t>
  </si>
  <si>
    <t>DIPoel5_v_5.jpg</t>
  </si>
  <si>
    <t>DIPoel6_v_1.jpg</t>
  </si>
  <si>
    <t>DIPoel6_v_2.jpg</t>
  </si>
  <si>
    <t>DIPoel6_v_3.jpg</t>
  </si>
  <si>
    <t>DIPoel6_v_4.jpg</t>
  </si>
  <si>
    <t>DIPoel6_v_5.jpg</t>
  </si>
  <si>
    <t>DIPtri1_v_1.jpg</t>
  </si>
  <si>
    <t>DIPtri1_v_2.jpg</t>
  </si>
  <si>
    <t>DIPtri2_v_1.jpg</t>
  </si>
  <si>
    <t>DIPtri2_v_2.jpg</t>
  </si>
  <si>
    <t>DIPtri2_v_3.jpg</t>
  </si>
  <si>
    <t>DIPtri2_v_4.jpg</t>
  </si>
  <si>
    <t>DIPtri2_v_5.jpg</t>
  </si>
  <si>
    <t>DIPtri3_v_1.jpg</t>
  </si>
  <si>
    <t>DIPtri3_v_2.jpg</t>
  </si>
  <si>
    <t>DIPtri3_v_3.jpg</t>
  </si>
  <si>
    <t>DIPtri3_v_4.jpg</t>
  </si>
  <si>
    <t>DIPtri3_v_5.jpg</t>
  </si>
  <si>
    <t>DIPtri4_v_1.jpg</t>
  </si>
  <si>
    <t>DIPtri4_v_2.jpg</t>
  </si>
  <si>
    <t>DIPtri4_v_3.jpg</t>
  </si>
  <si>
    <t>DIPtri4_v_4.jpg</t>
  </si>
  <si>
    <t>DIPtri4_v_5.jpg</t>
  </si>
  <si>
    <t>DIPtri5_v_1.jpg</t>
  </si>
  <si>
    <t>DIPtri5_v_2.jpg</t>
  </si>
  <si>
    <t>DIPtri5_v_3.jpg</t>
  </si>
  <si>
    <t>DIPtri5_v_4.jpg</t>
  </si>
  <si>
    <t>DIPtri5_v_5.jpg</t>
  </si>
  <si>
    <t>DIPtri6_v_1.jpg</t>
  </si>
  <si>
    <t>DIPtri6_v_2.jpg</t>
  </si>
  <si>
    <t>DIPtri6_v_3.jpg</t>
  </si>
  <si>
    <t>DIPtri6_v_4.jpg</t>
  </si>
  <si>
    <t>DIPtri6_v_5.jpg</t>
  </si>
  <si>
    <t>DIPtriAufschlõgersõge_v_1.jpg</t>
  </si>
  <si>
    <t>DIPtriAufschlõgersõge_v_2.jpg</t>
  </si>
  <si>
    <t>DIPtriAufschlõgersõge_v_3.jpg</t>
  </si>
  <si>
    <t>DIPtriAufschlõgersõge_v_4.jpg</t>
  </si>
  <si>
    <t>DIPzei10_v_1.jpg</t>
  </si>
  <si>
    <t>DIPzei10_v_2.jpg</t>
  </si>
  <si>
    <t>DIPzei10_v_3.jpg</t>
  </si>
  <si>
    <t>DIPzei10_v_4.jpg</t>
  </si>
  <si>
    <t>DIPzei1_v_1.jpg</t>
  </si>
  <si>
    <t>DIPzei1_v_2.jpg</t>
  </si>
  <si>
    <t>DIPzei1_v_3.jpg</t>
  </si>
  <si>
    <t>DIPzei1_v_4.jpg</t>
  </si>
  <si>
    <t>DIPzei1_v_5.jpg</t>
  </si>
  <si>
    <t>DIPzei2_v_1.jpg</t>
  </si>
  <si>
    <t>DIPzei2_v_2.jpg</t>
  </si>
  <si>
    <t>DIPzei2_v_3.jpg</t>
  </si>
  <si>
    <t>DIPzei2_v_4.jpg</t>
  </si>
  <si>
    <t>DIPzei2_v_5.jpg</t>
  </si>
  <si>
    <t>DIPzei3_v_1.jpg</t>
  </si>
  <si>
    <t>DIPzei3_v_2.jpg</t>
  </si>
  <si>
    <t>DIPzei3_v_3.jpg</t>
  </si>
  <si>
    <t>DIPzei3_v_4.jpg</t>
  </si>
  <si>
    <t>DIPzei3_v_5.jpg</t>
  </si>
  <si>
    <t>DIPzei4_v_1.jpg</t>
  </si>
  <si>
    <t>DIPzei4_v_2.jpg</t>
  </si>
  <si>
    <t>DIPzei4_v_3.jpg</t>
  </si>
  <si>
    <t>DIPzei4_v_4.jpg</t>
  </si>
  <si>
    <t>DIPzei4_v_5.jpg</t>
  </si>
  <si>
    <t>DIPzei5_v_1.jpg</t>
  </si>
  <si>
    <t>DIPzei5_v_2.jpg</t>
  </si>
  <si>
    <t>DIPzei5_v_3.jpg</t>
  </si>
  <si>
    <t>DIPzei5_v_4.jpg</t>
  </si>
  <si>
    <t>DIPzei5_v_5.jpg</t>
  </si>
  <si>
    <t>DIPzei6_v_1.jpg</t>
  </si>
  <si>
    <t>DIPzei6_v_2.jpg</t>
  </si>
  <si>
    <t>DIPzei6_v_3.jpg</t>
  </si>
  <si>
    <t>DIPzei6_v_4.jpg</t>
  </si>
  <si>
    <t>DIPzei6_v_5.jpg</t>
  </si>
  <si>
    <t>DIPzei7_v_1.jpg</t>
  </si>
  <si>
    <t>DIPzei7_v_2.jpg</t>
  </si>
  <si>
    <t>DIPzei7_v_3.jpg</t>
  </si>
  <si>
    <t>DIPzei7_v_4.jpg</t>
  </si>
  <si>
    <t>DIPzei7_v_5.jpg</t>
  </si>
  <si>
    <t>DIPzei8_v_1.jpg</t>
  </si>
  <si>
    <t>DIPzei8_v_2.jpg</t>
  </si>
  <si>
    <t>DIPzei8_v_3.jpg</t>
  </si>
  <si>
    <t>DIPzei8_v_4.jpg</t>
  </si>
  <si>
    <t>DIPzei8_v_5.jpg</t>
  </si>
  <si>
    <t>DIPzei9_v_1.jpg</t>
  </si>
  <si>
    <t>DIPzei9_v_2.jpg</t>
  </si>
  <si>
    <t>DIPzei9_v_3.jpg</t>
  </si>
  <si>
    <t>DIPzei9_v_4.jpg</t>
  </si>
  <si>
    <t>DIPzei9_v_5.jpg</t>
  </si>
  <si>
    <t>Sect.</t>
  </si>
  <si>
    <t>scale</t>
  </si>
  <si>
    <t>DIPzeiFilzwald_v_1.jpg</t>
  </si>
  <si>
    <t>DIPzeiFilzwald_v_2.jpg</t>
  </si>
  <si>
    <t>DIPzeiFilzwald_v_3.jpg</t>
  </si>
  <si>
    <t>DIPzeiFilzwald_v_4.jpg</t>
  </si>
  <si>
    <t>DIPzeiFilzwald_v_5.jpg</t>
  </si>
  <si>
    <t>[mm]</t>
  </si>
  <si>
    <t>Factor</t>
  </si>
  <si>
    <r>
      <t xml:space="preserve">Ventral view: standardized </t>
    </r>
    <r>
      <rPr>
        <b/>
        <sz val="11"/>
        <color theme="1"/>
        <rFont val="Calibri"/>
        <family val="2"/>
        <scheme val="minor"/>
      </rPr>
      <t>Prokustes</t>
    </r>
    <r>
      <rPr>
        <sz val="11"/>
        <color theme="1"/>
        <rFont val="Calibri"/>
        <family val="2"/>
        <scheme val="minor"/>
      </rPr>
      <t xml:space="preserve"> coo. transformed to real size</t>
    </r>
  </si>
  <si>
    <t>Width</t>
  </si>
  <si>
    <t>x-dir.: 3&lt;-&gt;10</t>
  </si>
  <si>
    <t>y-dir.: 4&lt;-&gt;8</t>
  </si>
  <si>
    <t xml:space="preserve"> - as to expect, both factors are highly correlated!</t>
  </si>
  <si>
    <t xml:space="preserve"> - sorted for species, coordinates centered with LM3=0,0</t>
  </si>
  <si>
    <r>
      <t xml:space="preserve">Ventral view: standardized </t>
    </r>
    <r>
      <rPr>
        <b/>
        <sz val="11"/>
        <color theme="1"/>
        <rFont val="Calibri"/>
        <family val="2"/>
        <scheme val="minor"/>
      </rPr>
      <t>Prokustes</t>
    </r>
    <r>
      <rPr>
        <sz val="11"/>
        <color theme="1"/>
        <rFont val="Calibri"/>
        <family val="2"/>
        <scheme val="minor"/>
      </rPr>
      <t xml:space="preserve"> coo. -&gt; transformed by real measures to real [mm] values</t>
    </r>
  </si>
  <si>
    <r>
      <t xml:space="preserve">Ventral view: standardized </t>
    </r>
    <r>
      <rPr>
        <b/>
        <sz val="11"/>
        <color theme="1"/>
        <rFont val="Calibri"/>
        <family val="2"/>
        <scheme val="minor"/>
      </rPr>
      <t>Prokustes</t>
    </r>
    <r>
      <rPr>
        <sz val="11"/>
        <color theme="1"/>
        <rFont val="Calibri"/>
        <family val="2"/>
        <scheme val="minor"/>
      </rPr>
      <t xml:space="preserve"> coo.</t>
    </r>
  </si>
  <si>
    <t xml:space="preserve"> - one grid cell = 1mm, x and y coo changes to have an upright shoot</t>
  </si>
  <si>
    <t>Samples</t>
  </si>
  <si>
    <t>traits</t>
  </si>
  <si>
    <t>q</t>
  </si>
  <si>
    <t xml:space="preserve"> - carry over from sheet input#, separated for groups</t>
  </si>
  <si>
    <t xml:space="preserve"> </t>
  </si>
  <si>
    <t>source sheet: output</t>
  </si>
  <si>
    <t xml:space="preserve"> - choose one of several input sheets</t>
  </si>
  <si>
    <t>A</t>
  </si>
  <si>
    <t>overlay group:</t>
  </si>
  <si>
    <t xml:space="preserve"> - choose species det. (1), or SSU phylogroups (2)</t>
  </si>
  <si>
    <t>B</t>
  </si>
  <si>
    <t>C</t>
  </si>
  <si>
    <t>Specimen scores</t>
  </si>
  <si>
    <t>overlay group</t>
  </si>
  <si>
    <t>Axis 1</t>
  </si>
  <si>
    <t>Axis 2</t>
  </si>
  <si>
    <t>D</t>
  </si>
  <si>
    <t>gr1</t>
  </si>
  <si>
    <t>gr2</t>
  </si>
  <si>
    <t>gr3</t>
  </si>
  <si>
    <t>gr4</t>
  </si>
  <si>
    <t>gr5</t>
  </si>
  <si>
    <t>gr6</t>
  </si>
  <si>
    <t>gr7</t>
  </si>
  <si>
    <t>gr8</t>
  </si>
  <si>
    <t>gr9</t>
  </si>
  <si>
    <t>gr10</t>
  </si>
  <si>
    <t>gr11</t>
  </si>
  <si>
    <t>E</t>
  </si>
  <si>
    <t>(raw scores)</t>
  </si>
  <si>
    <t>Art</t>
  </si>
  <si>
    <t>G</t>
  </si>
  <si>
    <t>label</t>
  </si>
  <si>
    <t>Axis 3</t>
  </si>
  <si>
    <t>No.</t>
  </si>
  <si>
    <t>det.</t>
  </si>
  <si>
    <t>Size</t>
  </si>
  <si>
    <t>F</t>
  </si>
  <si>
    <t>all</t>
  </si>
  <si>
    <t>groups</t>
  </si>
  <si>
    <t>uncertain</t>
  </si>
  <si>
    <t>n.d.</t>
  </si>
  <si>
    <t>min</t>
  </si>
  <si>
    <t>det. revised</t>
  </si>
  <si>
    <t>max</t>
  </si>
  <si>
    <t>Eigenvalues</t>
  </si>
  <si>
    <t>axis1</t>
  </si>
  <si>
    <t>axis2</t>
  </si>
  <si>
    <t>axis3</t>
  </si>
  <si>
    <t>Sample scores (raw scores)</t>
  </si>
  <si>
    <t>Trait scores (raw scores)</t>
  </si>
  <si>
    <t>Trait scores (scaled)</t>
  </si>
  <si>
    <t>Axes</t>
  </si>
  <si>
    <t xml:space="preserve"> -&gt; copy from file "Samples.xls"</t>
  </si>
  <si>
    <t xml:space="preserve"> -&gt;copy from file "Traits.xls"</t>
  </si>
  <si>
    <t xml:space="preserve"> -&gt; take from PCOrd (Graphic Windows, Main)</t>
  </si>
  <si>
    <t>scale factor</t>
  </si>
  <si>
    <t>Q</t>
  </si>
  <si>
    <t>Regression coefficients</t>
  </si>
  <si>
    <t>x</t>
  </si>
  <si>
    <t>Specimen</t>
  </si>
  <si>
    <t>Rep.</t>
  </si>
  <si>
    <t>alp_1_1</t>
  </si>
  <si>
    <t>alp_1_2</t>
  </si>
  <si>
    <t>alp_1_3</t>
  </si>
  <si>
    <t>alp_1_4</t>
  </si>
  <si>
    <t>alp_2_1</t>
  </si>
  <si>
    <t>alp_2_2</t>
  </si>
  <si>
    <t>alp_2_3</t>
  </si>
  <si>
    <t>alp_2_4</t>
  </si>
  <si>
    <t>alp_2_5</t>
  </si>
  <si>
    <t>alp_3_1</t>
  </si>
  <si>
    <t>alp_3_2</t>
  </si>
  <si>
    <t>alp_3_3</t>
  </si>
  <si>
    <t>alp_3_4</t>
  </si>
  <si>
    <t>alp_3_5</t>
  </si>
  <si>
    <t>alp_4_1</t>
  </si>
  <si>
    <t>alp_4_2</t>
  </si>
  <si>
    <t>alp_4_3</t>
  </si>
  <si>
    <t>alp_4_4</t>
  </si>
  <si>
    <t>alp_4_5</t>
  </si>
  <si>
    <t>alp_5_1</t>
  </si>
  <si>
    <t>alp_5_2</t>
  </si>
  <si>
    <t>alp_5_3</t>
  </si>
  <si>
    <t>alp_5_4</t>
  </si>
  <si>
    <t>alp_5_5</t>
  </si>
  <si>
    <t>alp_6_1</t>
  </si>
  <si>
    <t>alp_6_2</t>
  </si>
  <si>
    <t>alp_6_3</t>
  </si>
  <si>
    <t>alp_6_4</t>
  </si>
  <si>
    <t>alp_6_5</t>
  </si>
  <si>
    <t>alp_7_1</t>
  </si>
  <si>
    <t>alp_7_2</t>
  </si>
  <si>
    <t>alp_7_3</t>
  </si>
  <si>
    <t>alp_7_4</t>
  </si>
  <si>
    <t>alp_7_5</t>
  </si>
  <si>
    <t>alp_8_1</t>
  </si>
  <si>
    <t>alp_8_2</t>
  </si>
  <si>
    <t>alp_8_3</t>
  </si>
  <si>
    <t>alp_8_4</t>
  </si>
  <si>
    <t>alp_8_5</t>
  </si>
  <si>
    <t>alp_9_1</t>
  </si>
  <si>
    <t>alp_9_2</t>
  </si>
  <si>
    <t>alp_9_3</t>
  </si>
  <si>
    <t>alp_9_4</t>
  </si>
  <si>
    <t>alp_9_5</t>
  </si>
  <si>
    <t>alp_10_1</t>
  </si>
  <si>
    <t>alp_10_2</t>
  </si>
  <si>
    <t>alp_10_3</t>
  </si>
  <si>
    <t>alp_10_4</t>
  </si>
  <si>
    <t>alp_10_5</t>
  </si>
  <si>
    <t>alp_11_1</t>
  </si>
  <si>
    <t>alp_11_2</t>
  </si>
  <si>
    <t>alp_11_3</t>
  </si>
  <si>
    <t>alp_11_4</t>
  </si>
  <si>
    <t>alp_11_5</t>
  </si>
  <si>
    <t>alp_12_1</t>
  </si>
  <si>
    <t>alp_12_2</t>
  </si>
  <si>
    <t>alp_12_3</t>
  </si>
  <si>
    <t>alp_12_4</t>
  </si>
  <si>
    <t>alp_12_5</t>
  </si>
  <si>
    <t>alp_13_1</t>
  </si>
  <si>
    <t>alp_13_2</t>
  </si>
  <si>
    <t>alp_13_3</t>
  </si>
  <si>
    <t>alp_13_4</t>
  </si>
  <si>
    <t>alp_14_1</t>
  </si>
  <si>
    <t>alp_14_2</t>
  </si>
  <si>
    <t>alp_14_3</t>
  </si>
  <si>
    <t>alp_14_4</t>
  </si>
  <si>
    <t>alp_14_5</t>
  </si>
  <si>
    <t>alp_15_1</t>
  </si>
  <si>
    <t>alp_15_2</t>
  </si>
  <si>
    <t>alp_15_3</t>
  </si>
  <si>
    <t>alp_15_4</t>
  </si>
  <si>
    <t>alp_15_5</t>
  </si>
  <si>
    <t>alp_16_1</t>
  </si>
  <si>
    <t>alp_16_2</t>
  </si>
  <si>
    <t>alp_16_3</t>
  </si>
  <si>
    <t>alp_16_4</t>
  </si>
  <si>
    <t>alp_16_5</t>
  </si>
  <si>
    <t>alp_17_1</t>
  </si>
  <si>
    <t>alp_17_2</t>
  </si>
  <si>
    <t>alp_17_3</t>
  </si>
  <si>
    <t>alp_17_4</t>
  </si>
  <si>
    <t>alp_17_5</t>
  </si>
  <si>
    <t>alp_18_1</t>
  </si>
  <si>
    <t>alp_18_2</t>
  </si>
  <si>
    <t>alp_18_3</t>
  </si>
  <si>
    <t>alp_18_4</t>
  </si>
  <si>
    <t>alp_18_5</t>
  </si>
  <si>
    <t>alp_19_1</t>
  </si>
  <si>
    <t>alp_19_2</t>
  </si>
  <si>
    <t>alp_19_3</t>
  </si>
  <si>
    <t>alp_19_4</t>
  </si>
  <si>
    <t>alp_19_5</t>
  </si>
  <si>
    <t>alp_20_1</t>
  </si>
  <si>
    <t>alp_20_2</t>
  </si>
  <si>
    <t>alp_20_3</t>
  </si>
  <si>
    <t>alp_20_4</t>
  </si>
  <si>
    <t>alp_20_5</t>
  </si>
  <si>
    <t>com_21_1</t>
  </si>
  <si>
    <t>com_21_2</t>
  </si>
  <si>
    <t>com_21_3</t>
  </si>
  <si>
    <t>com_21_4</t>
  </si>
  <si>
    <t>com_21_5</t>
  </si>
  <si>
    <t>com_22_1</t>
  </si>
  <si>
    <t>com_22_2</t>
  </si>
  <si>
    <t>com_22_3</t>
  </si>
  <si>
    <t>com_22_4</t>
  </si>
  <si>
    <t>com_22_5</t>
  </si>
  <si>
    <t>com_23_1</t>
  </si>
  <si>
    <t>com_23_2</t>
  </si>
  <si>
    <t>com_23_3</t>
  </si>
  <si>
    <t>com_23_4</t>
  </si>
  <si>
    <t>com_23_5</t>
  </si>
  <si>
    <t>com_24_1</t>
  </si>
  <si>
    <t>com_24_2</t>
  </si>
  <si>
    <t>com_24_3</t>
  </si>
  <si>
    <t>com_24_4</t>
  </si>
  <si>
    <t>com_24_5</t>
  </si>
  <si>
    <t>com_25_1</t>
  </si>
  <si>
    <t>com_25_2</t>
  </si>
  <si>
    <t>com_25_3</t>
  </si>
  <si>
    <t>com_25_4</t>
  </si>
  <si>
    <t>com_25_5</t>
  </si>
  <si>
    <t>com_26_1</t>
  </si>
  <si>
    <t>com_26_2</t>
  </si>
  <si>
    <t>com_26_3</t>
  </si>
  <si>
    <t>com_26_4</t>
  </si>
  <si>
    <t>com_26_5</t>
  </si>
  <si>
    <t>zei_27_1</t>
  </si>
  <si>
    <t>zei_27_2</t>
  </si>
  <si>
    <t>zei_27_3</t>
  </si>
  <si>
    <t>zei_27_4</t>
  </si>
  <si>
    <t>zei_27_5</t>
  </si>
  <si>
    <t>com_28_1</t>
  </si>
  <si>
    <t>com_28_2</t>
  </si>
  <si>
    <t>com_28_3</t>
  </si>
  <si>
    <t>com_28_4</t>
  </si>
  <si>
    <t>com_28_5</t>
  </si>
  <si>
    <t>iss_29_1</t>
  </si>
  <si>
    <t>iss_29_2</t>
  </si>
  <si>
    <t>iss_29_3</t>
  </si>
  <si>
    <t>iss_29_4</t>
  </si>
  <si>
    <t>iss_29_5</t>
  </si>
  <si>
    <t>iss_30_1</t>
  </si>
  <si>
    <t>iss_30_2</t>
  </si>
  <si>
    <t>iss_30_3</t>
  </si>
  <si>
    <t>iss_30_4</t>
  </si>
  <si>
    <t>iss_30_5</t>
  </si>
  <si>
    <t>iss_31_1</t>
  </si>
  <si>
    <t>iss_31_2</t>
  </si>
  <si>
    <t>iss_31_3</t>
  </si>
  <si>
    <t>iss_31_4</t>
  </si>
  <si>
    <t>iss_31_5</t>
  </si>
  <si>
    <t>iss_32_1</t>
  </si>
  <si>
    <t>iss_32_2</t>
  </si>
  <si>
    <t>iss_32_3</t>
  </si>
  <si>
    <t>iss_32_4</t>
  </si>
  <si>
    <t>iss_32_5</t>
  </si>
  <si>
    <t>iss_33_1</t>
  </si>
  <si>
    <t>iss_33_2</t>
  </si>
  <si>
    <t>iss_33_3</t>
  </si>
  <si>
    <t>iss_33_4</t>
  </si>
  <si>
    <t>iss_33_5</t>
  </si>
  <si>
    <t>iss_34_1</t>
  </si>
  <si>
    <t>iss_34_2</t>
  </si>
  <si>
    <t>iss_34_3</t>
  </si>
  <si>
    <t>iss_34_4</t>
  </si>
  <si>
    <t>iss_34_5</t>
  </si>
  <si>
    <t>iss_35_1</t>
  </si>
  <si>
    <t>iss_35_2</t>
  </si>
  <si>
    <t>iss_35_3</t>
  </si>
  <si>
    <t>iss_35_4</t>
  </si>
  <si>
    <t>iss_35_5</t>
  </si>
  <si>
    <t>iss_36_1</t>
  </si>
  <si>
    <t>iss_36_2</t>
  </si>
  <si>
    <t>iss_36_3</t>
  </si>
  <si>
    <t>iss_36_4</t>
  </si>
  <si>
    <t>iss_36_5</t>
  </si>
  <si>
    <t>iss_37_1</t>
  </si>
  <si>
    <t>iss_37_2</t>
  </si>
  <si>
    <t>iss_37_3</t>
  </si>
  <si>
    <t>iss_37_4</t>
  </si>
  <si>
    <t>iss_37_5</t>
  </si>
  <si>
    <t>iss_38_1</t>
  </si>
  <si>
    <t>iss_38_2</t>
  </si>
  <si>
    <t>iss_38_3</t>
  </si>
  <si>
    <t>iss_38_4</t>
  </si>
  <si>
    <t>iss_38_5</t>
  </si>
  <si>
    <t>iss_39_1</t>
  </si>
  <si>
    <t>iss_39_2</t>
  </si>
  <si>
    <t>iss_39_3</t>
  </si>
  <si>
    <t>iss_39_4</t>
  </si>
  <si>
    <t>iss_39_5</t>
  </si>
  <si>
    <t>iss_40_1</t>
  </si>
  <si>
    <t>iss_40_2</t>
  </si>
  <si>
    <t>iss_40_3</t>
  </si>
  <si>
    <t>iss_40_4</t>
  </si>
  <si>
    <t>iss_40_5</t>
  </si>
  <si>
    <t>iss_41_1</t>
  </si>
  <si>
    <t>iss_41_2</t>
  </si>
  <si>
    <t>iss_41_3</t>
  </si>
  <si>
    <t>iss_41_4</t>
  </si>
  <si>
    <t>iss_41_5</t>
  </si>
  <si>
    <t>iss_42_1</t>
  </si>
  <si>
    <t>iss_42_2</t>
  </si>
  <si>
    <t>iss_42_3</t>
  </si>
  <si>
    <t>iss_42_4</t>
  </si>
  <si>
    <t>iss_42_5</t>
  </si>
  <si>
    <t>iss_43_1</t>
  </si>
  <si>
    <t>iss_43_2</t>
  </si>
  <si>
    <t>iss_43_3</t>
  </si>
  <si>
    <t>iss_43_4</t>
  </si>
  <si>
    <t>iss_43_5</t>
  </si>
  <si>
    <t>iss_44_1</t>
  </si>
  <si>
    <t>iss_44_2</t>
  </si>
  <si>
    <t>iss_44_3</t>
  </si>
  <si>
    <t>iss_44_4</t>
  </si>
  <si>
    <t>iss_44_5</t>
  </si>
  <si>
    <t>iss_45_1</t>
  </si>
  <si>
    <t>iss_45_2</t>
  </si>
  <si>
    <t>iss_45_3</t>
  </si>
  <si>
    <t>iss_45_4</t>
  </si>
  <si>
    <t>iss_45_5</t>
  </si>
  <si>
    <t>oel_46_1</t>
  </si>
  <si>
    <t>oel_46_2</t>
  </si>
  <si>
    <t>oel_46_3</t>
  </si>
  <si>
    <t>oel_46_4</t>
  </si>
  <si>
    <t>oel_46_5</t>
  </si>
  <si>
    <t>oel_47_1</t>
  </si>
  <si>
    <t>oel_47_2</t>
  </si>
  <si>
    <t>oel_47_3</t>
  </si>
  <si>
    <t>oel_47_4</t>
  </si>
  <si>
    <t>oel_47_5</t>
  </si>
  <si>
    <t>oel_48_1</t>
  </si>
  <si>
    <t>oel_48_2</t>
  </si>
  <si>
    <t>oel_48_3</t>
  </si>
  <si>
    <t>oel_48_4</t>
  </si>
  <si>
    <t>oel_48_5</t>
  </si>
  <si>
    <t>oel_49_1</t>
  </si>
  <si>
    <t>oel_49_2</t>
  </si>
  <si>
    <t>oel_49_3</t>
  </si>
  <si>
    <t>oel_49_4</t>
  </si>
  <si>
    <t>oel_49_5</t>
  </si>
  <si>
    <t>oel_50_1</t>
  </si>
  <si>
    <t>oel_50_2</t>
  </si>
  <si>
    <t>oel_50_3</t>
  </si>
  <si>
    <t>oel_50_4</t>
  </si>
  <si>
    <t>oel_50_5</t>
  </si>
  <si>
    <t>oel_51_1</t>
  </si>
  <si>
    <t>oel_51_2</t>
  </si>
  <si>
    <t>oel_51_3</t>
  </si>
  <si>
    <t>oel_51_4</t>
  </si>
  <si>
    <t>oel_51_5</t>
  </si>
  <si>
    <t>tri_52_1</t>
  </si>
  <si>
    <t>tri_52_2</t>
  </si>
  <si>
    <t>tri_53_1</t>
  </si>
  <si>
    <t>tri_53_2</t>
  </si>
  <si>
    <t>tri_53_3</t>
  </si>
  <si>
    <t>tri_53_4</t>
  </si>
  <si>
    <t>tri_53_5</t>
  </si>
  <si>
    <t>tri_54_1</t>
  </si>
  <si>
    <t>tri_54_2</t>
  </si>
  <si>
    <t>tri_54_3</t>
  </si>
  <si>
    <t>tri_54_4</t>
  </si>
  <si>
    <t>tri_54_5</t>
  </si>
  <si>
    <t>tri_55_1</t>
  </si>
  <si>
    <t>tri_55_2</t>
  </si>
  <si>
    <t>tri_55_3</t>
  </si>
  <si>
    <t>tri_55_4</t>
  </si>
  <si>
    <t>tri_55_5</t>
  </si>
  <si>
    <t>tri_56_1</t>
  </si>
  <si>
    <t>tri_56_2</t>
  </si>
  <si>
    <t>tri_56_3</t>
  </si>
  <si>
    <t>tri_56_4</t>
  </si>
  <si>
    <t>tri_56_5</t>
  </si>
  <si>
    <t>tri_57_1</t>
  </si>
  <si>
    <t>tri_57_2</t>
  </si>
  <si>
    <t>tri_57_3</t>
  </si>
  <si>
    <t>tri_57_4</t>
  </si>
  <si>
    <t>tri_57_5</t>
  </si>
  <si>
    <t>tri_58_1</t>
  </si>
  <si>
    <t>tri_58_2</t>
  </si>
  <si>
    <t>tri_58_3</t>
  </si>
  <si>
    <t>tri_58_4</t>
  </si>
  <si>
    <t>zei_59_1</t>
  </si>
  <si>
    <t>zei_59_2</t>
  </si>
  <si>
    <t>zei_59_3</t>
  </si>
  <si>
    <t>zei_59_4</t>
  </si>
  <si>
    <t>zei_60_1</t>
  </si>
  <si>
    <t>zei_60_2</t>
  </si>
  <si>
    <t>zei_60_3</t>
  </si>
  <si>
    <t>zei_60_4</t>
  </si>
  <si>
    <t>zei_60_5</t>
  </si>
  <si>
    <t>zei_61_1</t>
  </si>
  <si>
    <t>zei_61_2</t>
  </si>
  <si>
    <t>zei_61_3</t>
  </si>
  <si>
    <t>zei_61_4</t>
  </si>
  <si>
    <t>zei_61_5</t>
  </si>
  <si>
    <t>zei_62_1</t>
  </si>
  <si>
    <t>zei_62_2</t>
  </si>
  <si>
    <t>zei_62_3</t>
  </si>
  <si>
    <t>zei_62_4</t>
  </si>
  <si>
    <t>zei_62_5</t>
  </si>
  <si>
    <t>zei_63_1</t>
  </si>
  <si>
    <t>zei_63_2</t>
  </si>
  <si>
    <t>zei_63_3</t>
  </si>
  <si>
    <t>zei_63_4</t>
  </si>
  <si>
    <t>zei_63_5</t>
  </si>
  <si>
    <t>zei_64_1</t>
  </si>
  <si>
    <t>zei_64_2</t>
  </si>
  <si>
    <t>zei_64_3</t>
  </si>
  <si>
    <t>zei_64_4</t>
  </si>
  <si>
    <t>zei_64_5</t>
  </si>
  <si>
    <t>zei_65_1</t>
  </si>
  <si>
    <t>zei_65_2</t>
  </si>
  <si>
    <t>zei_65_3</t>
  </si>
  <si>
    <t>zei_65_4</t>
  </si>
  <si>
    <t>zei_65_5</t>
  </si>
  <si>
    <t>zei_66_1</t>
  </si>
  <si>
    <t>zei_66_2</t>
  </si>
  <si>
    <t>zei_66_3</t>
  </si>
  <si>
    <t>zei_66_4</t>
  </si>
  <si>
    <t>zei_66_5</t>
  </si>
  <si>
    <t>zei_67_1</t>
  </si>
  <si>
    <t>zei_67_2</t>
  </si>
  <si>
    <t>zei_67_3</t>
  </si>
  <si>
    <t>zei_67_4</t>
  </si>
  <si>
    <t>zei_67_5</t>
  </si>
  <si>
    <t>zei_68_1</t>
  </si>
  <si>
    <t>zei_68_2</t>
  </si>
  <si>
    <t>zei_68_3</t>
  </si>
  <si>
    <t>zei_68_4</t>
  </si>
  <si>
    <t>zei_68_5</t>
  </si>
  <si>
    <t>LM1_X</t>
  </si>
  <si>
    <t>LM1_Y</t>
  </si>
  <si>
    <t>LM2_X</t>
  </si>
  <si>
    <t>LM2_Y</t>
  </si>
  <si>
    <t>LM3_X</t>
  </si>
  <si>
    <t>LM3_Y</t>
  </si>
  <si>
    <t>LM4_X</t>
  </si>
  <si>
    <t>LM4_Y</t>
  </si>
  <si>
    <t>LM5_X</t>
  </si>
  <si>
    <t>LM5_Y</t>
  </si>
  <si>
    <t>LM6_X</t>
  </si>
  <si>
    <t>LM6_Y</t>
  </si>
  <si>
    <t>LM7_X</t>
  </si>
  <si>
    <t>LM7_Y</t>
  </si>
  <si>
    <t>LM8_X</t>
  </si>
  <si>
    <t>LM8_Y</t>
  </si>
  <si>
    <t>LM9_X</t>
  </si>
  <si>
    <t>LM9_Y</t>
  </si>
  <si>
    <t>LM10_X</t>
  </si>
  <si>
    <t>LM10_Y</t>
  </si>
  <si>
    <t>DIP: Output PCA with PC-Ord 5.0 - Prokustes ventral, 10 LM</t>
  </si>
  <si>
    <t>PCA, default settings</t>
  </si>
  <si>
    <t>#</t>
  </si>
  <si>
    <t xml:space="preserve"> ---</t>
  </si>
  <si>
    <t>alp</t>
  </si>
  <si>
    <t>tri</t>
  </si>
  <si>
    <t>oel</t>
  </si>
  <si>
    <t>com</t>
  </si>
  <si>
    <t>zei</t>
  </si>
  <si>
    <t>iss</t>
  </si>
  <si>
    <t>10 LM ventral, Prokustes coordinates</t>
  </si>
  <si>
    <t>10 LM ventral, Prokustes coordinates, resized</t>
  </si>
  <si>
    <t>DIP: Output PCA with PC-Ord 5.0 - Prokustes ventral, 10 LM, resized!</t>
  </si>
  <si>
    <t>(same values as standardized coo)</t>
  </si>
  <si>
    <t>output2</t>
  </si>
  <si>
    <t xml:space="preserve"> - centroid calculation +- SD for sorted specimens</t>
  </si>
  <si>
    <t>Centroid</t>
  </si>
  <si>
    <t>range</t>
  </si>
  <si>
    <t>from</t>
  </si>
  <si>
    <t>to</t>
  </si>
  <si>
    <t>column</t>
  </si>
  <si>
    <t>n=</t>
  </si>
  <si>
    <t>SD</t>
  </si>
  <si>
    <t>Centroids</t>
  </si>
  <si>
    <t>y</t>
  </si>
  <si>
    <t>bubble</t>
  </si>
  <si>
    <t>SDx</t>
  </si>
  <si>
    <t>Sdy</t>
  </si>
  <si>
    <t>row</t>
  </si>
  <si>
    <t>col</t>
  </si>
  <si>
    <t>PCA evaluation: Landmarks 10 ventral</t>
  </si>
  <si>
    <t>DIPzei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</si>
</sst>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 tint="-0.34998626667073579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Courier New"/>
      <family val="3"/>
    </font>
    <font>
      <sz val="10"/>
      <color indexed="53"/>
      <name val="Courier New"/>
      <family val="3"/>
    </font>
    <font>
      <sz val="10"/>
      <color theme="9" tint="-0.249977111117893"/>
      <name val="Arial"/>
      <family val="2"/>
    </font>
    <font>
      <sz val="10"/>
      <color indexed="62"/>
      <name val="Arial"/>
      <family val="2"/>
    </font>
    <font>
      <i/>
      <sz val="10"/>
      <name val="Arial"/>
      <family val="2"/>
    </font>
    <font>
      <sz val="10"/>
      <color theme="0" tint="-0.499984740745262"/>
      <name val="Arial"/>
      <family val="2"/>
    </font>
    <font>
      <sz val="10"/>
      <color theme="9" tint="-0.249977111117893"/>
      <name val="Courier New"/>
      <family val="3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17"/>
        <bgColor indexed="21"/>
      </patternFill>
    </fill>
    <fill>
      <patternFill patternType="solid">
        <fgColor rgb="FFCCCC00"/>
        <bgColor indexed="38"/>
      </patternFill>
    </fill>
    <fill>
      <patternFill patternType="solid">
        <fgColor indexed="11"/>
        <bgColor indexed="21"/>
      </patternFill>
    </fill>
    <fill>
      <patternFill patternType="solid">
        <fgColor indexed="12"/>
        <bgColor indexed="39"/>
      </patternFill>
    </fill>
    <fill>
      <patternFill patternType="solid">
        <fgColor indexed="60"/>
        <bgColor indexed="25"/>
      </patternFill>
    </fill>
    <fill>
      <patternFill patternType="solid">
        <fgColor indexed="52"/>
        <bgColor indexed="51"/>
      </patternFill>
    </fill>
    <fill>
      <patternFill patternType="solid">
        <fgColor indexed="10"/>
        <bgColor indexed="16"/>
      </patternFill>
    </fill>
    <fill>
      <patternFill patternType="solid">
        <fgColor indexed="50"/>
        <bgColor indexed="51"/>
      </patternFill>
    </fill>
    <fill>
      <patternFill patternType="solid">
        <fgColor indexed="19"/>
        <bgColor indexed="23"/>
      </patternFill>
    </fill>
    <fill>
      <patternFill patternType="solid">
        <fgColor indexed="51"/>
        <bgColor indexed="13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/>
    <xf numFmtId="0" fontId="26" fillId="0" borderId="0"/>
    <xf numFmtId="0" fontId="24" fillId="0" borderId="0"/>
    <xf numFmtId="0" fontId="24" fillId="0" borderId="0"/>
  </cellStyleXfs>
  <cellXfs count="80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164" fontId="18" fillId="0" borderId="0" xfId="0" applyNumberFormat="1" applyFont="1"/>
    <xf numFmtId="164" fontId="0" fillId="0" borderId="0" xfId="0" applyNumberFormat="1"/>
    <xf numFmtId="2" fontId="18" fillId="0" borderId="0" xfId="0" applyNumberFormat="1" applyFont="1"/>
    <xf numFmtId="2" fontId="0" fillId="0" borderId="0" xfId="0" applyNumberFormat="1"/>
    <xf numFmtId="0" fontId="23" fillId="0" borderId="0" xfId="0" applyFont="1"/>
    <xf numFmtId="0" fontId="25" fillId="0" borderId="0" xfId="42" applyFont="1"/>
    <xf numFmtId="0" fontId="24" fillId="0" borderId="0" xfId="42" applyAlignment="1">
      <alignment horizontal="left"/>
    </xf>
    <xf numFmtId="0" fontId="24" fillId="0" borderId="0" xfId="42"/>
    <xf numFmtId="0" fontId="26" fillId="0" borderId="0" xfId="43" applyFont="1"/>
    <xf numFmtId="0" fontId="26" fillId="0" borderId="0" xfId="43"/>
    <xf numFmtId="0" fontId="24" fillId="0" borderId="0" xfId="42" applyFont="1"/>
    <xf numFmtId="0" fontId="27" fillId="0" borderId="0" xfId="43" applyFont="1"/>
    <xf numFmtId="0" fontId="24" fillId="0" borderId="0" xfId="42" applyFill="1" applyBorder="1"/>
    <xf numFmtId="0" fontId="24" fillId="0" borderId="0" xfId="43" applyFont="1"/>
    <xf numFmtId="0" fontId="24" fillId="33" borderId="0" xfId="42" applyFill="1" applyBorder="1"/>
    <xf numFmtId="0" fontId="24" fillId="0" borderId="0" xfId="42" applyFont="1" applyAlignment="1">
      <alignment horizontal="right"/>
    </xf>
    <xf numFmtId="0" fontId="28" fillId="34" borderId="0" xfId="42" applyFont="1" applyFill="1" applyAlignment="1">
      <alignment horizontal="left"/>
    </xf>
    <xf numFmtId="0" fontId="29" fillId="35" borderId="0" xfId="42" applyFont="1" applyFill="1" applyBorder="1"/>
    <xf numFmtId="0" fontId="30" fillId="33" borderId="0" xfId="42" applyFont="1" applyFill="1" applyBorder="1"/>
    <xf numFmtId="0" fontId="24" fillId="33" borderId="0" xfId="42" applyFont="1" applyFill="1" applyBorder="1"/>
    <xf numFmtId="0" fontId="24" fillId="0" borderId="0" xfId="42" applyAlignment="1">
      <alignment horizontal="right"/>
    </xf>
    <xf numFmtId="0" fontId="24" fillId="36" borderId="0" xfId="42" applyFill="1"/>
    <xf numFmtId="0" fontId="24" fillId="36" borderId="0" xfId="42" applyFill="1" applyBorder="1"/>
    <xf numFmtId="0" fontId="24" fillId="37" borderId="0" xfId="42" applyFont="1" applyFill="1"/>
    <xf numFmtId="0" fontId="24" fillId="38" borderId="0" xfId="42" applyFill="1" applyBorder="1"/>
    <xf numFmtId="0" fontId="24" fillId="39" borderId="0" xfId="42" applyFont="1" applyFill="1" applyBorder="1"/>
    <xf numFmtId="0" fontId="28" fillId="0" borderId="0" xfId="42" applyFont="1"/>
    <xf numFmtId="0" fontId="24" fillId="40" borderId="0" xfId="42" applyFill="1" applyBorder="1"/>
    <xf numFmtId="0" fontId="25" fillId="0" borderId="0" xfId="42" applyFont="1" applyAlignment="1">
      <alignment horizontal="left"/>
    </xf>
    <xf numFmtId="0" fontId="24" fillId="41" borderId="0" xfId="42" applyFill="1" applyBorder="1"/>
    <xf numFmtId="0" fontId="24" fillId="42" borderId="0" xfId="42" applyFill="1" applyBorder="1"/>
    <xf numFmtId="0" fontId="24" fillId="39" borderId="0" xfId="42" applyFont="1" applyFill="1"/>
    <xf numFmtId="0" fontId="29" fillId="35" borderId="0" xfId="42" applyFont="1" applyFill="1"/>
    <xf numFmtId="0" fontId="24" fillId="38" borderId="0" xfId="42" applyFill="1"/>
    <xf numFmtId="0" fontId="24" fillId="40" borderId="0" xfId="42" applyFill="1"/>
    <xf numFmtId="0" fontId="24" fillId="43" borderId="0" xfId="42" applyFill="1"/>
    <xf numFmtId="0" fontId="24" fillId="44" borderId="0" xfId="42" applyFill="1"/>
    <xf numFmtId="0" fontId="24" fillId="42" borderId="0" xfId="42" applyFill="1"/>
    <xf numFmtId="0" fontId="24" fillId="41" borderId="0" xfId="42" applyFill="1"/>
    <xf numFmtId="0" fontId="24" fillId="45" borderId="0" xfId="42" applyFill="1"/>
    <xf numFmtId="49" fontId="24" fillId="0" borderId="0" xfId="42" applyNumberFormat="1" applyFont="1" applyAlignment="1">
      <alignment horizontal="right"/>
    </xf>
    <xf numFmtId="0" fontId="24" fillId="33" borderId="10" xfId="42" applyFill="1" applyBorder="1"/>
    <xf numFmtId="0" fontId="24" fillId="0" borderId="0" xfId="42" applyFill="1"/>
    <xf numFmtId="0" fontId="24" fillId="0" borderId="0" xfId="42" applyBorder="1"/>
    <xf numFmtId="0" fontId="24" fillId="46" borderId="0" xfId="42" applyFill="1" applyBorder="1"/>
    <xf numFmtId="0" fontId="24" fillId="0" borderId="0" xfId="44" applyFont="1"/>
    <xf numFmtId="0" fontId="24" fillId="0" borderId="0" xfId="44"/>
    <xf numFmtId="0" fontId="24" fillId="0" borderId="0" xfId="42" applyFont="1" applyAlignment="1">
      <alignment horizontal="left" vertical="top"/>
    </xf>
    <xf numFmtId="0" fontId="24" fillId="33" borderId="0" xfId="42" applyFill="1"/>
    <xf numFmtId="0" fontId="24" fillId="0" borderId="0" xfId="42" applyAlignment="1">
      <alignment horizontal="left" vertical="top"/>
    </xf>
    <xf numFmtId="0" fontId="24" fillId="0" borderId="0" xfId="42" applyFont="1" applyBorder="1"/>
    <xf numFmtId="2" fontId="31" fillId="0" borderId="0" xfId="43" applyNumberFormat="1" applyFont="1" applyFill="1"/>
    <xf numFmtId="2" fontId="28" fillId="0" borderId="0" xfId="43" applyNumberFormat="1" applyFont="1"/>
    <xf numFmtId="1" fontId="24" fillId="0" borderId="0" xfId="43" applyNumberFormat="1" applyFont="1"/>
    <xf numFmtId="1" fontId="24" fillId="0" borderId="0" xfId="43" applyNumberFormat="1" applyFont="1" applyAlignment="1">
      <alignment horizontal="left"/>
    </xf>
    <xf numFmtId="1" fontId="26" fillId="0" borderId="0" xfId="43" applyNumberFormat="1"/>
    <xf numFmtId="0" fontId="26" fillId="0" borderId="0" xfId="43" applyNumberFormat="1"/>
    <xf numFmtId="0" fontId="26" fillId="0" borderId="0" xfId="43" applyAlignment="1">
      <alignment horizontal="left"/>
    </xf>
    <xf numFmtId="2" fontId="24" fillId="0" borderId="0" xfId="43" applyNumberFormat="1" applyFont="1"/>
    <xf numFmtId="0" fontId="25" fillId="0" borderId="0" xfId="44" applyFont="1"/>
    <xf numFmtId="2" fontId="24" fillId="0" borderId="0" xfId="44" applyNumberFormat="1"/>
    <xf numFmtId="2" fontId="26" fillId="0" borderId="0" xfId="43" applyNumberFormat="1"/>
    <xf numFmtId="0" fontId="32" fillId="0" borderId="0" xfId="43" applyFont="1"/>
    <xf numFmtId="2" fontId="32" fillId="0" borderId="0" xfId="43" applyNumberFormat="1" applyFont="1"/>
    <xf numFmtId="164" fontId="27" fillId="0" borderId="0" xfId="43" applyNumberFormat="1" applyFont="1"/>
    <xf numFmtId="164" fontId="28" fillId="0" borderId="0" xfId="44" applyNumberFormat="1" applyFont="1"/>
    <xf numFmtId="0" fontId="24" fillId="0" borderId="0" xfId="44" applyFont="1" applyAlignment="1">
      <alignment vertical="top"/>
    </xf>
    <xf numFmtId="0" fontId="24" fillId="0" borderId="0" xfId="44" applyFont="1" applyAlignment="1">
      <alignment horizontal="left"/>
    </xf>
    <xf numFmtId="0" fontId="25" fillId="0" borderId="0" xfId="42" applyFont="1" applyAlignment="1">
      <alignment horizontal="right" vertical="top"/>
    </xf>
    <xf numFmtId="0" fontId="31" fillId="0" borderId="0" xfId="42" applyFont="1"/>
    <xf numFmtId="2" fontId="24" fillId="0" borderId="0" xfId="42" applyNumberFormat="1"/>
    <xf numFmtId="1" fontId="24" fillId="0" borderId="0" xfId="42" applyNumberFormat="1"/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164" fontId="16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5"/>
    <cellStyle name="Normal_#Auswertung Lamproderma8" xfId="42"/>
    <cellStyle name="Normal_LAM_DCA_scores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ProkustesV!$E$10:$E$500</c:f>
              <c:numCache>
                <c:formatCode>0.000</c:formatCode>
                <c:ptCount val="491"/>
                <c:pt idx="0">
                  <c:v>-0.263537000467297</c:v>
                </c:pt>
                <c:pt idx="1">
                  <c:v>-0.26035125829495398</c:v>
                </c:pt>
                <c:pt idx="2">
                  <c:v>-0.26849095270427598</c:v>
                </c:pt>
                <c:pt idx="3">
                  <c:v>-0.28726560975314203</c:v>
                </c:pt>
                <c:pt idx="4">
                  <c:v>-0.29194647502425197</c:v>
                </c:pt>
                <c:pt idx="5">
                  <c:v>-0.27187829189562801</c:v>
                </c:pt>
                <c:pt idx="6">
                  <c:v>-0.31004264509445301</c:v>
                </c:pt>
                <c:pt idx="7">
                  <c:v>-0.34830198809014401</c:v>
                </c:pt>
                <c:pt idx="8">
                  <c:v>-0.27627969498305099</c:v>
                </c:pt>
                <c:pt idx="9">
                  <c:v>-0.29675198527817298</c:v>
                </c:pt>
                <c:pt idx="10">
                  <c:v>-0.28478584545304098</c:v>
                </c:pt>
                <c:pt idx="11">
                  <c:v>-0.310628622250744</c:v>
                </c:pt>
                <c:pt idx="12">
                  <c:v>-0.28758613386318899</c:v>
                </c:pt>
                <c:pt idx="13">
                  <c:v>-0.285901856376159</c:v>
                </c:pt>
                <c:pt idx="14">
                  <c:v>-0.27105971975906201</c:v>
                </c:pt>
                <c:pt idx="15">
                  <c:v>-0.27313311188153599</c:v>
                </c:pt>
                <c:pt idx="16">
                  <c:v>-0.33721081149798798</c:v>
                </c:pt>
                <c:pt idx="17">
                  <c:v>-0.25468031512217498</c:v>
                </c:pt>
                <c:pt idx="18">
                  <c:v>-0.32765181027027401</c:v>
                </c:pt>
                <c:pt idx="19">
                  <c:v>-0.32358651267083499</c:v>
                </c:pt>
                <c:pt idx="20">
                  <c:v>-0.31095403363193902</c:v>
                </c:pt>
                <c:pt idx="21">
                  <c:v>-0.34187123479685</c:v>
                </c:pt>
                <c:pt idx="22">
                  <c:v>-0.30784958079159902</c:v>
                </c:pt>
                <c:pt idx="23">
                  <c:v>-0.31927099674070702</c:v>
                </c:pt>
                <c:pt idx="24">
                  <c:v>-0.28584595319542599</c:v>
                </c:pt>
                <c:pt idx="25">
                  <c:v>-0.26298953466021702</c:v>
                </c:pt>
                <c:pt idx="26">
                  <c:v>-0.28929371681028598</c:v>
                </c:pt>
                <c:pt idx="27">
                  <c:v>-0.30006030806223399</c:v>
                </c:pt>
                <c:pt idx="28">
                  <c:v>-0.28935181053432701</c:v>
                </c:pt>
                <c:pt idx="29">
                  <c:v>-0.29877283820003198</c:v>
                </c:pt>
                <c:pt idx="30">
                  <c:v>-0.246963995022979</c:v>
                </c:pt>
                <c:pt idx="31">
                  <c:v>-0.32713068345351898</c:v>
                </c:pt>
                <c:pt idx="32">
                  <c:v>-0.30050113712469101</c:v>
                </c:pt>
                <c:pt idx="33">
                  <c:v>-0.28306671065466699</c:v>
                </c:pt>
                <c:pt idx="34">
                  <c:v>-0.31744984559602302</c:v>
                </c:pt>
                <c:pt idx="35">
                  <c:v>-0.263004418038154</c:v>
                </c:pt>
                <c:pt idx="36">
                  <c:v>-0.29191556202760499</c:v>
                </c:pt>
                <c:pt idx="37">
                  <c:v>-0.31761834589719201</c:v>
                </c:pt>
                <c:pt idx="38">
                  <c:v>-0.28896446778440099</c:v>
                </c:pt>
                <c:pt idx="39">
                  <c:v>-0.331549627010022</c:v>
                </c:pt>
                <c:pt idx="40">
                  <c:v>-0.37583301374533301</c:v>
                </c:pt>
                <c:pt idx="41">
                  <c:v>-0.35481981721642902</c:v>
                </c:pt>
                <c:pt idx="42">
                  <c:v>-0.35288771425273202</c:v>
                </c:pt>
                <c:pt idx="43">
                  <c:v>-0.30169349151221297</c:v>
                </c:pt>
                <c:pt idx="44">
                  <c:v>-0.30303073722055801</c:v>
                </c:pt>
                <c:pt idx="45">
                  <c:v>-0.304039451246785</c:v>
                </c:pt>
                <c:pt idx="46">
                  <c:v>-0.31060392781594398</c:v>
                </c:pt>
                <c:pt idx="47">
                  <c:v>-0.31018293902030297</c:v>
                </c:pt>
                <c:pt idx="48">
                  <c:v>-0.32254793044840901</c:v>
                </c:pt>
                <c:pt idx="49">
                  <c:v>-0.30456549717307302</c:v>
                </c:pt>
                <c:pt idx="50">
                  <c:v>-0.30729363287733003</c:v>
                </c:pt>
                <c:pt idx="51">
                  <c:v>-0.37703707367223999</c:v>
                </c:pt>
                <c:pt idx="52">
                  <c:v>-0.28229145970264802</c:v>
                </c:pt>
                <c:pt idx="53">
                  <c:v>-0.31964500031224802</c:v>
                </c:pt>
                <c:pt idx="54">
                  <c:v>-0.311997686356629</c:v>
                </c:pt>
                <c:pt idx="55">
                  <c:v>-0.311780996358065</c:v>
                </c:pt>
                <c:pt idx="56">
                  <c:v>-0.32089998379119999</c:v>
                </c:pt>
                <c:pt idx="57">
                  <c:v>-0.26855012848988502</c:v>
                </c:pt>
                <c:pt idx="58">
                  <c:v>-0.285430438593128</c:v>
                </c:pt>
                <c:pt idx="59">
                  <c:v>-0.285131324580154</c:v>
                </c:pt>
                <c:pt idx="60">
                  <c:v>-0.27498492316830803</c:v>
                </c:pt>
                <c:pt idx="61">
                  <c:v>-0.31356896732855</c:v>
                </c:pt>
                <c:pt idx="62">
                  <c:v>-0.32715715829174702</c:v>
                </c:pt>
                <c:pt idx="63">
                  <c:v>-0.30129986716730001</c:v>
                </c:pt>
                <c:pt idx="64">
                  <c:v>-0.300435077239809</c:v>
                </c:pt>
                <c:pt idx="65">
                  <c:v>-0.30898065725149698</c:v>
                </c:pt>
                <c:pt idx="66">
                  <c:v>-0.30823712293618499</c:v>
                </c:pt>
                <c:pt idx="67">
                  <c:v>-0.33737928841975601</c:v>
                </c:pt>
                <c:pt idx="68">
                  <c:v>-0.31001706159925502</c:v>
                </c:pt>
                <c:pt idx="69">
                  <c:v>-0.31501863607188102</c:v>
                </c:pt>
                <c:pt idx="70">
                  <c:v>-0.30708096110969202</c:v>
                </c:pt>
                <c:pt idx="71">
                  <c:v>-0.31746726240768502</c:v>
                </c:pt>
                <c:pt idx="72">
                  <c:v>-0.30778641430805498</c:v>
                </c:pt>
                <c:pt idx="73">
                  <c:v>-0.27645000119743002</c:v>
                </c:pt>
                <c:pt idx="74">
                  <c:v>-0.27462707432067301</c:v>
                </c:pt>
                <c:pt idx="75">
                  <c:v>-0.28655020143078702</c:v>
                </c:pt>
                <c:pt idx="76">
                  <c:v>-0.30283713356741798</c:v>
                </c:pt>
                <c:pt idx="77">
                  <c:v>-0.29883095708395901</c:v>
                </c:pt>
                <c:pt idx="78">
                  <c:v>-0.298829814728789</c:v>
                </c:pt>
                <c:pt idx="79">
                  <c:v>-0.30588312022547098</c:v>
                </c:pt>
                <c:pt idx="80">
                  <c:v>-0.34093744422899402</c:v>
                </c:pt>
                <c:pt idx="81">
                  <c:v>-0.332328654866276</c:v>
                </c:pt>
                <c:pt idx="82">
                  <c:v>-0.28030424738808402</c:v>
                </c:pt>
                <c:pt idx="83">
                  <c:v>-0.26692256468453901</c:v>
                </c:pt>
                <c:pt idx="84">
                  <c:v>-0.26995557383664698</c:v>
                </c:pt>
                <c:pt idx="85">
                  <c:v>-0.29338757402403898</c:v>
                </c:pt>
                <c:pt idx="86">
                  <c:v>-0.25088343260930202</c:v>
                </c:pt>
                <c:pt idx="87">
                  <c:v>-0.27837346072937802</c:v>
                </c:pt>
                <c:pt idx="88">
                  <c:v>-0.34907469380840001</c:v>
                </c:pt>
                <c:pt idx="89">
                  <c:v>-0.33805871675195198</c:v>
                </c:pt>
                <c:pt idx="90">
                  <c:v>-0.31038749304827001</c:v>
                </c:pt>
                <c:pt idx="91">
                  <c:v>-0.332268817030274</c:v>
                </c:pt>
                <c:pt idx="92">
                  <c:v>-0.33669072092963098</c:v>
                </c:pt>
                <c:pt idx="93">
                  <c:v>-0.31390854813265401</c:v>
                </c:pt>
                <c:pt idx="94">
                  <c:v>-0.31234952337071997</c:v>
                </c:pt>
                <c:pt idx="95">
                  <c:v>-0.29257495428750402</c:v>
                </c:pt>
                <c:pt idx="96">
                  <c:v>-0.28727408429859103</c:v>
                </c:pt>
                <c:pt idx="97">
                  <c:v>-0.30947276583146099</c:v>
                </c:pt>
                <c:pt idx="98">
                  <c:v>-0.38223495350280101</c:v>
                </c:pt>
                <c:pt idx="99">
                  <c:v>-0.37474606438036201</c:v>
                </c:pt>
                <c:pt idx="100">
                  <c:v>-0.35553048724471897</c:v>
                </c:pt>
                <c:pt idx="101">
                  <c:v>-0.35459224611873502</c:v>
                </c:pt>
                <c:pt idx="102">
                  <c:v>-0.42474577103727701</c:v>
                </c:pt>
                <c:pt idx="103">
                  <c:v>-0.37979788908513201</c:v>
                </c:pt>
                <c:pt idx="104">
                  <c:v>-0.378275491911293</c:v>
                </c:pt>
                <c:pt idx="105">
                  <c:v>-0.37365777897364599</c:v>
                </c:pt>
                <c:pt idx="106">
                  <c:v>-0.34226811355360498</c:v>
                </c:pt>
                <c:pt idx="107">
                  <c:v>-0.36293082963890799</c:v>
                </c:pt>
                <c:pt idx="108">
                  <c:v>-0.39406498280930002</c:v>
                </c:pt>
                <c:pt idx="109">
                  <c:v>-0.37477304561129199</c:v>
                </c:pt>
                <c:pt idx="110">
                  <c:v>-0.39618373309889698</c:v>
                </c:pt>
                <c:pt idx="111">
                  <c:v>-0.37299367327771998</c:v>
                </c:pt>
                <c:pt idx="112">
                  <c:v>-0.37371787112896998</c:v>
                </c:pt>
                <c:pt idx="113">
                  <c:v>-0.44778386343890297</c:v>
                </c:pt>
                <c:pt idx="114">
                  <c:v>-0.432635664882419</c:v>
                </c:pt>
                <c:pt idx="115">
                  <c:v>-0.42495943008342502</c:v>
                </c:pt>
                <c:pt idx="116">
                  <c:v>-0.42910747437890001</c:v>
                </c:pt>
                <c:pt idx="117">
                  <c:v>-0.394416691195346</c:v>
                </c:pt>
                <c:pt idx="118">
                  <c:v>-0.37814229504140601</c:v>
                </c:pt>
                <c:pt idx="119">
                  <c:v>-0.34996401657361897</c:v>
                </c:pt>
                <c:pt idx="120">
                  <c:v>-0.36854574189780498</c:v>
                </c:pt>
                <c:pt idx="121">
                  <c:v>-0.36236793289087899</c:v>
                </c:pt>
                <c:pt idx="122">
                  <c:v>-0.36974398156889998</c:v>
                </c:pt>
                <c:pt idx="123">
                  <c:v>-0.40040299830475101</c:v>
                </c:pt>
                <c:pt idx="124">
                  <c:v>-0.41332459662996901</c:v>
                </c:pt>
                <c:pt idx="125">
                  <c:v>-0.42130978893663501</c:v>
                </c:pt>
                <c:pt idx="126">
                  <c:v>-0.41643826752123098</c:v>
                </c:pt>
                <c:pt idx="127">
                  <c:v>-0.39703319767672601</c:v>
                </c:pt>
                <c:pt idx="133">
                  <c:v>-0.40622824347916198</c:v>
                </c:pt>
                <c:pt idx="134">
                  <c:v>-0.40361242091361699</c:v>
                </c:pt>
                <c:pt idx="135">
                  <c:v>-0.39874589450703302</c:v>
                </c:pt>
                <c:pt idx="136">
                  <c:v>-0.40908943111482399</c:v>
                </c:pt>
                <c:pt idx="137">
                  <c:v>-0.396990656752162</c:v>
                </c:pt>
                <c:pt idx="138">
                  <c:v>-0.39649253522364297</c:v>
                </c:pt>
                <c:pt idx="139">
                  <c:v>-0.36385915893817899</c:v>
                </c:pt>
                <c:pt idx="140">
                  <c:v>-0.38651612374900302</c:v>
                </c:pt>
                <c:pt idx="141">
                  <c:v>-0.38323411878499603</c:v>
                </c:pt>
                <c:pt idx="142">
                  <c:v>-0.404265940276199</c:v>
                </c:pt>
                <c:pt idx="143">
                  <c:v>-0.40340900106701699</c:v>
                </c:pt>
                <c:pt idx="144">
                  <c:v>-0.34604308052676702</c:v>
                </c:pt>
                <c:pt idx="145">
                  <c:v>-0.34065037029753897</c:v>
                </c:pt>
                <c:pt idx="146">
                  <c:v>-0.348253253902918</c:v>
                </c:pt>
                <c:pt idx="147">
                  <c:v>-0.37880537296262301</c:v>
                </c:pt>
                <c:pt idx="148">
                  <c:v>-0.366600648523426</c:v>
                </c:pt>
                <c:pt idx="149">
                  <c:v>-0.37055932006065401</c:v>
                </c:pt>
                <c:pt idx="150">
                  <c:v>-0.39781612349317702</c:v>
                </c:pt>
                <c:pt idx="151">
                  <c:v>-0.390227973956637</c:v>
                </c:pt>
                <c:pt idx="152">
                  <c:v>-0.35107815996769898</c:v>
                </c:pt>
                <c:pt idx="153">
                  <c:v>-0.38415904870983197</c:v>
                </c:pt>
                <c:pt idx="154">
                  <c:v>-0.41132564588908599</c:v>
                </c:pt>
                <c:pt idx="155">
                  <c:v>-0.35093466502848297</c:v>
                </c:pt>
                <c:pt idx="156">
                  <c:v>-0.38581879840168298</c:v>
                </c:pt>
                <c:pt idx="157">
                  <c:v>-0.40494089218601498</c:v>
                </c:pt>
                <c:pt idx="158">
                  <c:v>-0.417110923855817</c:v>
                </c:pt>
                <c:pt idx="159">
                  <c:v>-0.39115900489398803</c:v>
                </c:pt>
                <c:pt idx="160">
                  <c:v>-0.40551403527021102</c:v>
                </c:pt>
                <c:pt idx="161">
                  <c:v>-0.41521296465200602</c:v>
                </c:pt>
                <c:pt idx="162">
                  <c:v>-0.38877458156021399</c:v>
                </c:pt>
                <c:pt idx="163">
                  <c:v>-0.40880241474552298</c:v>
                </c:pt>
                <c:pt idx="164">
                  <c:v>-0.38206398849706202</c:v>
                </c:pt>
                <c:pt idx="165">
                  <c:v>-0.38458689145215902</c:v>
                </c:pt>
                <c:pt idx="166">
                  <c:v>-0.38196140418728503</c:v>
                </c:pt>
                <c:pt idx="167">
                  <c:v>-0.39561709888593199</c:v>
                </c:pt>
                <c:pt idx="168">
                  <c:v>-0.370047848633905</c:v>
                </c:pt>
                <c:pt idx="169">
                  <c:v>-0.38025139037478001</c:v>
                </c:pt>
                <c:pt idx="170">
                  <c:v>-0.35907530889082001</c:v>
                </c:pt>
                <c:pt idx="171">
                  <c:v>-0.36740608479897402</c:v>
                </c:pt>
                <c:pt idx="172">
                  <c:v>-0.36141065407335599</c:v>
                </c:pt>
                <c:pt idx="173">
                  <c:v>-0.36208539335939499</c:v>
                </c:pt>
                <c:pt idx="174">
                  <c:v>-0.379455234104772</c:v>
                </c:pt>
                <c:pt idx="175">
                  <c:v>-0.35621125477862098</c:v>
                </c:pt>
                <c:pt idx="176">
                  <c:v>-0.37224480822429601</c:v>
                </c:pt>
                <c:pt idx="177">
                  <c:v>-0.35591630920336798</c:v>
                </c:pt>
                <c:pt idx="178">
                  <c:v>-0.39747781581173502</c:v>
                </c:pt>
                <c:pt idx="179">
                  <c:v>-0.40840646243706302</c:v>
                </c:pt>
                <c:pt idx="180">
                  <c:v>-0.378169522504958</c:v>
                </c:pt>
                <c:pt idx="181">
                  <c:v>-0.383142830538093</c:v>
                </c:pt>
                <c:pt idx="182">
                  <c:v>-0.37306442846180898</c:v>
                </c:pt>
                <c:pt idx="183">
                  <c:v>-0.37651202250548599</c:v>
                </c:pt>
                <c:pt idx="184">
                  <c:v>-0.37304828853135402</c:v>
                </c:pt>
                <c:pt idx="185">
                  <c:v>-0.381935194681297</c:v>
                </c:pt>
                <c:pt idx="186">
                  <c:v>-0.40174562139568498</c:v>
                </c:pt>
                <c:pt idx="187">
                  <c:v>-0.370872297740933</c:v>
                </c:pt>
                <c:pt idx="188">
                  <c:v>-0.38845874786922502</c:v>
                </c:pt>
                <c:pt idx="189">
                  <c:v>-0.39774959704699803</c:v>
                </c:pt>
                <c:pt idx="190">
                  <c:v>-0.384094407643643</c:v>
                </c:pt>
                <c:pt idx="191">
                  <c:v>-0.40548247976534701</c:v>
                </c:pt>
                <c:pt idx="192">
                  <c:v>-0.40365019394655099</c:v>
                </c:pt>
                <c:pt idx="193">
                  <c:v>-0.40159188863808098</c:v>
                </c:pt>
                <c:pt idx="194">
                  <c:v>-0.39541142563059201</c:v>
                </c:pt>
                <c:pt idx="195">
                  <c:v>-0.381248065106289</c:v>
                </c:pt>
                <c:pt idx="196">
                  <c:v>-0.39890379078639399</c:v>
                </c:pt>
                <c:pt idx="197">
                  <c:v>-0.39151448365320102</c:v>
                </c:pt>
                <c:pt idx="198">
                  <c:v>-0.37693175861867201</c:v>
                </c:pt>
                <c:pt idx="199">
                  <c:v>-0.370602495220552</c:v>
                </c:pt>
                <c:pt idx="200">
                  <c:v>-0.38954195885620402</c:v>
                </c:pt>
                <c:pt idx="201">
                  <c:v>-0.37927908105597002</c:v>
                </c:pt>
                <c:pt idx="202">
                  <c:v>-0.38805355292073301</c:v>
                </c:pt>
                <c:pt idx="203">
                  <c:v>-0.37771429226527298</c:v>
                </c:pt>
                <c:pt idx="204">
                  <c:v>-0.37817171381887699</c:v>
                </c:pt>
                <c:pt idx="205">
                  <c:v>-0.35486335186014001</c:v>
                </c:pt>
                <c:pt idx="206">
                  <c:v>-0.37592782342829001</c:v>
                </c:pt>
                <c:pt idx="207">
                  <c:v>-0.37140420603611901</c:v>
                </c:pt>
                <c:pt idx="208">
                  <c:v>-0.378119752143879</c:v>
                </c:pt>
                <c:pt idx="209">
                  <c:v>-0.39986632535872102</c:v>
                </c:pt>
                <c:pt idx="210">
                  <c:v>-0.381800180603525</c:v>
                </c:pt>
                <c:pt idx="211">
                  <c:v>-0.36236570120433698</c:v>
                </c:pt>
                <c:pt idx="212">
                  <c:v>-0.36414651591362601</c:v>
                </c:pt>
                <c:pt idx="213">
                  <c:v>-0.384988990407098</c:v>
                </c:pt>
                <c:pt idx="214">
                  <c:v>-0.39916325269963199</c:v>
                </c:pt>
                <c:pt idx="215">
                  <c:v>-0.37428035842421398</c:v>
                </c:pt>
                <c:pt idx="216">
                  <c:v>-0.38609089229835403</c:v>
                </c:pt>
                <c:pt idx="217">
                  <c:v>-0.37882034918542301</c:v>
                </c:pt>
                <c:pt idx="218">
                  <c:v>-0.39640642001239701</c:v>
                </c:pt>
                <c:pt idx="219">
                  <c:v>-0.38395717393539203</c:v>
                </c:pt>
                <c:pt idx="220">
                  <c:v>-0.387496839630048</c:v>
                </c:pt>
                <c:pt idx="221">
                  <c:v>-0.39077631112324501</c:v>
                </c:pt>
                <c:pt idx="222">
                  <c:v>-0.405273806068977</c:v>
                </c:pt>
                <c:pt idx="223">
                  <c:v>-0.403212161826978</c:v>
                </c:pt>
                <c:pt idx="224">
                  <c:v>-0.378170852092238</c:v>
                </c:pt>
                <c:pt idx="225">
                  <c:v>-0.40071194160703799</c:v>
                </c:pt>
                <c:pt idx="226">
                  <c:v>-0.39203812623607498</c:v>
                </c:pt>
                <c:pt idx="227">
                  <c:v>-0.39772276960505598</c:v>
                </c:pt>
                <c:pt idx="228">
                  <c:v>-0.36253062415151399</c:v>
                </c:pt>
                <c:pt idx="229">
                  <c:v>-0.37214660430927898</c:v>
                </c:pt>
                <c:pt idx="230">
                  <c:v>-0.40735802867440701</c:v>
                </c:pt>
                <c:pt idx="231">
                  <c:v>-0.394689469675293</c:v>
                </c:pt>
                <c:pt idx="232">
                  <c:v>-0.37176864990577102</c:v>
                </c:pt>
                <c:pt idx="233">
                  <c:v>-0.439640062457618</c:v>
                </c:pt>
                <c:pt idx="234">
                  <c:v>-0.39980181513259799</c:v>
                </c:pt>
                <c:pt idx="235">
                  <c:v>-0.40794845236305499</c:v>
                </c:pt>
                <c:pt idx="236">
                  <c:v>-0.39635413163456301</c:v>
                </c:pt>
                <c:pt idx="237">
                  <c:v>-0.396560290144989</c:v>
                </c:pt>
                <c:pt idx="238">
                  <c:v>-0.41396041572002701</c:v>
                </c:pt>
                <c:pt idx="239">
                  <c:v>-0.397888917265736</c:v>
                </c:pt>
                <c:pt idx="240">
                  <c:v>-0.38687798881374902</c:v>
                </c:pt>
                <c:pt idx="241">
                  <c:v>-0.38476076265897402</c:v>
                </c:pt>
                <c:pt idx="242">
                  <c:v>-0.42119614005257699</c:v>
                </c:pt>
                <c:pt idx="243">
                  <c:v>-0.42662147819711899</c:v>
                </c:pt>
                <c:pt idx="244">
                  <c:v>-0.373363032459262</c:v>
                </c:pt>
                <c:pt idx="245">
                  <c:v>-0.41571975512241</c:v>
                </c:pt>
                <c:pt idx="246">
                  <c:v>-0.40951718938982901</c:v>
                </c:pt>
                <c:pt idx="247">
                  <c:v>-0.396165226186877</c:v>
                </c:pt>
                <c:pt idx="248">
                  <c:v>-0.39937982544131301</c:v>
                </c:pt>
                <c:pt idx="249">
                  <c:v>-0.370237631129056</c:v>
                </c:pt>
                <c:pt idx="250">
                  <c:v>-0.39733859106341202</c:v>
                </c:pt>
                <c:pt idx="251">
                  <c:v>-0.384323915220185</c:v>
                </c:pt>
                <c:pt idx="252">
                  <c:v>-0.36997767806572002</c:v>
                </c:pt>
                <c:pt idx="253">
                  <c:v>-0.44896379762817201</c:v>
                </c:pt>
                <c:pt idx="254">
                  <c:v>-0.42312839870371899</c:v>
                </c:pt>
                <c:pt idx="255">
                  <c:v>-0.41554286090296699</c:v>
                </c:pt>
                <c:pt idx="256">
                  <c:v>-0.42348802810685998</c:v>
                </c:pt>
                <c:pt idx="257">
                  <c:v>-0.40702334749479602</c:v>
                </c:pt>
                <c:pt idx="258">
                  <c:v>-0.401064105937185</c:v>
                </c:pt>
                <c:pt idx="259">
                  <c:v>-0.441757450699099</c:v>
                </c:pt>
                <c:pt idx="260">
                  <c:v>-0.44616664661674799</c:v>
                </c:pt>
                <c:pt idx="261">
                  <c:v>-0.40267060197008903</c:v>
                </c:pt>
                <c:pt idx="262">
                  <c:v>-0.39316780548335001</c:v>
                </c:pt>
                <c:pt idx="263">
                  <c:v>-0.43074225315322401</c:v>
                </c:pt>
                <c:pt idx="264">
                  <c:v>-0.39916118164556602</c:v>
                </c:pt>
                <c:pt idx="265">
                  <c:v>-0.424689800996776</c:v>
                </c:pt>
                <c:pt idx="266">
                  <c:v>-0.43601364536968501</c:v>
                </c:pt>
                <c:pt idx="267">
                  <c:v>-0.43095940581064801</c:v>
                </c:pt>
                <c:pt idx="268">
                  <c:v>-0.44891354963374402</c:v>
                </c:pt>
                <c:pt idx="269">
                  <c:v>-0.42656822385849602</c:v>
                </c:pt>
                <c:pt idx="270">
                  <c:v>-0.40734906426977002</c:v>
                </c:pt>
                <c:pt idx="271">
                  <c:v>-0.40506778362206303</c:v>
                </c:pt>
                <c:pt idx="272">
                  <c:v>-0.44150011555540603</c:v>
                </c:pt>
                <c:pt idx="273">
                  <c:v>-0.417273376837003</c:v>
                </c:pt>
                <c:pt idx="274">
                  <c:v>-0.41734107546608601</c:v>
                </c:pt>
                <c:pt idx="275">
                  <c:v>-0.40537921381053299</c:v>
                </c:pt>
                <c:pt idx="276">
                  <c:v>-0.44401196873496102</c:v>
                </c:pt>
                <c:pt idx="277">
                  <c:v>-0.437138187261355</c:v>
                </c:pt>
                <c:pt idx="278">
                  <c:v>-0.39497400376064501</c:v>
                </c:pt>
                <c:pt idx="279">
                  <c:v>-0.43248269498833902</c:v>
                </c:pt>
                <c:pt idx="280">
                  <c:v>-0.42427603470912501</c:v>
                </c:pt>
                <c:pt idx="281">
                  <c:v>-0.42487518969513599</c:v>
                </c:pt>
                <c:pt idx="282">
                  <c:v>-0.40884313357898899</c:v>
                </c:pt>
                <c:pt idx="283">
                  <c:v>-0.40210911850884301</c:v>
                </c:pt>
                <c:pt idx="284">
                  <c:v>-0.37305013809286702</c:v>
                </c:pt>
                <c:pt idx="285">
                  <c:v>-0.36232852970579299</c:v>
                </c:pt>
                <c:pt idx="286">
                  <c:v>-0.37943401880709399</c:v>
                </c:pt>
                <c:pt idx="287">
                  <c:v>-0.41525752787342801</c:v>
                </c:pt>
                <c:pt idx="288">
                  <c:v>-0.417208530856854</c:v>
                </c:pt>
                <c:pt idx="289">
                  <c:v>-0.40118601370905699</c:v>
                </c:pt>
                <c:pt idx="290">
                  <c:v>-0.39486559913574398</c:v>
                </c:pt>
                <c:pt idx="291">
                  <c:v>-0.39586840657069899</c:v>
                </c:pt>
                <c:pt idx="292">
                  <c:v>-0.40790112109967902</c:v>
                </c:pt>
                <c:pt idx="293">
                  <c:v>-0.42763356210894699</c:v>
                </c:pt>
                <c:pt idx="294">
                  <c:v>-0.44611504043019701</c:v>
                </c:pt>
                <c:pt idx="295">
                  <c:v>-0.43216354981260602</c:v>
                </c:pt>
                <c:pt idx="296">
                  <c:v>-0.42768290815870602</c:v>
                </c:pt>
                <c:pt idx="297">
                  <c:v>-0.38511377959253901</c:v>
                </c:pt>
                <c:pt idx="298">
                  <c:v>-0.38793500182163299</c:v>
                </c:pt>
                <c:pt idx="299">
                  <c:v>-0.39783036034707397</c:v>
                </c:pt>
                <c:pt idx="300">
                  <c:v>-0.39935629948444301</c:v>
                </c:pt>
                <c:pt idx="301">
                  <c:v>-0.39620936844135002</c:v>
                </c:pt>
                <c:pt idx="302">
                  <c:v>-0.36190718848231102</c:v>
                </c:pt>
                <c:pt idx="303">
                  <c:v>-0.38666465692202601</c:v>
                </c:pt>
                <c:pt idx="304">
                  <c:v>-0.36363723875681703</c:v>
                </c:pt>
                <c:pt idx="305">
                  <c:v>-0.40765525727577401</c:v>
                </c:pt>
                <c:pt idx="306">
                  <c:v>-0.41229202465673997</c:v>
                </c:pt>
                <c:pt idx="307">
                  <c:v>-0.421683706487119</c:v>
                </c:pt>
                <c:pt idx="308">
                  <c:v>-0.36683912041373201</c:v>
                </c:pt>
                <c:pt idx="309">
                  <c:v>-0.37858703905427599</c:v>
                </c:pt>
                <c:pt idx="310">
                  <c:v>-0.40300247525138599</c:v>
                </c:pt>
                <c:pt idx="311">
                  <c:v>-0.363039612108569</c:v>
                </c:pt>
                <c:pt idx="312">
                  <c:v>-0.35007371632229101</c:v>
                </c:pt>
                <c:pt idx="313">
                  <c:v>-0.37537542558034098</c:v>
                </c:pt>
                <c:pt idx="314">
                  <c:v>-0.364508414287257</c:v>
                </c:pt>
                <c:pt idx="315">
                  <c:v>-0.39269798266765499</c:v>
                </c:pt>
                <c:pt idx="316">
                  <c:v>-0.38558564779539201</c:v>
                </c:pt>
                <c:pt idx="317">
                  <c:v>-0.38773452342915998</c:v>
                </c:pt>
                <c:pt idx="318">
                  <c:v>-0.41828170181546598</c:v>
                </c:pt>
                <c:pt idx="319">
                  <c:v>-0.40564399523216599</c:v>
                </c:pt>
                <c:pt idx="320">
                  <c:v>-0.384383874495629</c:v>
                </c:pt>
                <c:pt idx="321">
                  <c:v>-0.388796217540547</c:v>
                </c:pt>
                <c:pt idx="322">
                  <c:v>-0.384833647578322</c:v>
                </c:pt>
                <c:pt idx="323">
                  <c:v>-0.41185003912263302</c:v>
                </c:pt>
                <c:pt idx="324">
                  <c:v>-0.404786565577891</c:v>
                </c:pt>
                <c:pt idx="325">
                  <c:v>-0.41478385711175503</c:v>
                </c:pt>
                <c:pt idx="326">
                  <c:v>-0.40873284970912799</c:v>
                </c:pt>
                <c:pt idx="327">
                  <c:v>-0.42083672398417998</c:v>
                </c:pt>
                <c:pt idx="328">
                  <c:v>-0.37939166575736299</c:v>
                </c:pt>
                <c:pt idx="329">
                  <c:v>-0.38229898596790901</c:v>
                </c:pt>
                <c:pt idx="330">
                  <c:v>-0.40058549464204402</c:v>
                </c:pt>
                <c:pt idx="331">
                  <c:v>-0.39867323239059699</c:v>
                </c:pt>
                <c:pt idx="332">
                  <c:v>-0.39847331040726103</c:v>
                </c:pt>
                <c:pt idx="334">
                  <c:v>-0.37378806787260499</c:v>
                </c:pt>
                <c:pt idx="335">
                  <c:v>-0.38947397960702501</c:v>
                </c:pt>
                <c:pt idx="336">
                  <c:v>-0.400750838925862</c:v>
                </c:pt>
                <c:pt idx="337">
                  <c:v>-0.38738582243188402</c:v>
                </c:pt>
                <c:pt idx="338">
                  <c:v>-0.38920456571628298</c:v>
                </c:pt>
              </c:numCache>
            </c:numRef>
          </c:xVal>
          <c:yVal>
            <c:numRef>
              <c:f>ProkustesV!$F$10:$F$500</c:f>
              <c:numCache>
                <c:formatCode>0.000</c:formatCode>
                <c:ptCount val="491"/>
                <c:pt idx="0">
                  <c:v>7.3379635970101206E-2</c:v>
                </c:pt>
                <c:pt idx="1">
                  <c:v>5.6708155449786697E-2</c:v>
                </c:pt>
                <c:pt idx="2">
                  <c:v>7.18374756330111E-2</c:v>
                </c:pt>
                <c:pt idx="3">
                  <c:v>6.7708178388269702E-2</c:v>
                </c:pt>
                <c:pt idx="4">
                  <c:v>6.3331354175030399E-2</c:v>
                </c:pt>
                <c:pt idx="5">
                  <c:v>8.8907939436540295E-2</c:v>
                </c:pt>
                <c:pt idx="6">
                  <c:v>9.6551487454085705E-2</c:v>
                </c:pt>
                <c:pt idx="7">
                  <c:v>8.3690221514330504E-2</c:v>
                </c:pt>
                <c:pt idx="8">
                  <c:v>9.2531758943095593E-2</c:v>
                </c:pt>
                <c:pt idx="9">
                  <c:v>8.3055521308898705E-2</c:v>
                </c:pt>
                <c:pt idx="10">
                  <c:v>8.4352556546656701E-2</c:v>
                </c:pt>
                <c:pt idx="11">
                  <c:v>7.2708770340922296E-2</c:v>
                </c:pt>
                <c:pt idx="12">
                  <c:v>7.17932921945863E-2</c:v>
                </c:pt>
                <c:pt idx="13">
                  <c:v>7.8209276696032407E-2</c:v>
                </c:pt>
                <c:pt idx="14">
                  <c:v>8.5294889055791995E-2</c:v>
                </c:pt>
                <c:pt idx="15">
                  <c:v>7.8013751750311694E-2</c:v>
                </c:pt>
                <c:pt idx="16">
                  <c:v>7.8959127686780595E-2</c:v>
                </c:pt>
                <c:pt idx="17">
                  <c:v>7.4653713841236993E-2</c:v>
                </c:pt>
                <c:pt idx="18">
                  <c:v>5.3858489342195497E-2</c:v>
                </c:pt>
                <c:pt idx="19">
                  <c:v>6.5001399154382494E-2</c:v>
                </c:pt>
                <c:pt idx="20">
                  <c:v>5.5449683068451501E-2</c:v>
                </c:pt>
                <c:pt idx="21">
                  <c:v>6.0624951016256798E-2</c:v>
                </c:pt>
                <c:pt idx="22">
                  <c:v>6.7719288082233001E-2</c:v>
                </c:pt>
                <c:pt idx="23">
                  <c:v>7.39057459163939E-2</c:v>
                </c:pt>
                <c:pt idx="24">
                  <c:v>5.9302564156289199E-2</c:v>
                </c:pt>
                <c:pt idx="25">
                  <c:v>8.3116735595834407E-2</c:v>
                </c:pt>
                <c:pt idx="26">
                  <c:v>7.6758611280691197E-2</c:v>
                </c:pt>
                <c:pt idx="27">
                  <c:v>4.6593314686955503E-2</c:v>
                </c:pt>
                <c:pt idx="28">
                  <c:v>8.2748390997813503E-2</c:v>
                </c:pt>
                <c:pt idx="29">
                  <c:v>7.7760040622308194E-2</c:v>
                </c:pt>
                <c:pt idx="30">
                  <c:v>8.9724221724049993E-2</c:v>
                </c:pt>
                <c:pt idx="31">
                  <c:v>7.8344953790371499E-2</c:v>
                </c:pt>
                <c:pt idx="32">
                  <c:v>7.6157631645181703E-2</c:v>
                </c:pt>
                <c:pt idx="33">
                  <c:v>9.2206519922060498E-2</c:v>
                </c:pt>
                <c:pt idx="34">
                  <c:v>6.9544596227681998E-2</c:v>
                </c:pt>
                <c:pt idx="35">
                  <c:v>8.4218620373787995E-2</c:v>
                </c:pt>
                <c:pt idx="36">
                  <c:v>7.7526337642698298E-2</c:v>
                </c:pt>
                <c:pt idx="37">
                  <c:v>6.2669606423803106E-2</c:v>
                </c:pt>
                <c:pt idx="38">
                  <c:v>8.3738849698350507E-2</c:v>
                </c:pt>
                <c:pt idx="39">
                  <c:v>8.0618073758964598E-2</c:v>
                </c:pt>
                <c:pt idx="40">
                  <c:v>7.5450676222513599E-2</c:v>
                </c:pt>
                <c:pt idx="41">
                  <c:v>6.28069083553148E-2</c:v>
                </c:pt>
                <c:pt idx="42">
                  <c:v>6.8340717045280996E-2</c:v>
                </c:pt>
                <c:pt idx="43">
                  <c:v>8.8137699199444794E-2</c:v>
                </c:pt>
                <c:pt idx="44">
                  <c:v>8.5468678098449602E-2</c:v>
                </c:pt>
                <c:pt idx="45">
                  <c:v>9.4383373053714401E-2</c:v>
                </c:pt>
                <c:pt idx="46">
                  <c:v>7.9328232678039401E-2</c:v>
                </c:pt>
                <c:pt idx="47">
                  <c:v>0.10186098706548501</c:v>
                </c:pt>
                <c:pt idx="48">
                  <c:v>6.7063990236243098E-2</c:v>
                </c:pt>
                <c:pt idx="49">
                  <c:v>7.6728977209301399E-2</c:v>
                </c:pt>
                <c:pt idx="50">
                  <c:v>5.3295229374189297E-2</c:v>
                </c:pt>
                <c:pt idx="51">
                  <c:v>5.0852559874953601E-2</c:v>
                </c:pt>
                <c:pt idx="52">
                  <c:v>6.8646454872829707E-2</c:v>
                </c:pt>
                <c:pt idx="53">
                  <c:v>7.3181559081076097E-2</c:v>
                </c:pt>
                <c:pt idx="54">
                  <c:v>7.7938797254159198E-2</c:v>
                </c:pt>
                <c:pt idx="55">
                  <c:v>5.35213075408532E-2</c:v>
                </c:pt>
                <c:pt idx="56">
                  <c:v>6.3591324704188698E-2</c:v>
                </c:pt>
                <c:pt idx="57">
                  <c:v>6.3831279095287796E-2</c:v>
                </c:pt>
                <c:pt idx="58">
                  <c:v>5.6788061890544403E-2</c:v>
                </c:pt>
                <c:pt idx="59">
                  <c:v>6.8973079034377896E-2</c:v>
                </c:pt>
                <c:pt idx="60">
                  <c:v>7.0262429467585902E-2</c:v>
                </c:pt>
                <c:pt idx="61">
                  <c:v>7.4687301008751594E-2</c:v>
                </c:pt>
                <c:pt idx="62">
                  <c:v>5.6360602400405899E-2</c:v>
                </c:pt>
                <c:pt idx="63">
                  <c:v>8.2323419128197795E-2</c:v>
                </c:pt>
                <c:pt idx="64">
                  <c:v>7.6888686285315894E-2</c:v>
                </c:pt>
                <c:pt idx="65">
                  <c:v>6.7821101239366202E-2</c:v>
                </c:pt>
                <c:pt idx="66">
                  <c:v>8.9844459080790195E-2</c:v>
                </c:pt>
                <c:pt idx="67">
                  <c:v>6.9090931921024404E-2</c:v>
                </c:pt>
                <c:pt idx="68">
                  <c:v>5.2811239408011301E-2</c:v>
                </c:pt>
                <c:pt idx="69">
                  <c:v>5.9973655315873502E-2</c:v>
                </c:pt>
                <c:pt idx="70">
                  <c:v>6.43513517233157E-2</c:v>
                </c:pt>
                <c:pt idx="71">
                  <c:v>6.5556479632287307E-2</c:v>
                </c:pt>
                <c:pt idx="72">
                  <c:v>7.0027576200639902E-2</c:v>
                </c:pt>
                <c:pt idx="73">
                  <c:v>6.4095883268043996E-2</c:v>
                </c:pt>
                <c:pt idx="74">
                  <c:v>5.2953370876617202E-2</c:v>
                </c:pt>
                <c:pt idx="75">
                  <c:v>5.2326388002500397E-2</c:v>
                </c:pt>
                <c:pt idx="76">
                  <c:v>9.0490236196472507E-2</c:v>
                </c:pt>
                <c:pt idx="77">
                  <c:v>5.6209941187098801E-2</c:v>
                </c:pt>
                <c:pt idx="78">
                  <c:v>7.4819243010131806E-2</c:v>
                </c:pt>
                <c:pt idx="79">
                  <c:v>6.8328042784613199E-2</c:v>
                </c:pt>
                <c:pt idx="80">
                  <c:v>6.4492532379124307E-2</c:v>
                </c:pt>
                <c:pt idx="81">
                  <c:v>5.1560191920799102E-2</c:v>
                </c:pt>
                <c:pt idx="82">
                  <c:v>7.8517321381059199E-2</c:v>
                </c:pt>
                <c:pt idx="83">
                  <c:v>8.2507627543730103E-2</c:v>
                </c:pt>
                <c:pt idx="84">
                  <c:v>8.4893251594334806E-2</c:v>
                </c:pt>
                <c:pt idx="85">
                  <c:v>8.1828742190512102E-2</c:v>
                </c:pt>
                <c:pt idx="86">
                  <c:v>7.8924121441842701E-2</c:v>
                </c:pt>
                <c:pt idx="87">
                  <c:v>8.4606748828752895E-2</c:v>
                </c:pt>
                <c:pt idx="88">
                  <c:v>7.7083823437776394E-2</c:v>
                </c:pt>
                <c:pt idx="89">
                  <c:v>7.2054365237266493E-2</c:v>
                </c:pt>
                <c:pt idx="90">
                  <c:v>9.00023842352589E-2</c:v>
                </c:pt>
                <c:pt idx="91">
                  <c:v>7.56016239002857E-2</c:v>
                </c:pt>
                <c:pt idx="92">
                  <c:v>6.8080787397074904E-2</c:v>
                </c:pt>
                <c:pt idx="93">
                  <c:v>7.7479353336877305E-2</c:v>
                </c:pt>
                <c:pt idx="94">
                  <c:v>7.1325965780625999E-2</c:v>
                </c:pt>
                <c:pt idx="95">
                  <c:v>7.3986440094047201E-2</c:v>
                </c:pt>
                <c:pt idx="96">
                  <c:v>6.9158994898393195E-2</c:v>
                </c:pt>
                <c:pt idx="97">
                  <c:v>6.4407503546069694E-2</c:v>
                </c:pt>
                <c:pt idx="98">
                  <c:v>4.34106399533844E-2</c:v>
                </c:pt>
                <c:pt idx="99">
                  <c:v>2.82676462798724E-2</c:v>
                </c:pt>
                <c:pt idx="100">
                  <c:v>3.4338092540493199E-2</c:v>
                </c:pt>
                <c:pt idx="101">
                  <c:v>3.4166780436422003E-2</c:v>
                </c:pt>
                <c:pt idx="102">
                  <c:v>5.0442073443495702E-2</c:v>
                </c:pt>
                <c:pt idx="103">
                  <c:v>4.3227660065521499E-2</c:v>
                </c:pt>
                <c:pt idx="104">
                  <c:v>3.33758758684118E-2</c:v>
                </c:pt>
                <c:pt idx="105">
                  <c:v>5.65498099009107E-2</c:v>
                </c:pt>
                <c:pt idx="106">
                  <c:v>5.62518235257096E-2</c:v>
                </c:pt>
                <c:pt idx="107">
                  <c:v>3.7705315296276798E-2</c:v>
                </c:pt>
                <c:pt idx="108">
                  <c:v>5.8270156646212198E-2</c:v>
                </c:pt>
                <c:pt idx="109">
                  <c:v>6.5068035947242503E-2</c:v>
                </c:pt>
                <c:pt idx="110">
                  <c:v>4.4803712198954598E-2</c:v>
                </c:pt>
                <c:pt idx="111">
                  <c:v>6.2196974481772999E-2</c:v>
                </c:pt>
                <c:pt idx="112">
                  <c:v>6.2443018636078602E-2</c:v>
                </c:pt>
                <c:pt idx="113">
                  <c:v>4.4633014493163002E-2</c:v>
                </c:pt>
                <c:pt idx="114">
                  <c:v>4.6001761679047903E-2</c:v>
                </c:pt>
                <c:pt idx="115">
                  <c:v>3.47596496465154E-2</c:v>
                </c:pt>
                <c:pt idx="116">
                  <c:v>4.0044048543570097E-2</c:v>
                </c:pt>
                <c:pt idx="117">
                  <c:v>3.9326112675359397E-2</c:v>
                </c:pt>
                <c:pt idx="118">
                  <c:v>7.0334078007526404E-2</c:v>
                </c:pt>
                <c:pt idx="119">
                  <c:v>7.4816441497761801E-2</c:v>
                </c:pt>
                <c:pt idx="120">
                  <c:v>6.5066930471317494E-2</c:v>
                </c:pt>
                <c:pt idx="121">
                  <c:v>5.1285382257352401E-2</c:v>
                </c:pt>
                <c:pt idx="122">
                  <c:v>5.2150944161379303E-2</c:v>
                </c:pt>
                <c:pt idx="123">
                  <c:v>4.3298235858383098E-2</c:v>
                </c:pt>
                <c:pt idx="124">
                  <c:v>4.0794064552039599E-2</c:v>
                </c:pt>
                <c:pt idx="125">
                  <c:v>4.2779103763027702E-2</c:v>
                </c:pt>
                <c:pt idx="126">
                  <c:v>4.1164402932074497E-2</c:v>
                </c:pt>
                <c:pt idx="127">
                  <c:v>3.80864806169341E-2</c:v>
                </c:pt>
                <c:pt idx="133">
                  <c:v>3.9169748467669803E-2</c:v>
                </c:pt>
                <c:pt idx="134">
                  <c:v>4.0785924191466497E-2</c:v>
                </c:pt>
                <c:pt idx="135">
                  <c:v>3.7741791550625903E-2</c:v>
                </c:pt>
                <c:pt idx="136">
                  <c:v>6.8357974993181997E-2</c:v>
                </c:pt>
                <c:pt idx="137">
                  <c:v>5.6776046104891002E-2</c:v>
                </c:pt>
                <c:pt idx="138">
                  <c:v>6.9730338270289793E-2</c:v>
                </c:pt>
                <c:pt idx="139">
                  <c:v>6.4788690345389602E-2</c:v>
                </c:pt>
                <c:pt idx="140">
                  <c:v>5.8498309060571498E-2</c:v>
                </c:pt>
                <c:pt idx="141">
                  <c:v>5.8462515869588901E-2</c:v>
                </c:pt>
                <c:pt idx="142">
                  <c:v>5.7106464002954598E-2</c:v>
                </c:pt>
                <c:pt idx="143">
                  <c:v>4.8741778930792998E-2</c:v>
                </c:pt>
                <c:pt idx="144">
                  <c:v>6.4503754286078699E-2</c:v>
                </c:pt>
                <c:pt idx="145">
                  <c:v>6.2101526186104698E-2</c:v>
                </c:pt>
                <c:pt idx="146">
                  <c:v>5.6673199253597199E-2</c:v>
                </c:pt>
                <c:pt idx="147">
                  <c:v>6.8691435559896305E-2</c:v>
                </c:pt>
                <c:pt idx="148">
                  <c:v>5.6172685955257297E-2</c:v>
                </c:pt>
                <c:pt idx="149">
                  <c:v>6.0833775483010402E-2</c:v>
                </c:pt>
                <c:pt idx="150">
                  <c:v>5.5130035566020197E-2</c:v>
                </c:pt>
                <c:pt idx="151">
                  <c:v>5.9310505979111798E-2</c:v>
                </c:pt>
                <c:pt idx="152">
                  <c:v>7.3810770493137903E-2</c:v>
                </c:pt>
                <c:pt idx="153">
                  <c:v>4.3942798120124603E-2</c:v>
                </c:pt>
                <c:pt idx="154">
                  <c:v>5.9348616379175802E-2</c:v>
                </c:pt>
                <c:pt idx="155">
                  <c:v>5.1342282897175101E-2</c:v>
                </c:pt>
                <c:pt idx="156">
                  <c:v>5.8313341195500197E-2</c:v>
                </c:pt>
                <c:pt idx="157">
                  <c:v>7.0726009720259303E-2</c:v>
                </c:pt>
                <c:pt idx="158">
                  <c:v>6.4492201272210795E-2</c:v>
                </c:pt>
                <c:pt idx="159">
                  <c:v>6.8706413067873506E-2</c:v>
                </c:pt>
                <c:pt idx="160">
                  <c:v>5.4699263531823597E-2</c:v>
                </c:pt>
                <c:pt idx="161">
                  <c:v>6.6001872526490299E-2</c:v>
                </c:pt>
                <c:pt idx="162">
                  <c:v>5.3000739267781198E-2</c:v>
                </c:pt>
                <c:pt idx="163">
                  <c:v>5.9129640396076898E-2</c:v>
                </c:pt>
                <c:pt idx="164">
                  <c:v>6.0075741483807898E-2</c:v>
                </c:pt>
                <c:pt idx="165">
                  <c:v>6.4254689668291301E-2</c:v>
                </c:pt>
                <c:pt idx="166">
                  <c:v>7.0403124921959395E-2</c:v>
                </c:pt>
                <c:pt idx="167">
                  <c:v>6.4990292209815503E-2</c:v>
                </c:pt>
                <c:pt idx="168">
                  <c:v>6.6431815855678894E-2</c:v>
                </c:pt>
                <c:pt idx="169">
                  <c:v>6.2726087933057395E-2</c:v>
                </c:pt>
                <c:pt idx="170">
                  <c:v>7.84856212512932E-2</c:v>
                </c:pt>
                <c:pt idx="171">
                  <c:v>6.7935902105127802E-2</c:v>
                </c:pt>
                <c:pt idx="172">
                  <c:v>6.8740813814632096E-2</c:v>
                </c:pt>
                <c:pt idx="173">
                  <c:v>8.4132194999734303E-2</c:v>
                </c:pt>
                <c:pt idx="174">
                  <c:v>8.2943315496146294E-2</c:v>
                </c:pt>
                <c:pt idx="175">
                  <c:v>7.5281501200522905E-2</c:v>
                </c:pt>
                <c:pt idx="176">
                  <c:v>6.1154658508525903E-2</c:v>
                </c:pt>
                <c:pt idx="177">
                  <c:v>8.3117139347626004E-2</c:v>
                </c:pt>
                <c:pt idx="178">
                  <c:v>7.5157431175036302E-2</c:v>
                </c:pt>
                <c:pt idx="179">
                  <c:v>5.97776387072926E-2</c:v>
                </c:pt>
                <c:pt idx="180">
                  <c:v>6.1108247134298001E-2</c:v>
                </c:pt>
                <c:pt idx="181">
                  <c:v>7.6805834604013107E-2</c:v>
                </c:pt>
                <c:pt idx="182">
                  <c:v>5.2653472658006101E-2</c:v>
                </c:pt>
                <c:pt idx="183">
                  <c:v>5.6927364787850598E-2</c:v>
                </c:pt>
                <c:pt idx="184">
                  <c:v>6.4314876004943206E-2</c:v>
                </c:pt>
                <c:pt idx="185">
                  <c:v>5.5481095619896899E-2</c:v>
                </c:pt>
                <c:pt idx="186">
                  <c:v>7.3643129584581093E-2</c:v>
                </c:pt>
                <c:pt idx="187">
                  <c:v>8.0750242403680603E-2</c:v>
                </c:pt>
                <c:pt idx="188">
                  <c:v>5.2683424942412502E-2</c:v>
                </c:pt>
                <c:pt idx="189">
                  <c:v>7.2156836634266697E-2</c:v>
                </c:pt>
                <c:pt idx="190">
                  <c:v>6.0537448489657503E-2</c:v>
                </c:pt>
                <c:pt idx="191">
                  <c:v>7.9264304570681995E-2</c:v>
                </c:pt>
                <c:pt idx="192">
                  <c:v>6.1769678213732603E-2</c:v>
                </c:pt>
                <c:pt idx="193">
                  <c:v>6.2070563404388303E-2</c:v>
                </c:pt>
                <c:pt idx="194">
                  <c:v>5.8746381981099598E-2</c:v>
                </c:pt>
                <c:pt idx="195">
                  <c:v>4.8350937674327001E-2</c:v>
                </c:pt>
                <c:pt idx="196">
                  <c:v>5.9082565127763401E-2</c:v>
                </c:pt>
                <c:pt idx="197">
                  <c:v>6.4142479131109001E-2</c:v>
                </c:pt>
                <c:pt idx="198">
                  <c:v>6.4787432144494894E-2</c:v>
                </c:pt>
                <c:pt idx="199">
                  <c:v>6.2129855115110398E-2</c:v>
                </c:pt>
                <c:pt idx="200">
                  <c:v>5.3932141054013998E-2</c:v>
                </c:pt>
                <c:pt idx="201">
                  <c:v>6.0222083379813197E-2</c:v>
                </c:pt>
                <c:pt idx="202">
                  <c:v>5.8254343632965902E-2</c:v>
                </c:pt>
                <c:pt idx="203">
                  <c:v>5.1942842093374901E-2</c:v>
                </c:pt>
                <c:pt idx="204">
                  <c:v>6.0468739069931603E-2</c:v>
                </c:pt>
                <c:pt idx="205">
                  <c:v>5.7529871913131803E-2</c:v>
                </c:pt>
                <c:pt idx="206">
                  <c:v>5.2189794999228697E-2</c:v>
                </c:pt>
                <c:pt idx="207">
                  <c:v>6.9715655150440495E-2</c:v>
                </c:pt>
                <c:pt idx="208">
                  <c:v>8.8837706234876898E-2</c:v>
                </c:pt>
                <c:pt idx="209">
                  <c:v>7.6765381085813197E-2</c:v>
                </c:pt>
                <c:pt idx="210">
                  <c:v>6.7906528783379397E-2</c:v>
                </c:pt>
                <c:pt idx="211">
                  <c:v>7.55976303823373E-2</c:v>
                </c:pt>
                <c:pt idx="212">
                  <c:v>8.26221163432867E-2</c:v>
                </c:pt>
                <c:pt idx="213">
                  <c:v>6.18124593757425E-2</c:v>
                </c:pt>
                <c:pt idx="214">
                  <c:v>6.4623023707984201E-2</c:v>
                </c:pt>
                <c:pt idx="215">
                  <c:v>6.3300409848470907E-2</c:v>
                </c:pt>
                <c:pt idx="216">
                  <c:v>6.7746637060725701E-2</c:v>
                </c:pt>
                <c:pt idx="217">
                  <c:v>6.9144978167443694E-2</c:v>
                </c:pt>
                <c:pt idx="218">
                  <c:v>6.6315160347344193E-2</c:v>
                </c:pt>
                <c:pt idx="219">
                  <c:v>7.8388955116848902E-2</c:v>
                </c:pt>
                <c:pt idx="220">
                  <c:v>6.6866032090101293E-2</c:v>
                </c:pt>
                <c:pt idx="221">
                  <c:v>5.94439044723813E-2</c:v>
                </c:pt>
                <c:pt idx="222">
                  <c:v>5.72845777028788E-2</c:v>
                </c:pt>
                <c:pt idx="223">
                  <c:v>6.1316681107213201E-2</c:v>
                </c:pt>
                <c:pt idx="224">
                  <c:v>5.7880509764966198E-2</c:v>
                </c:pt>
                <c:pt idx="225">
                  <c:v>7.3371728130373695E-2</c:v>
                </c:pt>
                <c:pt idx="226">
                  <c:v>7.6826854178071294E-2</c:v>
                </c:pt>
                <c:pt idx="227">
                  <c:v>7.8151255085153096E-2</c:v>
                </c:pt>
                <c:pt idx="228">
                  <c:v>6.3088901976053102E-2</c:v>
                </c:pt>
                <c:pt idx="229">
                  <c:v>6.1225172637625003E-2</c:v>
                </c:pt>
                <c:pt idx="230">
                  <c:v>7.7035552402150598E-2</c:v>
                </c:pt>
                <c:pt idx="231">
                  <c:v>6.5144703048815797E-2</c:v>
                </c:pt>
                <c:pt idx="232">
                  <c:v>6.4819479918486397E-2</c:v>
                </c:pt>
                <c:pt idx="233">
                  <c:v>6.4926673509366303E-2</c:v>
                </c:pt>
                <c:pt idx="234">
                  <c:v>5.58918092101185E-2</c:v>
                </c:pt>
                <c:pt idx="235">
                  <c:v>5.30108141920159E-2</c:v>
                </c:pt>
                <c:pt idx="236">
                  <c:v>5.7718280805096903E-2</c:v>
                </c:pt>
                <c:pt idx="237">
                  <c:v>6.8978196170085396E-2</c:v>
                </c:pt>
                <c:pt idx="238">
                  <c:v>6.5280030014778695E-2</c:v>
                </c:pt>
                <c:pt idx="239">
                  <c:v>5.8602113503536599E-2</c:v>
                </c:pt>
                <c:pt idx="240">
                  <c:v>6.2820244277509305E-2</c:v>
                </c:pt>
                <c:pt idx="241">
                  <c:v>6.2515832451714007E-2</c:v>
                </c:pt>
                <c:pt idx="242">
                  <c:v>6.7279794664961201E-2</c:v>
                </c:pt>
                <c:pt idx="243">
                  <c:v>5.7351877386578903E-2</c:v>
                </c:pt>
                <c:pt idx="244">
                  <c:v>6.3522992514986401E-2</c:v>
                </c:pt>
                <c:pt idx="245">
                  <c:v>7.9478524429717201E-2</c:v>
                </c:pt>
                <c:pt idx="246">
                  <c:v>6.4146093948836705E-2</c:v>
                </c:pt>
                <c:pt idx="247">
                  <c:v>7.2266698226086307E-2</c:v>
                </c:pt>
                <c:pt idx="248">
                  <c:v>6.5792395981145405E-2</c:v>
                </c:pt>
                <c:pt idx="249">
                  <c:v>6.34356644566266E-2</c:v>
                </c:pt>
                <c:pt idx="250">
                  <c:v>5.9770598506652999E-2</c:v>
                </c:pt>
                <c:pt idx="251">
                  <c:v>6.5488147850065598E-2</c:v>
                </c:pt>
                <c:pt idx="252">
                  <c:v>7.1959324660682097E-2</c:v>
                </c:pt>
                <c:pt idx="253">
                  <c:v>7.7770418421199E-2</c:v>
                </c:pt>
                <c:pt idx="254">
                  <c:v>6.3391756595763502E-2</c:v>
                </c:pt>
                <c:pt idx="255">
                  <c:v>5.99572553367545E-2</c:v>
                </c:pt>
                <c:pt idx="256">
                  <c:v>5.9654848186058797E-2</c:v>
                </c:pt>
                <c:pt idx="257">
                  <c:v>6.0655333077624198E-2</c:v>
                </c:pt>
                <c:pt idx="258">
                  <c:v>7.7304513948745407E-2</c:v>
                </c:pt>
                <c:pt idx="259">
                  <c:v>5.6947583003162203E-2</c:v>
                </c:pt>
                <c:pt idx="260">
                  <c:v>7.2012161162429797E-2</c:v>
                </c:pt>
                <c:pt idx="261">
                  <c:v>6.4098733808762701E-2</c:v>
                </c:pt>
                <c:pt idx="262">
                  <c:v>6.4993571546097195E-2</c:v>
                </c:pt>
                <c:pt idx="263">
                  <c:v>6.1619048900388003E-2</c:v>
                </c:pt>
                <c:pt idx="264">
                  <c:v>6.2645860380725504E-2</c:v>
                </c:pt>
                <c:pt idx="265">
                  <c:v>6.8826214956522302E-2</c:v>
                </c:pt>
                <c:pt idx="266">
                  <c:v>6.0451636279089699E-2</c:v>
                </c:pt>
                <c:pt idx="267">
                  <c:v>6.0778745639318801E-2</c:v>
                </c:pt>
                <c:pt idx="268">
                  <c:v>6.5496242378095898E-2</c:v>
                </c:pt>
                <c:pt idx="269">
                  <c:v>7.2039670766001401E-2</c:v>
                </c:pt>
                <c:pt idx="270">
                  <c:v>6.4356692080689795E-2</c:v>
                </c:pt>
                <c:pt idx="271">
                  <c:v>5.2490234276417802E-2</c:v>
                </c:pt>
                <c:pt idx="272">
                  <c:v>5.4971885923890303E-2</c:v>
                </c:pt>
                <c:pt idx="273">
                  <c:v>7.2558309044898003E-2</c:v>
                </c:pt>
                <c:pt idx="274">
                  <c:v>6.8051775303881901E-2</c:v>
                </c:pt>
                <c:pt idx="275">
                  <c:v>6.7405382894368204E-2</c:v>
                </c:pt>
                <c:pt idx="276">
                  <c:v>7.0177199878789204E-2</c:v>
                </c:pt>
                <c:pt idx="277">
                  <c:v>6.9428928419322203E-2</c:v>
                </c:pt>
                <c:pt idx="278">
                  <c:v>7.2272076533909005E-2</c:v>
                </c:pt>
                <c:pt idx="279">
                  <c:v>7.3243622669570296E-2</c:v>
                </c:pt>
                <c:pt idx="280">
                  <c:v>6.3493078846317705E-2</c:v>
                </c:pt>
                <c:pt idx="281">
                  <c:v>6.3308345328153506E-2</c:v>
                </c:pt>
                <c:pt idx="282">
                  <c:v>5.6463767222578398E-2</c:v>
                </c:pt>
                <c:pt idx="283">
                  <c:v>6.4066995002901903E-2</c:v>
                </c:pt>
                <c:pt idx="284">
                  <c:v>4.5842834958386001E-2</c:v>
                </c:pt>
                <c:pt idx="285">
                  <c:v>5.6643996382419799E-2</c:v>
                </c:pt>
                <c:pt idx="286">
                  <c:v>5.4096575092404099E-2</c:v>
                </c:pt>
                <c:pt idx="287">
                  <c:v>5.9460164263744002E-2</c:v>
                </c:pt>
                <c:pt idx="288">
                  <c:v>6.246284269111E-2</c:v>
                </c:pt>
                <c:pt idx="289">
                  <c:v>6.1664396751585498E-2</c:v>
                </c:pt>
                <c:pt idx="290">
                  <c:v>7.1637961725457694E-2</c:v>
                </c:pt>
                <c:pt idx="291">
                  <c:v>6.1309235558432401E-2</c:v>
                </c:pt>
                <c:pt idx="292">
                  <c:v>5.4376741340285202E-2</c:v>
                </c:pt>
                <c:pt idx="293">
                  <c:v>4.5555059233728698E-2</c:v>
                </c:pt>
                <c:pt idx="294">
                  <c:v>4.73404981829154E-2</c:v>
                </c:pt>
                <c:pt idx="295">
                  <c:v>4.2873610891238298E-2</c:v>
                </c:pt>
                <c:pt idx="296">
                  <c:v>6.3552761433216906E-2</c:v>
                </c:pt>
                <c:pt idx="297">
                  <c:v>5.0475970314735899E-2</c:v>
                </c:pt>
                <c:pt idx="298">
                  <c:v>8.9440700827776207E-2</c:v>
                </c:pt>
                <c:pt idx="299">
                  <c:v>8.79581843569575E-2</c:v>
                </c:pt>
                <c:pt idx="300">
                  <c:v>8.5956924791107794E-2</c:v>
                </c:pt>
                <c:pt idx="301">
                  <c:v>8.7121353085692604E-2</c:v>
                </c:pt>
                <c:pt idx="302">
                  <c:v>8.7943688187664196E-2</c:v>
                </c:pt>
                <c:pt idx="303">
                  <c:v>6.7534365087113704E-2</c:v>
                </c:pt>
                <c:pt idx="304">
                  <c:v>6.6495276068375797E-2</c:v>
                </c:pt>
                <c:pt idx="305">
                  <c:v>5.9091581689079298E-2</c:v>
                </c:pt>
                <c:pt idx="306">
                  <c:v>5.47135186692621E-2</c:v>
                </c:pt>
                <c:pt idx="307">
                  <c:v>6.3404599096804098E-2</c:v>
                </c:pt>
                <c:pt idx="308">
                  <c:v>5.7505131409926399E-2</c:v>
                </c:pt>
                <c:pt idx="309">
                  <c:v>4.7792289595136997E-2</c:v>
                </c:pt>
                <c:pt idx="310">
                  <c:v>6.8301182917844303E-2</c:v>
                </c:pt>
                <c:pt idx="311">
                  <c:v>4.62539280589018E-2</c:v>
                </c:pt>
                <c:pt idx="312">
                  <c:v>5.9464171784158401E-2</c:v>
                </c:pt>
                <c:pt idx="313">
                  <c:v>8.7674084698767293E-2</c:v>
                </c:pt>
                <c:pt idx="314">
                  <c:v>7.0882995061198897E-2</c:v>
                </c:pt>
                <c:pt idx="315">
                  <c:v>5.9902591585863099E-2</c:v>
                </c:pt>
                <c:pt idx="316">
                  <c:v>6.8982507271931101E-2</c:v>
                </c:pt>
                <c:pt idx="317">
                  <c:v>7.5465831690896906E-2</c:v>
                </c:pt>
                <c:pt idx="318">
                  <c:v>5.5693752391792098E-2</c:v>
                </c:pt>
                <c:pt idx="319">
                  <c:v>4.4672775733645198E-2</c:v>
                </c:pt>
                <c:pt idx="320">
                  <c:v>6.0384306978376802E-2</c:v>
                </c:pt>
                <c:pt idx="321">
                  <c:v>6.2550186235153904E-2</c:v>
                </c:pt>
                <c:pt idx="322">
                  <c:v>9.1058486360376195E-2</c:v>
                </c:pt>
                <c:pt idx="323">
                  <c:v>5.1151977830287902E-2</c:v>
                </c:pt>
                <c:pt idx="324">
                  <c:v>5.4043406486188099E-2</c:v>
                </c:pt>
                <c:pt idx="325">
                  <c:v>5.4055399089377801E-2</c:v>
                </c:pt>
                <c:pt idx="326">
                  <c:v>5.1290462306422098E-2</c:v>
                </c:pt>
                <c:pt idx="327">
                  <c:v>5.2879754905496401E-2</c:v>
                </c:pt>
                <c:pt idx="328">
                  <c:v>3.91061747621438E-2</c:v>
                </c:pt>
                <c:pt idx="329">
                  <c:v>3.0473003452949201E-2</c:v>
                </c:pt>
                <c:pt idx="330">
                  <c:v>6.9813920676196295E-2</c:v>
                </c:pt>
                <c:pt idx="331">
                  <c:v>6.3482966088276804E-2</c:v>
                </c:pt>
                <c:pt idx="332">
                  <c:v>6.2918616114521805E-2</c:v>
                </c:pt>
                <c:pt idx="334">
                  <c:v>4.3374370957596303E-2</c:v>
                </c:pt>
                <c:pt idx="335">
                  <c:v>4.3528674329187098E-2</c:v>
                </c:pt>
                <c:pt idx="336">
                  <c:v>3.71217219012724E-2</c:v>
                </c:pt>
                <c:pt idx="337">
                  <c:v>5.8751177425833197E-2</c:v>
                </c:pt>
                <c:pt idx="338">
                  <c:v>2.9715991224550001E-2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xVal>
            <c:numRef>
              <c:f>ProkustesV!$G$10:$G$500</c:f>
              <c:numCache>
                <c:formatCode>0.000</c:formatCode>
                <c:ptCount val="491"/>
                <c:pt idx="0">
                  <c:v>-0.27217300967542701</c:v>
                </c:pt>
                <c:pt idx="1">
                  <c:v>-0.26428797354693301</c:v>
                </c:pt>
                <c:pt idx="2">
                  <c:v>-0.26652592559989402</c:v>
                </c:pt>
                <c:pt idx="3">
                  <c:v>-0.28807802312882902</c:v>
                </c:pt>
                <c:pt idx="4">
                  <c:v>-0.29414604393805499</c:v>
                </c:pt>
                <c:pt idx="5">
                  <c:v>-0.272288110274365</c:v>
                </c:pt>
                <c:pt idx="6">
                  <c:v>-0.31507166658230301</c:v>
                </c:pt>
                <c:pt idx="7">
                  <c:v>-0.34724503653106498</c:v>
                </c:pt>
                <c:pt idx="8">
                  <c:v>-0.281574057367248</c:v>
                </c:pt>
                <c:pt idx="9">
                  <c:v>-0.30079300299650902</c:v>
                </c:pt>
                <c:pt idx="10">
                  <c:v>-0.28906640990301002</c:v>
                </c:pt>
                <c:pt idx="11">
                  <c:v>-0.30586300149887102</c:v>
                </c:pt>
                <c:pt idx="12">
                  <c:v>-0.29308307239944897</c:v>
                </c:pt>
                <c:pt idx="13">
                  <c:v>-0.29119010492264902</c:v>
                </c:pt>
                <c:pt idx="14">
                  <c:v>-0.273508436894558</c:v>
                </c:pt>
                <c:pt idx="15">
                  <c:v>-0.27323153072037598</c:v>
                </c:pt>
                <c:pt idx="16">
                  <c:v>-0.33867807827579399</c:v>
                </c:pt>
                <c:pt idx="17">
                  <c:v>-0.25620043993352898</c:v>
                </c:pt>
                <c:pt idx="18">
                  <c:v>-0.32581334748052498</c:v>
                </c:pt>
                <c:pt idx="19">
                  <c:v>-0.32786869893748199</c:v>
                </c:pt>
                <c:pt idx="20">
                  <c:v>-0.31639694936719398</c:v>
                </c:pt>
                <c:pt idx="21">
                  <c:v>-0.34361542810188</c:v>
                </c:pt>
                <c:pt idx="22">
                  <c:v>-0.31923701923959102</c:v>
                </c:pt>
                <c:pt idx="23">
                  <c:v>-0.31568175723949998</c:v>
                </c:pt>
                <c:pt idx="24">
                  <c:v>-0.28908026389702401</c:v>
                </c:pt>
                <c:pt idx="25">
                  <c:v>-0.26726823028684699</c:v>
                </c:pt>
                <c:pt idx="26">
                  <c:v>-0.29647475982593802</c:v>
                </c:pt>
                <c:pt idx="27">
                  <c:v>-0.30914672446066299</c:v>
                </c:pt>
                <c:pt idx="28">
                  <c:v>-0.29205218571526698</c:v>
                </c:pt>
                <c:pt idx="29">
                  <c:v>-0.30075610802124397</c:v>
                </c:pt>
                <c:pt idx="30">
                  <c:v>-0.25738095452179799</c:v>
                </c:pt>
                <c:pt idx="31">
                  <c:v>-0.326915632924555</c:v>
                </c:pt>
                <c:pt idx="32">
                  <c:v>-0.30360227683166802</c:v>
                </c:pt>
                <c:pt idx="33">
                  <c:v>-0.283205266712036</c:v>
                </c:pt>
                <c:pt idx="34">
                  <c:v>-0.32824588618094902</c:v>
                </c:pt>
                <c:pt idx="35">
                  <c:v>-0.27300135677917298</c:v>
                </c:pt>
                <c:pt idx="36">
                  <c:v>-0.29747814902460101</c:v>
                </c:pt>
                <c:pt idx="37">
                  <c:v>-0.31286031518929303</c:v>
                </c:pt>
                <c:pt idx="38">
                  <c:v>-0.291072836844736</c:v>
                </c:pt>
                <c:pt idx="39">
                  <c:v>-0.33618421774038199</c:v>
                </c:pt>
                <c:pt idx="40">
                  <c:v>-0.375568175579166</c:v>
                </c:pt>
                <c:pt idx="41">
                  <c:v>-0.35673673196242101</c:v>
                </c:pt>
                <c:pt idx="42">
                  <c:v>-0.346489109103779</c:v>
                </c:pt>
                <c:pt idx="43">
                  <c:v>-0.28961010837872603</c:v>
                </c:pt>
                <c:pt idx="44">
                  <c:v>-0.31063317938549201</c:v>
                </c:pt>
                <c:pt idx="45">
                  <c:v>-0.308250121299389</c:v>
                </c:pt>
                <c:pt idx="46">
                  <c:v>-0.31421201587567499</c:v>
                </c:pt>
                <c:pt idx="47">
                  <c:v>-0.30793892039571902</c:v>
                </c:pt>
                <c:pt idx="48">
                  <c:v>-0.32513716492968697</c:v>
                </c:pt>
                <c:pt idx="49">
                  <c:v>-0.30781871470285099</c:v>
                </c:pt>
                <c:pt idx="50">
                  <c:v>-0.32036380514761997</c:v>
                </c:pt>
                <c:pt idx="51">
                  <c:v>-0.37617091180695</c:v>
                </c:pt>
                <c:pt idx="52">
                  <c:v>-0.29589137255514297</c:v>
                </c:pt>
                <c:pt idx="53">
                  <c:v>-0.31660211988543302</c:v>
                </c:pt>
                <c:pt idx="54">
                  <c:v>-0.30984848160253098</c:v>
                </c:pt>
                <c:pt idx="55">
                  <c:v>-0.31974812501411698</c:v>
                </c:pt>
                <c:pt idx="56">
                  <c:v>-0.32648805957128502</c:v>
                </c:pt>
                <c:pt idx="57">
                  <c:v>-0.26915727742269202</c:v>
                </c:pt>
                <c:pt idx="58">
                  <c:v>-0.28889010057753001</c:v>
                </c:pt>
                <c:pt idx="59">
                  <c:v>-0.28916635997132101</c:v>
                </c:pt>
                <c:pt idx="60">
                  <c:v>-0.27771976097546203</c:v>
                </c:pt>
                <c:pt idx="61">
                  <c:v>-0.31369752132383899</c:v>
                </c:pt>
                <c:pt idx="62">
                  <c:v>-0.33651390342562298</c:v>
                </c:pt>
                <c:pt idx="63">
                  <c:v>-0.303805756923063</c:v>
                </c:pt>
                <c:pt idx="64">
                  <c:v>-0.30303161141441998</c:v>
                </c:pt>
                <c:pt idx="65">
                  <c:v>-0.307469117039958</c:v>
                </c:pt>
                <c:pt idx="66">
                  <c:v>-0.31141522901006102</c:v>
                </c:pt>
                <c:pt idx="67">
                  <c:v>-0.34033085402836299</c:v>
                </c:pt>
                <c:pt idx="68">
                  <c:v>-0.31531119253561601</c:v>
                </c:pt>
                <c:pt idx="69">
                  <c:v>-0.31859794702750999</c:v>
                </c:pt>
                <c:pt idx="70">
                  <c:v>-0.306504457254128</c:v>
                </c:pt>
                <c:pt idx="71">
                  <c:v>-0.321819183438806</c:v>
                </c:pt>
                <c:pt idx="72">
                  <c:v>-0.31117335513017902</c:v>
                </c:pt>
                <c:pt idx="73">
                  <c:v>-0.28952488899380902</c:v>
                </c:pt>
                <c:pt idx="74">
                  <c:v>-0.28601810665911698</c:v>
                </c:pt>
                <c:pt idx="75">
                  <c:v>-0.291647972884576</c:v>
                </c:pt>
                <c:pt idx="76">
                  <c:v>-0.30977236757186499</c:v>
                </c:pt>
                <c:pt idx="77">
                  <c:v>-0.299009812552055</c:v>
                </c:pt>
                <c:pt idx="78">
                  <c:v>-0.30637622434527001</c:v>
                </c:pt>
                <c:pt idx="79">
                  <c:v>-0.31436493116855801</c:v>
                </c:pt>
                <c:pt idx="80">
                  <c:v>-0.339841808287144</c:v>
                </c:pt>
                <c:pt idx="81">
                  <c:v>-0.33472801330663798</c:v>
                </c:pt>
                <c:pt idx="82">
                  <c:v>-0.28896977214235398</c:v>
                </c:pt>
                <c:pt idx="83">
                  <c:v>-0.27677109154801199</c:v>
                </c:pt>
                <c:pt idx="84">
                  <c:v>-0.283396812705761</c:v>
                </c:pt>
                <c:pt idx="85">
                  <c:v>-0.30031835352013497</c:v>
                </c:pt>
                <c:pt idx="86">
                  <c:v>-0.25652354889768397</c:v>
                </c:pt>
                <c:pt idx="87">
                  <c:v>-0.286712100389034</c:v>
                </c:pt>
                <c:pt idx="88">
                  <c:v>-0.351616501122687</c:v>
                </c:pt>
                <c:pt idx="89">
                  <c:v>-0.34402266546527699</c:v>
                </c:pt>
                <c:pt idx="90">
                  <c:v>-0.31717263043171301</c:v>
                </c:pt>
                <c:pt idx="91">
                  <c:v>-0.33035991110315199</c:v>
                </c:pt>
                <c:pt idx="92">
                  <c:v>-0.33442599754343899</c:v>
                </c:pt>
                <c:pt idx="93">
                  <c:v>-0.31557232121689899</c:v>
                </c:pt>
                <c:pt idx="94">
                  <c:v>-0.32175849032957399</c:v>
                </c:pt>
                <c:pt idx="95">
                  <c:v>-0.30808818904059498</c:v>
                </c:pt>
                <c:pt idx="96">
                  <c:v>-0.293260644867122</c:v>
                </c:pt>
                <c:pt idx="97">
                  <c:v>-0.30953429136416299</c:v>
                </c:pt>
                <c:pt idx="98">
                  <c:v>-0.38108151301573101</c:v>
                </c:pt>
                <c:pt idx="99">
                  <c:v>-0.37345270455381202</c:v>
                </c:pt>
                <c:pt idx="100">
                  <c:v>-0.36400992475563398</c:v>
                </c:pt>
                <c:pt idx="101">
                  <c:v>-0.36165737684679899</c:v>
                </c:pt>
                <c:pt idx="102">
                  <c:v>-0.41938883095002599</c:v>
                </c:pt>
                <c:pt idx="103">
                  <c:v>-0.37962083028844201</c:v>
                </c:pt>
                <c:pt idx="104">
                  <c:v>-0.37865604256143698</c:v>
                </c:pt>
                <c:pt idx="105">
                  <c:v>-0.37780270842174801</c:v>
                </c:pt>
                <c:pt idx="106">
                  <c:v>-0.34437424929475702</c:v>
                </c:pt>
                <c:pt idx="107">
                  <c:v>-0.36552486167406101</c:v>
                </c:pt>
                <c:pt idx="108">
                  <c:v>-0.39481607557626702</c:v>
                </c:pt>
                <c:pt idx="109">
                  <c:v>-0.37957843849763201</c:v>
                </c:pt>
                <c:pt idx="110">
                  <c:v>-0.40078389847821</c:v>
                </c:pt>
                <c:pt idx="111">
                  <c:v>-0.37577555224395898</c:v>
                </c:pt>
                <c:pt idx="112">
                  <c:v>-0.386137292186569</c:v>
                </c:pt>
                <c:pt idx="113">
                  <c:v>-0.44857805147024699</c:v>
                </c:pt>
                <c:pt idx="114">
                  <c:v>-0.43611797732618801</c:v>
                </c:pt>
                <c:pt idx="115">
                  <c:v>-0.423946202795491</c:v>
                </c:pt>
                <c:pt idx="116">
                  <c:v>-0.42894062118571502</c:v>
                </c:pt>
                <c:pt idx="117">
                  <c:v>-0.39410390196828499</c:v>
                </c:pt>
                <c:pt idx="118">
                  <c:v>-0.37494276751191702</c:v>
                </c:pt>
                <c:pt idx="119">
                  <c:v>-0.35387949947198</c:v>
                </c:pt>
                <c:pt idx="120">
                  <c:v>-0.37102683660586</c:v>
                </c:pt>
                <c:pt idx="121">
                  <c:v>-0.36315531920515398</c:v>
                </c:pt>
                <c:pt idx="122">
                  <c:v>-0.37318922949674399</c:v>
                </c:pt>
                <c:pt idx="123">
                  <c:v>-0.39835142056253497</c:v>
                </c:pt>
                <c:pt idx="124">
                  <c:v>-0.411846315951786</c:v>
                </c:pt>
                <c:pt idx="125">
                  <c:v>-0.42390487017096801</c:v>
                </c:pt>
                <c:pt idx="126">
                  <c:v>-0.42654212823487903</c:v>
                </c:pt>
                <c:pt idx="127">
                  <c:v>-0.40063342374141098</c:v>
                </c:pt>
                <c:pt idx="133">
                  <c:v>-0.40962227765291997</c:v>
                </c:pt>
                <c:pt idx="134">
                  <c:v>-0.40369063357491197</c:v>
                </c:pt>
                <c:pt idx="135">
                  <c:v>-0.39753639749665398</c:v>
                </c:pt>
                <c:pt idx="136">
                  <c:v>-0.41902004818441202</c:v>
                </c:pt>
                <c:pt idx="137">
                  <c:v>-0.406494215901889</c:v>
                </c:pt>
                <c:pt idx="138">
                  <c:v>-0.39748659366601202</c:v>
                </c:pt>
                <c:pt idx="139">
                  <c:v>-0.36991830115035801</c:v>
                </c:pt>
                <c:pt idx="140">
                  <c:v>-0.38855539189984101</c:v>
                </c:pt>
                <c:pt idx="141">
                  <c:v>-0.37983015543973397</c:v>
                </c:pt>
                <c:pt idx="142">
                  <c:v>-0.40996891387503998</c:v>
                </c:pt>
                <c:pt idx="143">
                  <c:v>-0.41204789354694799</c:v>
                </c:pt>
                <c:pt idx="144">
                  <c:v>-0.35558886339631401</c:v>
                </c:pt>
                <c:pt idx="145">
                  <c:v>-0.34119115708943198</c:v>
                </c:pt>
                <c:pt idx="146">
                  <c:v>-0.352961218459312</c:v>
                </c:pt>
                <c:pt idx="147">
                  <c:v>-0.38094951262230098</c:v>
                </c:pt>
                <c:pt idx="148">
                  <c:v>-0.37784429027510003</c:v>
                </c:pt>
                <c:pt idx="149">
                  <c:v>-0.37687317068453902</c:v>
                </c:pt>
                <c:pt idx="150">
                  <c:v>-0.40129969661915099</c:v>
                </c:pt>
                <c:pt idx="151">
                  <c:v>-0.39630326715311398</c:v>
                </c:pt>
                <c:pt idx="152">
                  <c:v>-0.35752306920872201</c:v>
                </c:pt>
                <c:pt idx="153">
                  <c:v>-0.38808030929075998</c:v>
                </c:pt>
                <c:pt idx="154">
                  <c:v>-0.41448354267229798</c:v>
                </c:pt>
                <c:pt idx="155">
                  <c:v>-0.36062767848426502</c:v>
                </c:pt>
                <c:pt idx="156">
                  <c:v>-0.39030504888796902</c:v>
                </c:pt>
                <c:pt idx="157">
                  <c:v>-0.40394137607448899</c:v>
                </c:pt>
                <c:pt idx="158">
                  <c:v>-0.42188281628221302</c:v>
                </c:pt>
                <c:pt idx="159">
                  <c:v>-0.39003229851097099</c:v>
                </c:pt>
                <c:pt idx="160">
                  <c:v>-0.42029865123159599</c:v>
                </c:pt>
                <c:pt idx="161">
                  <c:v>-0.42076391978057598</c:v>
                </c:pt>
                <c:pt idx="162">
                  <c:v>-0.39979206861295402</c:v>
                </c:pt>
                <c:pt idx="163">
                  <c:v>-0.414062480419149</c:v>
                </c:pt>
                <c:pt idx="164">
                  <c:v>-0.389468987071527</c:v>
                </c:pt>
                <c:pt idx="165">
                  <c:v>-0.38818437245533099</c:v>
                </c:pt>
                <c:pt idx="166">
                  <c:v>-0.38734585808691702</c:v>
                </c:pt>
                <c:pt idx="167">
                  <c:v>-0.397656346174729</c:v>
                </c:pt>
                <c:pt idx="168">
                  <c:v>-0.37633986177433598</c:v>
                </c:pt>
                <c:pt idx="169">
                  <c:v>-0.380362576053207</c:v>
                </c:pt>
                <c:pt idx="170">
                  <c:v>-0.35878487162817901</c:v>
                </c:pt>
                <c:pt idx="171">
                  <c:v>-0.37373520793360199</c:v>
                </c:pt>
                <c:pt idx="172">
                  <c:v>-0.360000557152719</c:v>
                </c:pt>
                <c:pt idx="173">
                  <c:v>-0.36877802767983597</c:v>
                </c:pt>
                <c:pt idx="174">
                  <c:v>-0.38410475684447198</c:v>
                </c:pt>
                <c:pt idx="175">
                  <c:v>-0.369560982144096</c:v>
                </c:pt>
                <c:pt idx="176">
                  <c:v>-0.37720391829598399</c:v>
                </c:pt>
                <c:pt idx="177">
                  <c:v>-0.357194027836921</c:v>
                </c:pt>
                <c:pt idx="178">
                  <c:v>-0.39636492917890498</c:v>
                </c:pt>
                <c:pt idx="179">
                  <c:v>-0.40613622005068201</c:v>
                </c:pt>
                <c:pt idx="180">
                  <c:v>-0.37802556641875501</c:v>
                </c:pt>
                <c:pt idx="181">
                  <c:v>-0.38089441408206798</c:v>
                </c:pt>
                <c:pt idx="182">
                  <c:v>-0.37657347727747098</c:v>
                </c:pt>
                <c:pt idx="183">
                  <c:v>-0.37622651388967099</c:v>
                </c:pt>
                <c:pt idx="184">
                  <c:v>-0.36866031237136898</c:v>
                </c:pt>
                <c:pt idx="185">
                  <c:v>-0.38133773231411799</c:v>
                </c:pt>
                <c:pt idx="186">
                  <c:v>-0.40204595413166899</c:v>
                </c:pt>
                <c:pt idx="187">
                  <c:v>-0.37985565132579202</c:v>
                </c:pt>
                <c:pt idx="188">
                  <c:v>-0.39506376413251698</c:v>
                </c:pt>
                <c:pt idx="189">
                  <c:v>-0.39991368070028599</c:v>
                </c:pt>
                <c:pt idx="190">
                  <c:v>-0.38388704708175297</c:v>
                </c:pt>
                <c:pt idx="191">
                  <c:v>-0.40602271519111199</c:v>
                </c:pt>
                <c:pt idx="192">
                  <c:v>-0.40292754103793699</c:v>
                </c:pt>
                <c:pt idx="193">
                  <c:v>-0.40153395111943402</c:v>
                </c:pt>
                <c:pt idx="194">
                  <c:v>-0.39346641358837797</c:v>
                </c:pt>
                <c:pt idx="195">
                  <c:v>-0.38796853333502002</c:v>
                </c:pt>
                <c:pt idx="196">
                  <c:v>-0.39925955193902202</c:v>
                </c:pt>
                <c:pt idx="197">
                  <c:v>-0.39171249269293001</c:v>
                </c:pt>
                <c:pt idx="198">
                  <c:v>-0.377358563126514</c:v>
                </c:pt>
                <c:pt idx="199">
                  <c:v>-0.37888075179976499</c:v>
                </c:pt>
                <c:pt idx="200">
                  <c:v>-0.38858228778148701</c:v>
                </c:pt>
                <c:pt idx="201">
                  <c:v>-0.37071934702864301</c:v>
                </c:pt>
                <c:pt idx="202">
                  <c:v>-0.39254278312337798</c:v>
                </c:pt>
                <c:pt idx="203">
                  <c:v>-0.37497651675514498</c:v>
                </c:pt>
                <c:pt idx="204">
                  <c:v>-0.38827497607309402</c:v>
                </c:pt>
                <c:pt idx="205">
                  <c:v>-0.35721566877718602</c:v>
                </c:pt>
                <c:pt idx="206">
                  <c:v>-0.37441029273311699</c:v>
                </c:pt>
                <c:pt idx="207">
                  <c:v>-0.37608022451018602</c:v>
                </c:pt>
                <c:pt idx="208">
                  <c:v>-0.37781728580224699</c:v>
                </c:pt>
                <c:pt idx="209">
                  <c:v>-0.40929045658841001</c:v>
                </c:pt>
                <c:pt idx="210">
                  <c:v>-0.38900003214717299</c:v>
                </c:pt>
                <c:pt idx="211">
                  <c:v>-0.37199837153461701</c:v>
                </c:pt>
                <c:pt idx="212">
                  <c:v>-0.36558701051964898</c:v>
                </c:pt>
                <c:pt idx="213">
                  <c:v>-0.39267663657455099</c:v>
                </c:pt>
                <c:pt idx="214">
                  <c:v>-0.40198271250400103</c:v>
                </c:pt>
                <c:pt idx="215">
                  <c:v>-0.38897706192602799</c:v>
                </c:pt>
                <c:pt idx="216">
                  <c:v>-0.38906558305426198</c:v>
                </c:pt>
                <c:pt idx="217">
                  <c:v>-0.38566606909186901</c:v>
                </c:pt>
                <c:pt idx="218">
                  <c:v>-0.397799837386767</c:v>
                </c:pt>
                <c:pt idx="219">
                  <c:v>-0.388004709894675</c:v>
                </c:pt>
                <c:pt idx="220">
                  <c:v>-0.38966672535705099</c:v>
                </c:pt>
                <c:pt idx="221">
                  <c:v>-0.39709842814677898</c:v>
                </c:pt>
                <c:pt idx="222">
                  <c:v>-0.40477667094568598</c:v>
                </c:pt>
                <c:pt idx="223">
                  <c:v>-0.40090386287577301</c:v>
                </c:pt>
                <c:pt idx="224">
                  <c:v>-0.385743153119117</c:v>
                </c:pt>
                <c:pt idx="225">
                  <c:v>-0.40073168634327999</c:v>
                </c:pt>
                <c:pt idx="226">
                  <c:v>-0.39509087303589602</c:v>
                </c:pt>
                <c:pt idx="227">
                  <c:v>-0.40136127421176399</c:v>
                </c:pt>
                <c:pt idx="228">
                  <c:v>-0.36570175622961998</c:v>
                </c:pt>
                <c:pt idx="229">
                  <c:v>-0.38305278451163</c:v>
                </c:pt>
                <c:pt idx="230">
                  <c:v>-0.417415131722358</c:v>
                </c:pt>
                <c:pt idx="231">
                  <c:v>-0.40328672431824297</c:v>
                </c:pt>
                <c:pt idx="232">
                  <c:v>-0.37377712797917001</c:v>
                </c:pt>
                <c:pt idx="233">
                  <c:v>-0.44194879038574197</c:v>
                </c:pt>
                <c:pt idx="234">
                  <c:v>-0.402366278455427</c:v>
                </c:pt>
                <c:pt idx="235">
                  <c:v>-0.40986373178320301</c:v>
                </c:pt>
                <c:pt idx="236">
                  <c:v>-0.39910902859601999</c:v>
                </c:pt>
                <c:pt idx="237">
                  <c:v>-0.40063846023352601</c:v>
                </c:pt>
                <c:pt idx="238">
                  <c:v>-0.41549031988340701</c:v>
                </c:pt>
                <c:pt idx="239">
                  <c:v>-0.40203318828930601</c:v>
                </c:pt>
                <c:pt idx="240">
                  <c:v>-0.38645314913391998</c:v>
                </c:pt>
                <c:pt idx="241">
                  <c:v>-0.38580693432005803</c:v>
                </c:pt>
                <c:pt idx="242">
                  <c:v>-0.42602361471844302</c:v>
                </c:pt>
                <c:pt idx="243">
                  <c:v>-0.42429296518984499</c:v>
                </c:pt>
                <c:pt idx="244">
                  <c:v>-0.37580499723456101</c:v>
                </c:pt>
                <c:pt idx="245">
                  <c:v>-0.414652198401609</c:v>
                </c:pt>
                <c:pt idx="246">
                  <c:v>-0.41131783710345099</c:v>
                </c:pt>
                <c:pt idx="247">
                  <c:v>-0.393917231446619</c:v>
                </c:pt>
                <c:pt idx="248">
                  <c:v>-0.39977821524259899</c:v>
                </c:pt>
                <c:pt idx="249">
                  <c:v>-0.37935578143002202</c:v>
                </c:pt>
                <c:pt idx="250">
                  <c:v>-0.39165504111454702</c:v>
                </c:pt>
                <c:pt idx="251">
                  <c:v>-0.38974409227874302</c:v>
                </c:pt>
                <c:pt idx="252">
                  <c:v>-0.37948239884834201</c:v>
                </c:pt>
                <c:pt idx="253">
                  <c:v>-0.44294772598503002</c:v>
                </c:pt>
                <c:pt idx="254">
                  <c:v>-0.42904110965529701</c:v>
                </c:pt>
                <c:pt idx="255">
                  <c:v>-0.42493282014726103</c:v>
                </c:pt>
                <c:pt idx="256">
                  <c:v>-0.42210072244145802</c:v>
                </c:pt>
                <c:pt idx="257">
                  <c:v>-0.408049072575772</c:v>
                </c:pt>
                <c:pt idx="258">
                  <c:v>-0.402492457067052</c:v>
                </c:pt>
                <c:pt idx="259">
                  <c:v>-0.44448638685432701</c:v>
                </c:pt>
                <c:pt idx="260">
                  <c:v>-0.45837938637703302</c:v>
                </c:pt>
                <c:pt idx="261">
                  <c:v>-0.40840834546921101</c:v>
                </c:pt>
                <c:pt idx="262">
                  <c:v>-0.39748837208306598</c:v>
                </c:pt>
                <c:pt idx="263">
                  <c:v>-0.44153467518607498</c:v>
                </c:pt>
                <c:pt idx="264">
                  <c:v>-0.41567371296666</c:v>
                </c:pt>
                <c:pt idx="265">
                  <c:v>-0.42167655924672598</c:v>
                </c:pt>
                <c:pt idx="266">
                  <c:v>-0.44169734895271501</c:v>
                </c:pt>
                <c:pt idx="267">
                  <c:v>-0.43764196829770702</c:v>
                </c:pt>
                <c:pt idx="268">
                  <c:v>-0.45004895468668998</c:v>
                </c:pt>
                <c:pt idx="269">
                  <c:v>-0.42987914358900398</c:v>
                </c:pt>
                <c:pt idx="270">
                  <c:v>-0.41591918103029502</c:v>
                </c:pt>
                <c:pt idx="271">
                  <c:v>-0.41580030299829102</c:v>
                </c:pt>
                <c:pt idx="272">
                  <c:v>-0.444677663954611</c:v>
                </c:pt>
                <c:pt idx="273">
                  <c:v>-0.41783654888009097</c:v>
                </c:pt>
                <c:pt idx="274">
                  <c:v>-0.42513687030103398</c:v>
                </c:pt>
                <c:pt idx="275">
                  <c:v>-0.40418996456142903</c:v>
                </c:pt>
                <c:pt idx="276">
                  <c:v>-0.43698310488124198</c:v>
                </c:pt>
                <c:pt idx="277">
                  <c:v>-0.42934508856936998</c:v>
                </c:pt>
                <c:pt idx="278">
                  <c:v>-0.39848797443442702</c:v>
                </c:pt>
                <c:pt idx="279">
                  <c:v>-0.43215970263757802</c:v>
                </c:pt>
                <c:pt idx="280">
                  <c:v>-0.42494833028426499</c:v>
                </c:pt>
                <c:pt idx="281">
                  <c:v>-0.42727725567677399</c:v>
                </c:pt>
                <c:pt idx="282">
                  <c:v>-0.41235749177680903</c:v>
                </c:pt>
                <c:pt idx="283">
                  <c:v>-0.408487280776485</c:v>
                </c:pt>
                <c:pt idx="284">
                  <c:v>-0.38234953612332301</c:v>
                </c:pt>
                <c:pt idx="285">
                  <c:v>-0.367050805144848</c:v>
                </c:pt>
                <c:pt idx="286">
                  <c:v>-0.378840770423228</c:v>
                </c:pt>
                <c:pt idx="287">
                  <c:v>-0.41897118627346303</c:v>
                </c:pt>
                <c:pt idx="288">
                  <c:v>-0.42910085002778797</c:v>
                </c:pt>
                <c:pt idx="289">
                  <c:v>-0.40425883905270998</c:v>
                </c:pt>
                <c:pt idx="290">
                  <c:v>-0.405358739157752</c:v>
                </c:pt>
                <c:pt idx="291">
                  <c:v>-0.39376021632813901</c:v>
                </c:pt>
                <c:pt idx="292">
                  <c:v>-0.40851199883335898</c:v>
                </c:pt>
                <c:pt idx="293">
                  <c:v>-0.42626666692647502</c:v>
                </c:pt>
                <c:pt idx="294">
                  <c:v>-0.442936505255344</c:v>
                </c:pt>
                <c:pt idx="295">
                  <c:v>-0.43287898938268798</c:v>
                </c:pt>
                <c:pt idx="296">
                  <c:v>-0.43137172468960999</c:v>
                </c:pt>
                <c:pt idx="297">
                  <c:v>-0.391660113940139</c:v>
                </c:pt>
                <c:pt idx="298">
                  <c:v>-0.39467934670339</c:v>
                </c:pt>
                <c:pt idx="299">
                  <c:v>-0.40518723570091902</c:v>
                </c:pt>
                <c:pt idx="300">
                  <c:v>-0.40432666765502601</c:v>
                </c:pt>
                <c:pt idx="301">
                  <c:v>-0.40128191762802701</c:v>
                </c:pt>
                <c:pt idx="302">
                  <c:v>-0.37598207780901099</c:v>
                </c:pt>
                <c:pt idx="303">
                  <c:v>-0.39405840337888098</c:v>
                </c:pt>
                <c:pt idx="304">
                  <c:v>-0.36832401902812101</c:v>
                </c:pt>
                <c:pt idx="305">
                  <c:v>-0.40842902388284702</c:v>
                </c:pt>
                <c:pt idx="306">
                  <c:v>-0.40801697301155898</c:v>
                </c:pt>
                <c:pt idx="307">
                  <c:v>-0.42680043196608403</c:v>
                </c:pt>
                <c:pt idx="308">
                  <c:v>-0.37212564504888701</c:v>
                </c:pt>
                <c:pt idx="309">
                  <c:v>-0.38024849395834098</c:v>
                </c:pt>
                <c:pt idx="310">
                  <c:v>-0.41274559362713398</c:v>
                </c:pt>
                <c:pt idx="311">
                  <c:v>-0.37154909953090098</c:v>
                </c:pt>
                <c:pt idx="312">
                  <c:v>-0.36309790452580598</c:v>
                </c:pt>
                <c:pt idx="313">
                  <c:v>-0.379216549350743</c:v>
                </c:pt>
                <c:pt idx="314">
                  <c:v>-0.361928318498006</c:v>
                </c:pt>
                <c:pt idx="315">
                  <c:v>-0.39660368876996299</c:v>
                </c:pt>
                <c:pt idx="316">
                  <c:v>-0.38484978365741201</c:v>
                </c:pt>
                <c:pt idx="317">
                  <c:v>-0.40083715078255799</c:v>
                </c:pt>
                <c:pt idx="318">
                  <c:v>-0.42297812538108798</c:v>
                </c:pt>
                <c:pt idx="319">
                  <c:v>-0.41410096568382998</c:v>
                </c:pt>
                <c:pt idx="320">
                  <c:v>-0.38413356916586899</c:v>
                </c:pt>
                <c:pt idx="321">
                  <c:v>-0.39654238471834002</c:v>
                </c:pt>
                <c:pt idx="322">
                  <c:v>-0.386897338039836</c:v>
                </c:pt>
                <c:pt idx="323">
                  <c:v>-0.418482709267752</c:v>
                </c:pt>
                <c:pt idx="324">
                  <c:v>-0.40400614173367</c:v>
                </c:pt>
                <c:pt idx="325">
                  <c:v>-0.41602565316915602</c:v>
                </c:pt>
                <c:pt idx="326">
                  <c:v>-0.41750568669339899</c:v>
                </c:pt>
                <c:pt idx="327">
                  <c:v>-0.42384571466995202</c:v>
                </c:pt>
                <c:pt idx="328">
                  <c:v>-0.38167286970152697</c:v>
                </c:pt>
                <c:pt idx="329">
                  <c:v>-0.38101513772548101</c:v>
                </c:pt>
                <c:pt idx="330">
                  <c:v>-0.40527816082052698</c:v>
                </c:pt>
                <c:pt idx="331">
                  <c:v>-0.39908750280993599</c:v>
                </c:pt>
                <c:pt idx="332">
                  <c:v>-0.40839427104716503</c:v>
                </c:pt>
                <c:pt idx="334">
                  <c:v>-0.37875466899084398</c:v>
                </c:pt>
                <c:pt idx="335">
                  <c:v>-0.393707223325022</c:v>
                </c:pt>
                <c:pt idx="336">
                  <c:v>-0.40316159589966599</c:v>
                </c:pt>
                <c:pt idx="337">
                  <c:v>-0.39597594107863698</c:v>
                </c:pt>
                <c:pt idx="338">
                  <c:v>-0.390770336478795</c:v>
                </c:pt>
              </c:numCache>
            </c:numRef>
          </c:xVal>
          <c:yVal>
            <c:numRef>
              <c:f>ProkustesV!$H$10:$H$500</c:f>
              <c:numCache>
                <c:formatCode>0.000</c:formatCode>
                <c:ptCount val="491"/>
                <c:pt idx="0">
                  <c:v>-5.0492657822807901E-2</c:v>
                </c:pt>
                <c:pt idx="1">
                  <c:v>-4.9529648214205697E-2</c:v>
                </c:pt>
                <c:pt idx="2">
                  <c:v>-6.3344136517298102E-2</c:v>
                </c:pt>
                <c:pt idx="3">
                  <c:v>-4.6407705169835403E-2</c:v>
                </c:pt>
                <c:pt idx="4">
                  <c:v>-7.0332546126599602E-2</c:v>
                </c:pt>
                <c:pt idx="5">
                  <c:v>-6.4934335235047005E-2</c:v>
                </c:pt>
                <c:pt idx="6">
                  <c:v>-7.0783495913220806E-2</c:v>
                </c:pt>
                <c:pt idx="7">
                  <c:v>-6.4868858074831004E-2</c:v>
                </c:pt>
                <c:pt idx="8">
                  <c:v>-8.2735752293589301E-2</c:v>
                </c:pt>
                <c:pt idx="9">
                  <c:v>-5.5850648503297497E-2</c:v>
                </c:pt>
                <c:pt idx="10">
                  <c:v>-7.9797385470157606E-2</c:v>
                </c:pt>
                <c:pt idx="11">
                  <c:v>-7.8132214880004797E-2</c:v>
                </c:pt>
                <c:pt idx="12">
                  <c:v>-7.9887539459437301E-2</c:v>
                </c:pt>
                <c:pt idx="13">
                  <c:v>-5.6106835209318702E-2</c:v>
                </c:pt>
                <c:pt idx="14">
                  <c:v>-6.1889079903261597E-2</c:v>
                </c:pt>
                <c:pt idx="15">
                  <c:v>-8.0600343434138702E-2</c:v>
                </c:pt>
                <c:pt idx="16">
                  <c:v>-4.6795114037255801E-2</c:v>
                </c:pt>
                <c:pt idx="17">
                  <c:v>-5.9952422832183903E-2</c:v>
                </c:pt>
                <c:pt idx="18">
                  <c:v>-4.5930093353430998E-2</c:v>
                </c:pt>
                <c:pt idx="19">
                  <c:v>-5.0089826384690998E-2</c:v>
                </c:pt>
                <c:pt idx="20">
                  <c:v>-7.6199504292606801E-2</c:v>
                </c:pt>
                <c:pt idx="21">
                  <c:v>-5.6758476808024802E-2</c:v>
                </c:pt>
                <c:pt idx="22">
                  <c:v>-5.3232549992417597E-2</c:v>
                </c:pt>
                <c:pt idx="23">
                  <c:v>-6.8559485852413393E-2</c:v>
                </c:pt>
                <c:pt idx="24">
                  <c:v>-4.8556746538582801E-2</c:v>
                </c:pt>
                <c:pt idx="25">
                  <c:v>-0.100772487570796</c:v>
                </c:pt>
                <c:pt idx="26">
                  <c:v>-7.0023839955223099E-2</c:v>
                </c:pt>
                <c:pt idx="27">
                  <c:v>-5.9679429068862401E-2</c:v>
                </c:pt>
                <c:pt idx="28">
                  <c:v>-8.7050630056133907E-2</c:v>
                </c:pt>
                <c:pt idx="29">
                  <c:v>-7.3792353926133397E-2</c:v>
                </c:pt>
                <c:pt idx="30">
                  <c:v>-9.5390251220312194E-2</c:v>
                </c:pt>
                <c:pt idx="31">
                  <c:v>-6.1946225166906101E-2</c:v>
                </c:pt>
                <c:pt idx="32">
                  <c:v>-7.3271135040386903E-2</c:v>
                </c:pt>
                <c:pt idx="33">
                  <c:v>-8.7839257383731995E-2</c:v>
                </c:pt>
                <c:pt idx="34">
                  <c:v>-7.4875597907337305E-2</c:v>
                </c:pt>
                <c:pt idx="35">
                  <c:v>-9.1769048626365105E-2</c:v>
                </c:pt>
                <c:pt idx="36">
                  <c:v>-8.1228956329959703E-2</c:v>
                </c:pt>
                <c:pt idx="37">
                  <c:v>-7.7393823820316607E-2</c:v>
                </c:pt>
                <c:pt idx="38">
                  <c:v>-6.8728631235635801E-2</c:v>
                </c:pt>
                <c:pt idx="39">
                  <c:v>-7.6965814640846897E-2</c:v>
                </c:pt>
                <c:pt idx="40">
                  <c:v>-7.2783950902922001E-2</c:v>
                </c:pt>
                <c:pt idx="41">
                  <c:v>-7.6081017742299001E-2</c:v>
                </c:pt>
                <c:pt idx="42">
                  <c:v>-8.43164130075474E-2</c:v>
                </c:pt>
                <c:pt idx="43">
                  <c:v>-9.6232186434156999E-2</c:v>
                </c:pt>
                <c:pt idx="44">
                  <c:v>-8.0250309471959602E-2</c:v>
                </c:pt>
                <c:pt idx="45">
                  <c:v>-7.8308926144266294E-2</c:v>
                </c:pt>
                <c:pt idx="46">
                  <c:v>-8.3329822887584004E-2</c:v>
                </c:pt>
                <c:pt idx="47">
                  <c:v>-6.9373545182258606E-2</c:v>
                </c:pt>
                <c:pt idx="48">
                  <c:v>-6.0020486228424402E-2</c:v>
                </c:pt>
                <c:pt idx="49">
                  <c:v>-7.2833626788448E-2</c:v>
                </c:pt>
                <c:pt idx="50">
                  <c:v>-8.15820872497834E-2</c:v>
                </c:pt>
                <c:pt idx="51">
                  <c:v>-4.4096585348159599E-2</c:v>
                </c:pt>
                <c:pt idx="52">
                  <c:v>-7.4339073315798601E-2</c:v>
                </c:pt>
                <c:pt idx="53">
                  <c:v>-6.2401630431058598E-2</c:v>
                </c:pt>
                <c:pt idx="54">
                  <c:v>-7.5102698389057601E-2</c:v>
                </c:pt>
                <c:pt idx="55">
                  <c:v>-7.4433059601677495E-2</c:v>
                </c:pt>
                <c:pt idx="56">
                  <c:v>-7.0035200562068994E-2</c:v>
                </c:pt>
                <c:pt idx="57">
                  <c:v>-7.4237394705481796E-2</c:v>
                </c:pt>
                <c:pt idx="58">
                  <c:v>-6.5032282729806504E-2</c:v>
                </c:pt>
                <c:pt idx="59">
                  <c:v>-7.4632884401153704E-2</c:v>
                </c:pt>
                <c:pt idx="60">
                  <c:v>-7.3015021210798406E-2</c:v>
                </c:pt>
                <c:pt idx="61">
                  <c:v>-4.71948067088587E-2</c:v>
                </c:pt>
                <c:pt idx="62">
                  <c:v>-6.6188327090974497E-2</c:v>
                </c:pt>
                <c:pt idx="63">
                  <c:v>-7.2052514571484497E-2</c:v>
                </c:pt>
                <c:pt idx="64">
                  <c:v>-6.49906370584033E-2</c:v>
                </c:pt>
                <c:pt idx="65">
                  <c:v>-7.2525969305559795E-2</c:v>
                </c:pt>
                <c:pt idx="66">
                  <c:v>-5.3544760840851101E-2</c:v>
                </c:pt>
                <c:pt idx="67">
                  <c:v>-6.96789410053444E-2</c:v>
                </c:pt>
                <c:pt idx="68">
                  <c:v>-7.0202482356296794E-2</c:v>
                </c:pt>
                <c:pt idx="69">
                  <c:v>-6.4844518407763299E-2</c:v>
                </c:pt>
                <c:pt idx="70">
                  <c:v>-6.4332004321255895E-2</c:v>
                </c:pt>
                <c:pt idx="71">
                  <c:v>-5.8723788779414698E-2</c:v>
                </c:pt>
                <c:pt idx="72">
                  <c:v>-4.9697412563939197E-2</c:v>
                </c:pt>
                <c:pt idx="73">
                  <c:v>-7.1140357677298802E-2</c:v>
                </c:pt>
                <c:pt idx="74">
                  <c:v>-7.9456525254877605E-2</c:v>
                </c:pt>
                <c:pt idx="75">
                  <c:v>-4.9921204396927897E-2</c:v>
                </c:pt>
                <c:pt idx="76">
                  <c:v>-7.5820863756560802E-2</c:v>
                </c:pt>
                <c:pt idx="77">
                  <c:v>-6.1836148951983298E-2</c:v>
                </c:pt>
                <c:pt idx="78">
                  <c:v>-8.0835237405383606E-2</c:v>
                </c:pt>
                <c:pt idx="79">
                  <c:v>-7.2528703231050595E-2</c:v>
                </c:pt>
                <c:pt idx="80">
                  <c:v>-7.3426335573461607E-2</c:v>
                </c:pt>
                <c:pt idx="81">
                  <c:v>-6.1318224368793001E-2</c:v>
                </c:pt>
                <c:pt idx="82">
                  <c:v>-5.4885954193889697E-2</c:v>
                </c:pt>
                <c:pt idx="83">
                  <c:v>-9.6497328683567099E-2</c:v>
                </c:pt>
                <c:pt idx="84">
                  <c:v>-9.6496834266186701E-2</c:v>
                </c:pt>
                <c:pt idx="85">
                  <c:v>-8.3022474646856498E-2</c:v>
                </c:pt>
                <c:pt idx="86">
                  <c:v>-9.4691565037900202E-2</c:v>
                </c:pt>
                <c:pt idx="87">
                  <c:v>-9.6888827792690702E-2</c:v>
                </c:pt>
                <c:pt idx="88">
                  <c:v>-6.89297319145704E-2</c:v>
                </c:pt>
                <c:pt idx="89">
                  <c:v>-7.1761727816217397E-2</c:v>
                </c:pt>
                <c:pt idx="90">
                  <c:v>-6.9999093026366602E-2</c:v>
                </c:pt>
                <c:pt idx="91">
                  <c:v>-5.1884956196183198E-2</c:v>
                </c:pt>
                <c:pt idx="92">
                  <c:v>-6.2718345874020004E-2</c:v>
                </c:pt>
                <c:pt idx="93">
                  <c:v>-6.5040234741715802E-2</c:v>
                </c:pt>
                <c:pt idx="94">
                  <c:v>-6.4488184085396E-2</c:v>
                </c:pt>
                <c:pt idx="95">
                  <c:v>-4.9136784894410902E-2</c:v>
                </c:pt>
                <c:pt idx="96">
                  <c:v>-6.6006617906257503E-2</c:v>
                </c:pt>
                <c:pt idx="97">
                  <c:v>-6.5024729250916805E-2</c:v>
                </c:pt>
                <c:pt idx="98">
                  <c:v>-3.2761886805808098E-2</c:v>
                </c:pt>
                <c:pt idx="99">
                  <c:v>-2.84364807289769E-2</c:v>
                </c:pt>
                <c:pt idx="100">
                  <c:v>-3.9081210525331603E-2</c:v>
                </c:pt>
                <c:pt idx="101">
                  <c:v>-3.04155720752094E-2</c:v>
                </c:pt>
                <c:pt idx="102">
                  <c:v>-3.2465867769943403E-2</c:v>
                </c:pt>
                <c:pt idx="103">
                  <c:v>-4.23677865088384E-2</c:v>
                </c:pt>
                <c:pt idx="104">
                  <c:v>-3.9325287729127502E-2</c:v>
                </c:pt>
                <c:pt idx="105">
                  <c:v>-3.6733583882576998E-2</c:v>
                </c:pt>
                <c:pt idx="106">
                  <c:v>-4.2420250130528699E-2</c:v>
                </c:pt>
                <c:pt idx="107">
                  <c:v>-5.38434735672648E-2</c:v>
                </c:pt>
                <c:pt idx="108">
                  <c:v>-5.0713545407137503E-2</c:v>
                </c:pt>
                <c:pt idx="109">
                  <c:v>-6.3718008645659102E-2</c:v>
                </c:pt>
                <c:pt idx="110">
                  <c:v>-5.8073891055466398E-2</c:v>
                </c:pt>
                <c:pt idx="111">
                  <c:v>-5.3107070265584998E-2</c:v>
                </c:pt>
                <c:pt idx="112">
                  <c:v>-5.5233914113124699E-2</c:v>
                </c:pt>
                <c:pt idx="113">
                  <c:v>-4.9762899256869803E-2</c:v>
                </c:pt>
                <c:pt idx="114">
                  <c:v>-5.4093377124086101E-2</c:v>
                </c:pt>
                <c:pt idx="115">
                  <c:v>-4.3306822861118803E-2</c:v>
                </c:pt>
                <c:pt idx="116">
                  <c:v>-5.5000373926011301E-2</c:v>
                </c:pt>
                <c:pt idx="117">
                  <c:v>-5.7722653745947601E-2</c:v>
                </c:pt>
                <c:pt idx="118">
                  <c:v>-5.7702481711756903E-2</c:v>
                </c:pt>
                <c:pt idx="119">
                  <c:v>-6.9263105733706795E-2</c:v>
                </c:pt>
                <c:pt idx="120">
                  <c:v>-5.3508525038850098E-2</c:v>
                </c:pt>
                <c:pt idx="121">
                  <c:v>-4.2637587154031799E-2</c:v>
                </c:pt>
                <c:pt idx="122">
                  <c:v>-3.7617875489348702E-2</c:v>
                </c:pt>
                <c:pt idx="123">
                  <c:v>-4.99768810343105E-2</c:v>
                </c:pt>
                <c:pt idx="124">
                  <c:v>-4.4151764280911998E-2</c:v>
                </c:pt>
                <c:pt idx="125">
                  <c:v>-3.8396151847712001E-2</c:v>
                </c:pt>
                <c:pt idx="126">
                  <c:v>-5.1073181356793097E-2</c:v>
                </c:pt>
                <c:pt idx="127">
                  <c:v>-5.1509087650742198E-2</c:v>
                </c:pt>
                <c:pt idx="133">
                  <c:v>-6.0288968806612497E-2</c:v>
                </c:pt>
                <c:pt idx="134">
                  <c:v>-5.2473656035888001E-2</c:v>
                </c:pt>
                <c:pt idx="135">
                  <c:v>-5.6950532675828003E-2</c:v>
                </c:pt>
                <c:pt idx="136">
                  <c:v>-5.0168788436718403E-2</c:v>
                </c:pt>
                <c:pt idx="137">
                  <c:v>-5.8537171222997099E-2</c:v>
                </c:pt>
                <c:pt idx="138">
                  <c:v>-6.4445787542770694E-2</c:v>
                </c:pt>
                <c:pt idx="139">
                  <c:v>-6.5164830958942599E-2</c:v>
                </c:pt>
                <c:pt idx="140">
                  <c:v>-6.3112803739007906E-2</c:v>
                </c:pt>
                <c:pt idx="141">
                  <c:v>-5.9880792761719502E-2</c:v>
                </c:pt>
                <c:pt idx="142">
                  <c:v>-6.1992502398954499E-2</c:v>
                </c:pt>
                <c:pt idx="143">
                  <c:v>-5.6185652367779899E-2</c:v>
                </c:pt>
                <c:pt idx="144">
                  <c:v>-5.4790140065523601E-2</c:v>
                </c:pt>
                <c:pt idx="145">
                  <c:v>-6.8364738981819301E-2</c:v>
                </c:pt>
                <c:pt idx="146">
                  <c:v>-7.8571342000867697E-2</c:v>
                </c:pt>
                <c:pt idx="147">
                  <c:v>-6.70987450025083E-2</c:v>
                </c:pt>
                <c:pt idx="148">
                  <c:v>-6.6455889715117206E-2</c:v>
                </c:pt>
                <c:pt idx="149">
                  <c:v>-6.4049467265798798E-2</c:v>
                </c:pt>
                <c:pt idx="150">
                  <c:v>-6.1510351511388402E-2</c:v>
                </c:pt>
                <c:pt idx="151">
                  <c:v>-5.8423674481880301E-2</c:v>
                </c:pt>
                <c:pt idx="152">
                  <c:v>-8.4448142822515795E-2</c:v>
                </c:pt>
                <c:pt idx="153">
                  <c:v>-5.6591411433917799E-2</c:v>
                </c:pt>
                <c:pt idx="154">
                  <c:v>-4.97337738446448E-2</c:v>
                </c:pt>
                <c:pt idx="155">
                  <c:v>-6.5628922647445104E-2</c:v>
                </c:pt>
                <c:pt idx="156">
                  <c:v>-5.5773435655795497E-2</c:v>
                </c:pt>
                <c:pt idx="157">
                  <c:v>-7.6967562868833994E-2</c:v>
                </c:pt>
                <c:pt idx="158">
                  <c:v>-4.5205796474774303E-2</c:v>
                </c:pt>
                <c:pt idx="159">
                  <c:v>-4.9806227882390003E-2</c:v>
                </c:pt>
                <c:pt idx="160">
                  <c:v>-6.0749036263449303E-2</c:v>
                </c:pt>
                <c:pt idx="161">
                  <c:v>-6.2828951632961899E-2</c:v>
                </c:pt>
                <c:pt idx="162">
                  <c:v>-5.0312830891737999E-2</c:v>
                </c:pt>
                <c:pt idx="163">
                  <c:v>-5.9404787988001397E-2</c:v>
                </c:pt>
                <c:pt idx="164">
                  <c:v>-6.2411956095912997E-2</c:v>
                </c:pt>
                <c:pt idx="165">
                  <c:v>-6.5243942283988707E-2</c:v>
                </c:pt>
                <c:pt idx="166">
                  <c:v>-5.9857256536954798E-2</c:v>
                </c:pt>
                <c:pt idx="167">
                  <c:v>-7.6629929232749E-2</c:v>
                </c:pt>
                <c:pt idx="168">
                  <c:v>-7.2573085745928606E-2</c:v>
                </c:pt>
                <c:pt idx="169">
                  <c:v>-5.9618183577989502E-2</c:v>
                </c:pt>
                <c:pt idx="170">
                  <c:v>-6.5366598548677907E-2</c:v>
                </c:pt>
                <c:pt idx="171">
                  <c:v>-5.7549252572677699E-2</c:v>
                </c:pt>
                <c:pt idx="172">
                  <c:v>-7.0806359888910098E-2</c:v>
                </c:pt>
                <c:pt idx="173">
                  <c:v>-8.7852983499029993E-2</c:v>
                </c:pt>
                <c:pt idx="174">
                  <c:v>-7.2432578379611104E-2</c:v>
                </c:pt>
                <c:pt idx="175">
                  <c:v>-6.6183827583711996E-2</c:v>
                </c:pt>
                <c:pt idx="176">
                  <c:v>-7.3719908791963801E-2</c:v>
                </c:pt>
                <c:pt idx="177">
                  <c:v>-5.9246110891609603E-2</c:v>
                </c:pt>
                <c:pt idx="178">
                  <c:v>-6.7342549671675106E-2</c:v>
                </c:pt>
                <c:pt idx="179">
                  <c:v>-6.0206889837657103E-2</c:v>
                </c:pt>
                <c:pt idx="180">
                  <c:v>-6.9211239069068606E-2</c:v>
                </c:pt>
                <c:pt idx="181">
                  <c:v>-4.0210688209717502E-2</c:v>
                </c:pt>
                <c:pt idx="182">
                  <c:v>-7.3095097939873802E-2</c:v>
                </c:pt>
                <c:pt idx="183">
                  <c:v>-5.0828714642656397E-2</c:v>
                </c:pt>
                <c:pt idx="184">
                  <c:v>-4.6338976880417201E-2</c:v>
                </c:pt>
                <c:pt idx="185">
                  <c:v>-6.0727355043082097E-2</c:v>
                </c:pt>
                <c:pt idx="186">
                  <c:v>-5.1982179561610997E-2</c:v>
                </c:pt>
                <c:pt idx="187">
                  <c:v>-6.8696484986211295E-2</c:v>
                </c:pt>
                <c:pt idx="188">
                  <c:v>-6.3438123844157701E-2</c:v>
                </c:pt>
                <c:pt idx="189">
                  <c:v>-7.1359015516031798E-2</c:v>
                </c:pt>
                <c:pt idx="190">
                  <c:v>-6.9098536324516305E-2</c:v>
                </c:pt>
                <c:pt idx="191">
                  <c:v>-5.9316715879018697E-2</c:v>
                </c:pt>
                <c:pt idx="192">
                  <c:v>-7.6126501262850504E-2</c:v>
                </c:pt>
                <c:pt idx="193">
                  <c:v>-6.5521658112060593E-2</c:v>
                </c:pt>
                <c:pt idx="194">
                  <c:v>-6.00071952080568E-2</c:v>
                </c:pt>
                <c:pt idx="195">
                  <c:v>-6.7175955691820805E-2</c:v>
                </c:pt>
                <c:pt idx="196">
                  <c:v>-5.8941280210122099E-2</c:v>
                </c:pt>
                <c:pt idx="197">
                  <c:v>-6.0232010284310397E-2</c:v>
                </c:pt>
                <c:pt idx="198">
                  <c:v>-6.0244383681372103E-2</c:v>
                </c:pt>
                <c:pt idx="199">
                  <c:v>-6.1910739227854901E-2</c:v>
                </c:pt>
                <c:pt idx="200">
                  <c:v>-6.5953483549339997E-2</c:v>
                </c:pt>
                <c:pt idx="201">
                  <c:v>-8.5260806501968905E-2</c:v>
                </c:pt>
                <c:pt idx="202">
                  <c:v>-7.11904015666317E-2</c:v>
                </c:pt>
                <c:pt idx="203">
                  <c:v>-5.1645286528029598E-2</c:v>
                </c:pt>
                <c:pt idx="204">
                  <c:v>-8.0502665429785999E-2</c:v>
                </c:pt>
                <c:pt idx="205">
                  <c:v>-6.8099476402898401E-2</c:v>
                </c:pt>
                <c:pt idx="206">
                  <c:v>-6.0990349264459801E-2</c:v>
                </c:pt>
                <c:pt idx="207">
                  <c:v>-6.5376006381103496E-2</c:v>
                </c:pt>
                <c:pt idx="208">
                  <c:v>-8.4836316524458305E-2</c:v>
                </c:pt>
                <c:pt idx="209">
                  <c:v>-7.8500518488483995E-2</c:v>
                </c:pt>
                <c:pt idx="210">
                  <c:v>-7.6653547315488194E-2</c:v>
                </c:pt>
                <c:pt idx="211">
                  <c:v>-7.48664856126567E-2</c:v>
                </c:pt>
                <c:pt idx="212">
                  <c:v>-7.8648771281253194E-2</c:v>
                </c:pt>
                <c:pt idx="213">
                  <c:v>-7.1957068790487702E-2</c:v>
                </c:pt>
                <c:pt idx="214">
                  <c:v>-7.1380681841601998E-2</c:v>
                </c:pt>
                <c:pt idx="215">
                  <c:v>-8.1986736465851695E-2</c:v>
                </c:pt>
                <c:pt idx="216">
                  <c:v>-6.6193674095862395E-2</c:v>
                </c:pt>
                <c:pt idx="217">
                  <c:v>-7.6337829197766202E-2</c:v>
                </c:pt>
                <c:pt idx="218">
                  <c:v>-6.6736563888483799E-2</c:v>
                </c:pt>
                <c:pt idx="219">
                  <c:v>-6.4922750051140607E-2</c:v>
                </c:pt>
                <c:pt idx="220">
                  <c:v>-5.1115320194103399E-2</c:v>
                </c:pt>
                <c:pt idx="221">
                  <c:v>-6.0705086173571399E-2</c:v>
                </c:pt>
                <c:pt idx="222">
                  <c:v>-5.9063339444497799E-2</c:v>
                </c:pt>
                <c:pt idx="223">
                  <c:v>-5.5679217921374098E-2</c:v>
                </c:pt>
                <c:pt idx="224">
                  <c:v>-6.6897078736567597E-2</c:v>
                </c:pt>
                <c:pt idx="225">
                  <c:v>-7.0319089722036099E-2</c:v>
                </c:pt>
                <c:pt idx="226">
                  <c:v>-6.8686274555458005E-2</c:v>
                </c:pt>
                <c:pt idx="227">
                  <c:v>-6.5564268902948003E-2</c:v>
                </c:pt>
                <c:pt idx="228">
                  <c:v>-7.4791537719840803E-2</c:v>
                </c:pt>
                <c:pt idx="229">
                  <c:v>-8.9653915582816796E-2</c:v>
                </c:pt>
                <c:pt idx="230">
                  <c:v>-7.61392376567568E-2</c:v>
                </c:pt>
                <c:pt idx="231">
                  <c:v>-6.0343559672132799E-2</c:v>
                </c:pt>
                <c:pt idx="232">
                  <c:v>-6.5483319318599506E-2</c:v>
                </c:pt>
                <c:pt idx="233">
                  <c:v>-5.8818989776746898E-2</c:v>
                </c:pt>
                <c:pt idx="234">
                  <c:v>-6.5361130957396901E-2</c:v>
                </c:pt>
                <c:pt idx="235">
                  <c:v>-6.4471919894058802E-2</c:v>
                </c:pt>
                <c:pt idx="236">
                  <c:v>-5.28207917658743E-2</c:v>
                </c:pt>
                <c:pt idx="237">
                  <c:v>-6.02110341842063E-2</c:v>
                </c:pt>
                <c:pt idx="238">
                  <c:v>-5.3386196887923301E-2</c:v>
                </c:pt>
                <c:pt idx="239">
                  <c:v>-6.8022331405783107E-2</c:v>
                </c:pt>
                <c:pt idx="240">
                  <c:v>-5.9684756549013097E-2</c:v>
                </c:pt>
                <c:pt idx="241">
                  <c:v>-5.9416540824997199E-2</c:v>
                </c:pt>
                <c:pt idx="242">
                  <c:v>-5.8716991749082403E-2</c:v>
                </c:pt>
                <c:pt idx="243">
                  <c:v>-5.2314597622863702E-2</c:v>
                </c:pt>
                <c:pt idx="244">
                  <c:v>-6.1399798151518997E-2</c:v>
                </c:pt>
                <c:pt idx="245">
                  <c:v>-5.9383221710568097E-2</c:v>
                </c:pt>
                <c:pt idx="246">
                  <c:v>-6.7587954798280198E-2</c:v>
                </c:pt>
                <c:pt idx="247">
                  <c:v>-6.4764658254781296E-2</c:v>
                </c:pt>
                <c:pt idx="248">
                  <c:v>-4.8847419145297603E-2</c:v>
                </c:pt>
                <c:pt idx="249">
                  <c:v>-7.9363865119499097E-2</c:v>
                </c:pt>
                <c:pt idx="250">
                  <c:v>-7.4036507140368094E-2</c:v>
                </c:pt>
                <c:pt idx="251">
                  <c:v>-6.8971062867483501E-2</c:v>
                </c:pt>
                <c:pt idx="252">
                  <c:v>-6.9934327918052E-2</c:v>
                </c:pt>
                <c:pt idx="253">
                  <c:v>-6.9877271286510501E-2</c:v>
                </c:pt>
                <c:pt idx="254">
                  <c:v>-5.6488108295691099E-2</c:v>
                </c:pt>
                <c:pt idx="255">
                  <c:v>-5.6045828096386002E-2</c:v>
                </c:pt>
                <c:pt idx="256">
                  <c:v>-6.6487258315324801E-2</c:v>
                </c:pt>
                <c:pt idx="257">
                  <c:v>-5.6807839326590101E-2</c:v>
                </c:pt>
                <c:pt idx="258">
                  <c:v>-7.6313253443298201E-2</c:v>
                </c:pt>
                <c:pt idx="259">
                  <c:v>-6.3528313382686302E-2</c:v>
                </c:pt>
                <c:pt idx="260">
                  <c:v>-5.8752680943611399E-2</c:v>
                </c:pt>
                <c:pt idx="261">
                  <c:v>-6.7054653560537594E-2</c:v>
                </c:pt>
                <c:pt idx="262">
                  <c:v>-7.1457511036590704E-2</c:v>
                </c:pt>
                <c:pt idx="263">
                  <c:v>-6.0860758872973597E-2</c:v>
                </c:pt>
                <c:pt idx="264">
                  <c:v>-5.4079307300313503E-2</c:v>
                </c:pt>
                <c:pt idx="265">
                  <c:v>-6.8267137624852703E-2</c:v>
                </c:pt>
                <c:pt idx="266">
                  <c:v>-6.6232600251165993E-2</c:v>
                </c:pt>
                <c:pt idx="267">
                  <c:v>-7.7396548482917493E-2</c:v>
                </c:pt>
                <c:pt idx="268">
                  <c:v>-7.3690960694670807E-2</c:v>
                </c:pt>
                <c:pt idx="269">
                  <c:v>-6.6662734403898805E-2</c:v>
                </c:pt>
                <c:pt idx="270">
                  <c:v>-6.7121485923688398E-2</c:v>
                </c:pt>
                <c:pt idx="271">
                  <c:v>-5.9064310041523502E-2</c:v>
                </c:pt>
                <c:pt idx="272">
                  <c:v>-5.8510449542417201E-2</c:v>
                </c:pt>
                <c:pt idx="273">
                  <c:v>-5.6101819998978397E-2</c:v>
                </c:pt>
                <c:pt idx="274">
                  <c:v>-6.4756804670839899E-2</c:v>
                </c:pt>
                <c:pt idx="275">
                  <c:v>-7.4121355465327499E-2</c:v>
                </c:pt>
                <c:pt idx="276">
                  <c:v>-6.8885868012803206E-2</c:v>
                </c:pt>
                <c:pt idx="277">
                  <c:v>-7.7211335207059806E-2</c:v>
                </c:pt>
                <c:pt idx="278">
                  <c:v>-7.8045657539165106E-2</c:v>
                </c:pt>
                <c:pt idx="279">
                  <c:v>-6.1616103297934703E-2</c:v>
                </c:pt>
                <c:pt idx="280">
                  <c:v>-5.4553077850743398E-2</c:v>
                </c:pt>
                <c:pt idx="281">
                  <c:v>-5.96634804265051E-2</c:v>
                </c:pt>
                <c:pt idx="282">
                  <c:v>-6.4751820481669595E-2</c:v>
                </c:pt>
                <c:pt idx="283">
                  <c:v>-5.7500689364652503E-2</c:v>
                </c:pt>
                <c:pt idx="284">
                  <c:v>-6.1571841577409997E-2</c:v>
                </c:pt>
                <c:pt idx="285">
                  <c:v>-4.5880406727365999E-2</c:v>
                </c:pt>
                <c:pt idx="286">
                  <c:v>-6.0052961719202998E-2</c:v>
                </c:pt>
                <c:pt idx="287">
                  <c:v>-5.7021342543778303E-2</c:v>
                </c:pt>
                <c:pt idx="288">
                  <c:v>-4.7338584798372899E-2</c:v>
                </c:pt>
                <c:pt idx="289">
                  <c:v>-5.0270612302266003E-2</c:v>
                </c:pt>
                <c:pt idx="290">
                  <c:v>-4.3138875262536298E-2</c:v>
                </c:pt>
                <c:pt idx="291">
                  <c:v>-4.4375291648151301E-2</c:v>
                </c:pt>
                <c:pt idx="292">
                  <c:v>-5.2065525390811003E-2</c:v>
                </c:pt>
                <c:pt idx="293">
                  <c:v>-5.6071340806205003E-2</c:v>
                </c:pt>
                <c:pt idx="294">
                  <c:v>-5.3912411517832402E-2</c:v>
                </c:pt>
                <c:pt idx="295">
                  <c:v>-4.1617138831881902E-2</c:v>
                </c:pt>
                <c:pt idx="296">
                  <c:v>-6.9592705100230495E-2</c:v>
                </c:pt>
                <c:pt idx="297">
                  <c:v>-6.2539778122914697E-2</c:v>
                </c:pt>
                <c:pt idx="298">
                  <c:v>-6.4682104836239998E-2</c:v>
                </c:pt>
                <c:pt idx="299">
                  <c:v>-8.0136745653593106E-2</c:v>
                </c:pt>
                <c:pt idx="300">
                  <c:v>-7.6770719744423899E-2</c:v>
                </c:pt>
                <c:pt idx="301">
                  <c:v>-8.5936289812256303E-2</c:v>
                </c:pt>
                <c:pt idx="302">
                  <c:v>-7.5172728046737095E-2</c:v>
                </c:pt>
                <c:pt idx="303">
                  <c:v>-7.31008103857166E-2</c:v>
                </c:pt>
                <c:pt idx="304">
                  <c:v>-6.0427910841732997E-2</c:v>
                </c:pt>
                <c:pt idx="305">
                  <c:v>-7.1837149203708303E-2</c:v>
                </c:pt>
                <c:pt idx="306">
                  <c:v>-5.8300846555927301E-2</c:v>
                </c:pt>
                <c:pt idx="307">
                  <c:v>-7.5175181576472905E-2</c:v>
                </c:pt>
                <c:pt idx="308">
                  <c:v>-6.5120151482296607E-2</c:v>
                </c:pt>
                <c:pt idx="309">
                  <c:v>-4.5419645792646297E-2</c:v>
                </c:pt>
                <c:pt idx="310">
                  <c:v>-5.6606785128449202E-2</c:v>
                </c:pt>
                <c:pt idx="311">
                  <c:v>-6.7368764736374695E-2</c:v>
                </c:pt>
                <c:pt idx="312">
                  <c:v>-6.5805914499913604E-2</c:v>
                </c:pt>
                <c:pt idx="313">
                  <c:v>-9.2290572702875301E-2</c:v>
                </c:pt>
                <c:pt idx="314">
                  <c:v>-7.2752481537118094E-2</c:v>
                </c:pt>
                <c:pt idx="315">
                  <c:v>-5.83841487422831E-2</c:v>
                </c:pt>
                <c:pt idx="316">
                  <c:v>-6.7404328595723303E-2</c:v>
                </c:pt>
                <c:pt idx="317">
                  <c:v>-6.7778031303120698E-2</c:v>
                </c:pt>
                <c:pt idx="318">
                  <c:v>-4.70659450362741E-2</c:v>
                </c:pt>
                <c:pt idx="319">
                  <c:v>-5.8385486425177498E-2</c:v>
                </c:pt>
                <c:pt idx="320">
                  <c:v>-6.5132241930168394E-2</c:v>
                </c:pt>
                <c:pt idx="321">
                  <c:v>-6.8548656097788194E-2</c:v>
                </c:pt>
                <c:pt idx="322">
                  <c:v>-8.7495530053194798E-2</c:v>
                </c:pt>
                <c:pt idx="323">
                  <c:v>-4.2642874179467799E-2</c:v>
                </c:pt>
                <c:pt idx="324">
                  <c:v>-6.28919169535095E-2</c:v>
                </c:pt>
                <c:pt idx="325">
                  <c:v>-6.0031735054748098E-2</c:v>
                </c:pt>
                <c:pt idx="326">
                  <c:v>-5.4895102468105701E-2</c:v>
                </c:pt>
                <c:pt idx="327">
                  <c:v>-6.4011348733231999E-2</c:v>
                </c:pt>
                <c:pt idx="328">
                  <c:v>-3.7406382152240202E-2</c:v>
                </c:pt>
                <c:pt idx="329">
                  <c:v>-4.9486434203031102E-2</c:v>
                </c:pt>
                <c:pt idx="330">
                  <c:v>-7.6352417067520995E-2</c:v>
                </c:pt>
                <c:pt idx="331">
                  <c:v>-7.6577987062084907E-2</c:v>
                </c:pt>
                <c:pt idx="332">
                  <c:v>-6.9124020507854905E-2</c:v>
                </c:pt>
                <c:pt idx="334">
                  <c:v>-3.1037084147649899E-2</c:v>
                </c:pt>
                <c:pt idx="335">
                  <c:v>-3.8946587108602999E-2</c:v>
                </c:pt>
                <c:pt idx="336">
                  <c:v>-3.5652512598204802E-2</c:v>
                </c:pt>
                <c:pt idx="337">
                  <c:v>-5.5350996473684501E-2</c:v>
                </c:pt>
                <c:pt idx="338">
                  <c:v>-4.56369211118429E-2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xVal>
            <c:numRef>
              <c:f>ProkustesV!$I$10:$I$500</c:f>
              <c:numCache>
                <c:formatCode>0.000</c:formatCode>
                <c:ptCount val="491"/>
                <c:pt idx="0">
                  <c:v>-2.0741573544365802E-2</c:v>
                </c:pt>
                <c:pt idx="1">
                  <c:v>-7.3727359063224807E-2</c:v>
                </c:pt>
                <c:pt idx="2">
                  <c:v>-4.2673092913111499E-2</c:v>
                </c:pt>
                <c:pt idx="3">
                  <c:v>-7.9874301594931599E-2</c:v>
                </c:pt>
                <c:pt idx="4">
                  <c:v>-1.7897616105823098E-2</c:v>
                </c:pt>
                <c:pt idx="5">
                  <c:v>4.3700225991758501E-5</c:v>
                </c:pt>
                <c:pt idx="6">
                  <c:v>-1.05006947597816E-2</c:v>
                </c:pt>
                <c:pt idx="7">
                  <c:v>-3.5154643384701603E-2</c:v>
                </c:pt>
                <c:pt idx="8">
                  <c:v>6.31617008215557E-2</c:v>
                </c:pt>
                <c:pt idx="9">
                  <c:v>-1.09187486045761E-2</c:v>
                </c:pt>
                <c:pt idx="10">
                  <c:v>5.9479598533551696E-3</c:v>
                </c:pt>
                <c:pt idx="11">
                  <c:v>1.6984058541271399E-2</c:v>
                </c:pt>
                <c:pt idx="12">
                  <c:v>1.6157808244918501E-2</c:v>
                </c:pt>
                <c:pt idx="13">
                  <c:v>-6.0274612499836303E-2</c:v>
                </c:pt>
                <c:pt idx="14">
                  <c:v>-1.4511049395503999E-2</c:v>
                </c:pt>
                <c:pt idx="15">
                  <c:v>-1.5160762506824599E-2</c:v>
                </c:pt>
                <c:pt idx="16">
                  <c:v>-8.1834586530312697E-2</c:v>
                </c:pt>
                <c:pt idx="17">
                  <c:v>4.2532523010369097E-3</c:v>
                </c:pt>
                <c:pt idx="18">
                  <c:v>-7.6300091990775004E-2</c:v>
                </c:pt>
                <c:pt idx="19">
                  <c:v>-6.5410510759607104E-2</c:v>
                </c:pt>
                <c:pt idx="20">
                  <c:v>-3.7771799239767798E-2</c:v>
                </c:pt>
                <c:pt idx="21">
                  <c:v>-8.4194063172387298E-2</c:v>
                </c:pt>
                <c:pt idx="22">
                  <c:v>-6.7196253390664096E-2</c:v>
                </c:pt>
                <c:pt idx="23">
                  <c:v>-4.3263562169935897E-2</c:v>
                </c:pt>
                <c:pt idx="24">
                  <c:v>-4.7164102254974499E-2</c:v>
                </c:pt>
                <c:pt idx="25">
                  <c:v>8.5658649689759295E-2</c:v>
                </c:pt>
                <c:pt idx="26">
                  <c:v>1.9690356317265401E-2</c:v>
                </c:pt>
                <c:pt idx="27">
                  <c:v>-2.87058273095432E-2</c:v>
                </c:pt>
                <c:pt idx="28">
                  <c:v>1.7991467831472902E-2</c:v>
                </c:pt>
                <c:pt idx="29">
                  <c:v>-1.8765657259584501E-2</c:v>
                </c:pt>
                <c:pt idx="30">
                  <c:v>5.4680764100364501E-2</c:v>
                </c:pt>
                <c:pt idx="31">
                  <c:v>-7.1469111805043395E-2</c:v>
                </c:pt>
                <c:pt idx="32">
                  <c:v>-2.39926965971166E-2</c:v>
                </c:pt>
                <c:pt idx="33">
                  <c:v>-1.08216593401609E-2</c:v>
                </c:pt>
                <c:pt idx="34">
                  <c:v>-4.6862056373502298E-2</c:v>
                </c:pt>
                <c:pt idx="35">
                  <c:v>2.00407504771704E-2</c:v>
                </c:pt>
                <c:pt idx="36">
                  <c:v>-2.77404541758247E-2</c:v>
                </c:pt>
                <c:pt idx="37">
                  <c:v>-1.8554945324723699E-2</c:v>
                </c:pt>
                <c:pt idx="38">
                  <c:v>5.4338162556277804E-3</c:v>
                </c:pt>
                <c:pt idx="39">
                  <c:v>-2.7690371077958E-2</c:v>
                </c:pt>
                <c:pt idx="40">
                  <c:v>-6.5185848555737197E-2</c:v>
                </c:pt>
                <c:pt idx="41">
                  <c:v>-5.7794883187021098E-2</c:v>
                </c:pt>
                <c:pt idx="42">
                  <c:v>-1.8304922378396201E-2</c:v>
                </c:pt>
                <c:pt idx="43">
                  <c:v>4.8215427911415899E-2</c:v>
                </c:pt>
                <c:pt idx="44">
                  <c:v>-2.4690753168305601E-2</c:v>
                </c:pt>
                <c:pt idx="45">
                  <c:v>-1.0272373603697401E-2</c:v>
                </c:pt>
                <c:pt idx="46">
                  <c:v>-3.34012867228611E-2</c:v>
                </c:pt>
                <c:pt idx="47">
                  <c:v>-3.61651978853052E-2</c:v>
                </c:pt>
                <c:pt idx="48">
                  <c:v>-5.8082764454823403E-2</c:v>
                </c:pt>
                <c:pt idx="49">
                  <c:v>-9.3333012727459096E-3</c:v>
                </c:pt>
                <c:pt idx="50">
                  <c:v>-4.1111672108444602E-2</c:v>
                </c:pt>
                <c:pt idx="51">
                  <c:v>-0.13385371983102001</c:v>
                </c:pt>
                <c:pt idx="52">
                  <c:v>-1.0560342950651801E-2</c:v>
                </c:pt>
                <c:pt idx="53">
                  <c:v>-5.6842422548430097E-2</c:v>
                </c:pt>
                <c:pt idx="54">
                  <c:v>-1.7710696828671501E-2</c:v>
                </c:pt>
                <c:pt idx="55">
                  <c:v>-7.5964206479866694E-2</c:v>
                </c:pt>
                <c:pt idx="56">
                  <c:v>-3.8870065698112299E-2</c:v>
                </c:pt>
                <c:pt idx="57">
                  <c:v>2.4346191838288799E-3</c:v>
                </c:pt>
                <c:pt idx="58">
                  <c:v>-1.7145608175206401E-2</c:v>
                </c:pt>
                <c:pt idx="59">
                  <c:v>2.29043937624612E-2</c:v>
                </c:pt>
                <c:pt idx="60">
                  <c:v>-9.5170631669502803E-4</c:v>
                </c:pt>
                <c:pt idx="61">
                  <c:v>-2.0349305622364599E-2</c:v>
                </c:pt>
                <c:pt idx="62">
                  <c:v>-5.56851740736908E-2</c:v>
                </c:pt>
                <c:pt idx="63">
                  <c:v>4.0116329988738502E-3</c:v>
                </c:pt>
                <c:pt idx="64">
                  <c:v>1.43473999128423E-2</c:v>
                </c:pt>
                <c:pt idx="65">
                  <c:v>-1.0381438934060501E-2</c:v>
                </c:pt>
                <c:pt idx="66">
                  <c:v>-4.48884699932907E-2</c:v>
                </c:pt>
                <c:pt idx="67">
                  <c:v>-9.6272341077663498E-3</c:v>
                </c:pt>
                <c:pt idx="68">
                  <c:v>-6.3858195034617607E-2</c:v>
                </c:pt>
                <c:pt idx="69">
                  <c:v>-2.97991123699138E-2</c:v>
                </c:pt>
                <c:pt idx="70">
                  <c:v>-1.03016604491228E-2</c:v>
                </c:pt>
                <c:pt idx="71">
                  <c:v>-5.5689443922729301E-2</c:v>
                </c:pt>
                <c:pt idx="72">
                  <c:v>-3.5266081685834602E-2</c:v>
                </c:pt>
                <c:pt idx="73">
                  <c:v>2.81045975510547E-2</c:v>
                </c:pt>
                <c:pt idx="74">
                  <c:v>-3.1443007959508301E-2</c:v>
                </c:pt>
                <c:pt idx="75">
                  <c:v>-2.0445185756328501E-2</c:v>
                </c:pt>
                <c:pt idx="76">
                  <c:v>5.7120129742909101E-2</c:v>
                </c:pt>
                <c:pt idx="77">
                  <c:v>-1.48779162732578E-2</c:v>
                </c:pt>
                <c:pt idx="78">
                  <c:v>8.8097807057410001E-3</c:v>
                </c:pt>
                <c:pt idx="79">
                  <c:v>-2.23809958094708E-2</c:v>
                </c:pt>
                <c:pt idx="80">
                  <c:v>-5.5099808336746998E-2</c:v>
                </c:pt>
                <c:pt idx="81">
                  <c:v>-8.4133453361009206E-2</c:v>
                </c:pt>
                <c:pt idx="82">
                  <c:v>-3.8993016150454799E-4</c:v>
                </c:pt>
                <c:pt idx="83">
                  <c:v>7.3104825648142399E-2</c:v>
                </c:pt>
                <c:pt idx="84">
                  <c:v>7.6800569751992703E-2</c:v>
                </c:pt>
                <c:pt idx="85">
                  <c:v>5.6450029018745199E-2</c:v>
                </c:pt>
                <c:pt idx="86">
                  <c:v>0.103899781208261</c:v>
                </c:pt>
                <c:pt idx="87">
                  <c:v>8.8342199936672097E-2</c:v>
                </c:pt>
                <c:pt idx="88">
                  <c:v>-7.8464028703701394E-2</c:v>
                </c:pt>
                <c:pt idx="89">
                  <c:v>-3.8930998222220597E-2</c:v>
                </c:pt>
                <c:pt idx="90">
                  <c:v>-3.8504739809434897E-2</c:v>
                </c:pt>
                <c:pt idx="91">
                  <c:v>-3.8853222820758801E-2</c:v>
                </c:pt>
                <c:pt idx="92">
                  <c:v>-7.38783696539662E-2</c:v>
                </c:pt>
                <c:pt idx="93">
                  <c:v>3.0168006508809901E-2</c:v>
                </c:pt>
                <c:pt idx="94">
                  <c:v>-2.3805772345344301E-2</c:v>
                </c:pt>
                <c:pt idx="95">
                  <c:v>9.3015959066686804E-3</c:v>
                </c:pt>
                <c:pt idx="96">
                  <c:v>-1.85175431472108E-2</c:v>
                </c:pt>
                <c:pt idx="97">
                  <c:v>2.1025722412567099E-2</c:v>
                </c:pt>
                <c:pt idx="98">
                  <c:v>-0.171840735374161</c:v>
                </c:pt>
                <c:pt idx="99">
                  <c:v>-0.149812813065509</c:v>
                </c:pt>
                <c:pt idx="100">
                  <c:v>-9.3401652168222701E-2</c:v>
                </c:pt>
                <c:pt idx="101">
                  <c:v>-0.104089871791832</c:v>
                </c:pt>
                <c:pt idx="102">
                  <c:v>-0.18475203699363099</c:v>
                </c:pt>
                <c:pt idx="103">
                  <c:v>-7.3069274080327304E-2</c:v>
                </c:pt>
                <c:pt idx="104">
                  <c:v>-0.10541924450515899</c:v>
                </c:pt>
                <c:pt idx="105">
                  <c:v>-6.9016126959002805E-2</c:v>
                </c:pt>
                <c:pt idx="106">
                  <c:v>-3.6197532004244498E-2</c:v>
                </c:pt>
                <c:pt idx="107">
                  <c:v>-8.1425657963886497E-2</c:v>
                </c:pt>
                <c:pt idx="108">
                  <c:v>-0.104086758125968</c:v>
                </c:pt>
                <c:pt idx="109">
                  <c:v>-8.6184989190820099E-2</c:v>
                </c:pt>
                <c:pt idx="110">
                  <c:v>-0.14256423098286</c:v>
                </c:pt>
                <c:pt idx="111">
                  <c:v>-9.1609421106604499E-2</c:v>
                </c:pt>
                <c:pt idx="112">
                  <c:v>-0.119049959344853</c:v>
                </c:pt>
                <c:pt idx="113">
                  <c:v>-0.193100839326001</c:v>
                </c:pt>
                <c:pt idx="114">
                  <c:v>-0.22482822163763</c:v>
                </c:pt>
                <c:pt idx="115">
                  <c:v>-0.20831327704001401</c:v>
                </c:pt>
                <c:pt idx="116">
                  <c:v>-0.20473347935547501</c:v>
                </c:pt>
                <c:pt idx="117">
                  <c:v>-0.183481529365361</c:v>
                </c:pt>
                <c:pt idx="118">
                  <c:v>-5.7993037480009398E-2</c:v>
                </c:pt>
                <c:pt idx="119">
                  <c:v>-5.4987283737486403E-2</c:v>
                </c:pt>
                <c:pt idx="120">
                  <c:v>-7.8090317395244094E-2</c:v>
                </c:pt>
                <c:pt idx="121">
                  <c:v>-0.13395508320819899</c:v>
                </c:pt>
                <c:pt idx="122">
                  <c:v>-0.17297223489374</c:v>
                </c:pt>
                <c:pt idx="123">
                  <c:v>-0.12886142996852601</c:v>
                </c:pt>
                <c:pt idx="124">
                  <c:v>-0.175763290296434</c:v>
                </c:pt>
                <c:pt idx="125">
                  <c:v>-0.17122980507738</c:v>
                </c:pt>
                <c:pt idx="126">
                  <c:v>-0.17366495229930401</c:v>
                </c:pt>
                <c:pt idx="127">
                  <c:v>-0.16495452661423901</c:v>
                </c:pt>
                <c:pt idx="133">
                  <c:v>-0.126444667594351</c:v>
                </c:pt>
                <c:pt idx="134">
                  <c:v>-0.124290916569954</c:v>
                </c:pt>
                <c:pt idx="135">
                  <c:v>-0.109565233880013</c:v>
                </c:pt>
                <c:pt idx="136">
                  <c:v>-8.7657510106970205E-2</c:v>
                </c:pt>
                <c:pt idx="137">
                  <c:v>-8.26725551852035E-2</c:v>
                </c:pt>
                <c:pt idx="138">
                  <c:v>-3.6920647592507301E-2</c:v>
                </c:pt>
                <c:pt idx="139">
                  <c:v>-4.6191075088964501E-3</c:v>
                </c:pt>
                <c:pt idx="140">
                  <c:v>-9.7578140388058995E-2</c:v>
                </c:pt>
                <c:pt idx="141">
                  <c:v>-3.8547876190677101E-2</c:v>
                </c:pt>
                <c:pt idx="142">
                  <c:v>-8.2222751710340894E-2</c:v>
                </c:pt>
                <c:pt idx="143">
                  <c:v>-9.2762317780584802E-2</c:v>
                </c:pt>
                <c:pt idx="144">
                  <c:v>-5.4779338517853098E-2</c:v>
                </c:pt>
                <c:pt idx="145">
                  <c:v>-3.3140841499250402E-2</c:v>
                </c:pt>
                <c:pt idx="146">
                  <c:v>4.7790125260205402E-2</c:v>
                </c:pt>
                <c:pt idx="147">
                  <c:v>-7.2313101795327397E-3</c:v>
                </c:pt>
                <c:pt idx="148">
                  <c:v>-6.3915397220636796E-3</c:v>
                </c:pt>
                <c:pt idx="149">
                  <c:v>-1.3327882434458101E-2</c:v>
                </c:pt>
                <c:pt idx="150">
                  <c:v>-2.527086988307E-2</c:v>
                </c:pt>
                <c:pt idx="151">
                  <c:v>-4.5749471044361098E-2</c:v>
                </c:pt>
                <c:pt idx="152">
                  <c:v>4.5244528503323903E-2</c:v>
                </c:pt>
                <c:pt idx="153">
                  <c:v>-0.140100411013139</c:v>
                </c:pt>
                <c:pt idx="154">
                  <c:v>-7.8786198232095803E-2</c:v>
                </c:pt>
                <c:pt idx="155">
                  <c:v>-5.7558299100017897E-2</c:v>
                </c:pt>
                <c:pt idx="156">
                  <c:v>-5.4139080250405799E-2</c:v>
                </c:pt>
                <c:pt idx="157">
                  <c:v>-1.39874301340439E-2</c:v>
                </c:pt>
                <c:pt idx="158">
                  <c:v>-3.8562518007244903E-2</c:v>
                </c:pt>
                <c:pt idx="159">
                  <c:v>-4.8710243555531302E-2</c:v>
                </c:pt>
                <c:pt idx="160">
                  <c:v>-2.3303038340636701E-2</c:v>
                </c:pt>
                <c:pt idx="161">
                  <c:v>-3.4368248727207002E-3</c:v>
                </c:pt>
                <c:pt idx="162">
                  <c:v>8.7669731332398505E-3</c:v>
                </c:pt>
                <c:pt idx="163">
                  <c:v>-3.0415314464668199E-2</c:v>
                </c:pt>
                <c:pt idx="164">
                  <c:v>-3.8308665793548399E-2</c:v>
                </c:pt>
                <c:pt idx="165">
                  <c:v>-2.3244634998034499E-2</c:v>
                </c:pt>
                <c:pt idx="166">
                  <c:v>-2.21850451218315E-2</c:v>
                </c:pt>
                <c:pt idx="167">
                  <c:v>-1.2012468358161299E-2</c:v>
                </c:pt>
                <c:pt idx="168">
                  <c:v>-2.57552023286194E-2</c:v>
                </c:pt>
                <c:pt idx="169">
                  <c:v>-7.7860877157019795E-2</c:v>
                </c:pt>
                <c:pt idx="170">
                  <c:v>4.40763737662831E-3</c:v>
                </c:pt>
                <c:pt idx="171">
                  <c:v>-1.1685140407486401E-2</c:v>
                </c:pt>
                <c:pt idx="172">
                  <c:v>4.0151644101893702E-3</c:v>
                </c:pt>
                <c:pt idx="173">
                  <c:v>6.8084513081317397E-2</c:v>
                </c:pt>
                <c:pt idx="174">
                  <c:v>6.5151934346844298E-3</c:v>
                </c:pt>
                <c:pt idx="175">
                  <c:v>-4.57232332725966E-2</c:v>
                </c:pt>
                <c:pt idx="176">
                  <c:v>1.3380891173912401E-2</c:v>
                </c:pt>
                <c:pt idx="177">
                  <c:v>1.4323719533254199E-3</c:v>
                </c:pt>
                <c:pt idx="178">
                  <c:v>1.10641589035693E-2</c:v>
                </c:pt>
                <c:pt idx="179">
                  <c:v>-2.66666083619411E-2</c:v>
                </c:pt>
                <c:pt idx="180">
                  <c:v>-3.1335660536429798E-2</c:v>
                </c:pt>
                <c:pt idx="181">
                  <c:v>-5.5046856723598402E-2</c:v>
                </c:pt>
                <c:pt idx="182">
                  <c:v>-1.22170506041515E-2</c:v>
                </c:pt>
                <c:pt idx="183">
                  <c:v>-2.82112745288974E-2</c:v>
                </c:pt>
                <c:pt idx="184">
                  <c:v>-9.7227936439585605E-3</c:v>
                </c:pt>
                <c:pt idx="185">
                  <c:v>-4.2357644788105601E-3</c:v>
                </c:pt>
                <c:pt idx="186">
                  <c:v>-7.87553084303611E-3</c:v>
                </c:pt>
                <c:pt idx="187">
                  <c:v>5.0766187646179399E-3</c:v>
                </c:pt>
                <c:pt idx="188">
                  <c:v>-5.3100286586180698E-2</c:v>
                </c:pt>
                <c:pt idx="189">
                  <c:v>-3.6505020503851203E-2</c:v>
                </c:pt>
                <c:pt idx="190">
                  <c:v>-3.7440828395760503E-2</c:v>
                </c:pt>
                <c:pt idx="191">
                  <c:v>-3.9452285762422303E-2</c:v>
                </c:pt>
                <c:pt idx="192">
                  <c:v>-5.9475250634666098E-2</c:v>
                </c:pt>
                <c:pt idx="193">
                  <c:v>-6.6705882334011105E-2</c:v>
                </c:pt>
                <c:pt idx="194">
                  <c:v>-6.2165060282678403E-2</c:v>
                </c:pt>
                <c:pt idx="195">
                  <c:v>-2.8560071090766598E-2</c:v>
                </c:pt>
                <c:pt idx="196">
                  <c:v>-9.0185652289486107E-2</c:v>
                </c:pt>
                <c:pt idx="197">
                  <c:v>-5.0207918941906002E-2</c:v>
                </c:pt>
                <c:pt idx="198">
                  <c:v>-1.50074617257432E-4</c:v>
                </c:pt>
                <c:pt idx="199">
                  <c:v>-6.7067297100212406E-2</c:v>
                </c:pt>
                <c:pt idx="200">
                  <c:v>-0.10343308927865801</c:v>
                </c:pt>
                <c:pt idx="201">
                  <c:v>-3.1835933131411101E-2</c:v>
                </c:pt>
                <c:pt idx="202">
                  <c:v>-4.1832304810566302E-2</c:v>
                </c:pt>
                <c:pt idx="203">
                  <c:v>-9.7579155867455802E-2</c:v>
                </c:pt>
                <c:pt idx="204">
                  <c:v>-2.96915924789477E-2</c:v>
                </c:pt>
                <c:pt idx="205">
                  <c:v>-6.9913748308107801E-2</c:v>
                </c:pt>
                <c:pt idx="206">
                  <c:v>-8.1030602825548498E-2</c:v>
                </c:pt>
                <c:pt idx="207">
                  <c:v>-4.5662485597619498E-2</c:v>
                </c:pt>
                <c:pt idx="208">
                  <c:v>-2.7160517322246499E-2</c:v>
                </c:pt>
                <c:pt idx="209">
                  <c:v>-5.1849669301385001E-2</c:v>
                </c:pt>
                <c:pt idx="210">
                  <c:v>-4.5650898054008897E-2</c:v>
                </c:pt>
                <c:pt idx="211">
                  <c:v>-2.97197367286972E-2</c:v>
                </c:pt>
                <c:pt idx="212">
                  <c:v>-4.8437177169256003E-2</c:v>
                </c:pt>
                <c:pt idx="213">
                  <c:v>-4.8858836497018901E-2</c:v>
                </c:pt>
                <c:pt idx="214">
                  <c:v>-3.8811375676699199E-2</c:v>
                </c:pt>
                <c:pt idx="215">
                  <c:v>-4.4516703603513202E-2</c:v>
                </c:pt>
                <c:pt idx="216">
                  <c:v>-7.7696313896941802E-2</c:v>
                </c:pt>
                <c:pt idx="217">
                  <c:v>-5.1005012467245203E-2</c:v>
                </c:pt>
                <c:pt idx="218">
                  <c:v>-2.7912158004002201E-2</c:v>
                </c:pt>
                <c:pt idx="219">
                  <c:v>-2.8183315908154798E-2</c:v>
                </c:pt>
                <c:pt idx="220">
                  <c:v>-4.5376558602567098E-2</c:v>
                </c:pt>
                <c:pt idx="221">
                  <c:v>-5.9025967135400301E-2</c:v>
                </c:pt>
                <c:pt idx="222">
                  <c:v>-5.5924989000524901E-2</c:v>
                </c:pt>
                <c:pt idx="223">
                  <c:v>-1.2909831519457401E-2</c:v>
                </c:pt>
                <c:pt idx="224">
                  <c:v>-1.92585583376053E-2</c:v>
                </c:pt>
                <c:pt idx="225">
                  <c:v>-7.4605771311355299E-3</c:v>
                </c:pt>
                <c:pt idx="226">
                  <c:v>-1.1776561787020899E-2</c:v>
                </c:pt>
                <c:pt idx="227">
                  <c:v>-1.23606566266954E-2</c:v>
                </c:pt>
                <c:pt idx="228">
                  <c:v>9.3551660302325498E-4</c:v>
                </c:pt>
                <c:pt idx="229">
                  <c:v>-9.6230424829379605E-3</c:v>
                </c:pt>
                <c:pt idx="230">
                  <c:v>-1.7839259348591398E-2</c:v>
                </c:pt>
                <c:pt idx="231">
                  <c:v>-4.3483123296307602E-2</c:v>
                </c:pt>
                <c:pt idx="232">
                  <c:v>-5.0239258805556998E-3</c:v>
                </c:pt>
                <c:pt idx="233">
                  <c:v>-1.6933742005943001E-2</c:v>
                </c:pt>
                <c:pt idx="234">
                  <c:v>-2.1212922973651401E-2</c:v>
                </c:pt>
                <c:pt idx="235">
                  <c:v>-3.2474658671710899E-2</c:v>
                </c:pt>
                <c:pt idx="236">
                  <c:v>-2.04136520037018E-2</c:v>
                </c:pt>
                <c:pt idx="237">
                  <c:v>-2.3976462035864302E-2</c:v>
                </c:pt>
                <c:pt idx="238">
                  <c:v>-1.1387265070885499E-2</c:v>
                </c:pt>
                <c:pt idx="239">
                  <c:v>-4.8875278595593699E-3</c:v>
                </c:pt>
                <c:pt idx="240">
                  <c:v>-3.4147419896142302E-3</c:v>
                </c:pt>
                <c:pt idx="241">
                  <c:v>-6.8248486243929103E-3</c:v>
                </c:pt>
                <c:pt idx="242">
                  <c:v>-4.4407366991656198E-2</c:v>
                </c:pt>
                <c:pt idx="243">
                  <c:v>-5.8255779840074497E-2</c:v>
                </c:pt>
                <c:pt idx="244">
                  <c:v>-1.4736092162292E-2</c:v>
                </c:pt>
                <c:pt idx="245">
                  <c:v>-6.2936030368976603E-3</c:v>
                </c:pt>
                <c:pt idx="246">
                  <c:v>1.3997299388296599E-2</c:v>
                </c:pt>
                <c:pt idx="247">
                  <c:v>-1.0371966875747299E-2</c:v>
                </c:pt>
                <c:pt idx="248">
                  <c:v>-7.3079550859089003E-3</c:v>
                </c:pt>
                <c:pt idx="249">
                  <c:v>2.0910071575499099E-2</c:v>
                </c:pt>
                <c:pt idx="250">
                  <c:v>2.56971273234952E-2</c:v>
                </c:pt>
                <c:pt idx="251">
                  <c:v>3.9742630440671597E-2</c:v>
                </c:pt>
                <c:pt idx="252">
                  <c:v>6.9361502652137502E-2</c:v>
                </c:pt>
                <c:pt idx="253">
                  <c:v>-7.5903431528322499E-4</c:v>
                </c:pt>
                <c:pt idx="254">
                  <c:v>1.9943664970876501E-2</c:v>
                </c:pt>
                <c:pt idx="255">
                  <c:v>-2.21205756588681E-3</c:v>
                </c:pt>
                <c:pt idx="256">
                  <c:v>1.2871820479226999E-2</c:v>
                </c:pt>
                <c:pt idx="257">
                  <c:v>-1.50961017153144E-2</c:v>
                </c:pt>
                <c:pt idx="258">
                  <c:v>1.74938051596744E-2</c:v>
                </c:pt>
                <c:pt idx="259">
                  <c:v>-3.9198817191543498E-3</c:v>
                </c:pt>
                <c:pt idx="260">
                  <c:v>-2.9496537849005699E-2</c:v>
                </c:pt>
                <c:pt idx="261">
                  <c:v>-1.7377494506689101E-2</c:v>
                </c:pt>
                <c:pt idx="262">
                  <c:v>-2.1581070483379702E-2</c:v>
                </c:pt>
                <c:pt idx="263">
                  <c:v>-3.7941608444072197E-2</c:v>
                </c:pt>
                <c:pt idx="264">
                  <c:v>1.4866131501253901E-2</c:v>
                </c:pt>
                <c:pt idx="265">
                  <c:v>-7.1487084738880505E-2</c:v>
                </c:pt>
                <c:pt idx="266">
                  <c:v>-4.32811558655102E-2</c:v>
                </c:pt>
                <c:pt idx="267">
                  <c:v>-5.9154098817502498E-2</c:v>
                </c:pt>
                <c:pt idx="268">
                  <c:v>-6.1128746826280299E-2</c:v>
                </c:pt>
                <c:pt idx="269">
                  <c:v>-2.8129176361401501E-2</c:v>
                </c:pt>
                <c:pt idx="270">
                  <c:v>-2.40747146816543E-2</c:v>
                </c:pt>
                <c:pt idx="271">
                  <c:v>-3.0192973777356E-2</c:v>
                </c:pt>
                <c:pt idx="272">
                  <c:v>-2.3414718017709699E-2</c:v>
                </c:pt>
                <c:pt idx="273">
                  <c:v>-2.0954334605037098E-2</c:v>
                </c:pt>
                <c:pt idx="274">
                  <c:v>6.4237365648726202E-4</c:v>
                </c:pt>
                <c:pt idx="275">
                  <c:v>3.3326468596272599E-3</c:v>
                </c:pt>
                <c:pt idx="276">
                  <c:v>-1.8176615790169302E-2</c:v>
                </c:pt>
                <c:pt idx="277">
                  <c:v>9.1319296849100406E-3</c:v>
                </c:pt>
                <c:pt idx="278">
                  <c:v>2.7691391291426198E-2</c:v>
                </c:pt>
                <c:pt idx="279">
                  <c:v>-2.0946513743536298E-2</c:v>
                </c:pt>
                <c:pt idx="280">
                  <c:v>-3.4655515371734502E-2</c:v>
                </c:pt>
                <c:pt idx="281">
                  <c:v>-6.4060635842486696E-2</c:v>
                </c:pt>
                <c:pt idx="282">
                  <c:v>-3.5467117689961497E-2</c:v>
                </c:pt>
                <c:pt idx="283">
                  <c:v>-1.56905178944916E-2</c:v>
                </c:pt>
                <c:pt idx="284">
                  <c:v>-6.1254196300633897E-2</c:v>
                </c:pt>
                <c:pt idx="285">
                  <c:v>-7.3048378113270002E-2</c:v>
                </c:pt>
                <c:pt idx="286">
                  <c:v>-5.3631065858369097E-2</c:v>
                </c:pt>
                <c:pt idx="287">
                  <c:v>-4.8354469187319601E-2</c:v>
                </c:pt>
                <c:pt idx="288">
                  <c:v>-0.112038075867816</c:v>
                </c:pt>
                <c:pt idx="289">
                  <c:v>-7.5729050773731099E-2</c:v>
                </c:pt>
                <c:pt idx="290">
                  <c:v>-3.9080266727833698E-2</c:v>
                </c:pt>
                <c:pt idx="291">
                  <c:v>-9.2836004494572202E-2</c:v>
                </c:pt>
                <c:pt idx="292">
                  <c:v>-7.9224107378680103E-2</c:v>
                </c:pt>
                <c:pt idx="293">
                  <c:v>-0.100087137854729</c:v>
                </c:pt>
                <c:pt idx="294">
                  <c:v>-0.104564121126396</c:v>
                </c:pt>
                <c:pt idx="295">
                  <c:v>-0.11708421368397499</c:v>
                </c:pt>
                <c:pt idx="296">
                  <c:v>-4.5782187127178797E-2</c:v>
                </c:pt>
                <c:pt idx="297">
                  <c:v>-7.5120628376679002E-2</c:v>
                </c:pt>
                <c:pt idx="298">
                  <c:v>-5.9286368674106998E-2</c:v>
                </c:pt>
                <c:pt idx="299">
                  <c:v>-2.50236845167842E-2</c:v>
                </c:pt>
                <c:pt idx="300">
                  <c:v>-7.8309093649826494E-2</c:v>
                </c:pt>
                <c:pt idx="301">
                  <c:v>-5.3689320444726497E-2</c:v>
                </c:pt>
                <c:pt idx="302">
                  <c:v>-5.9824898731004501E-2</c:v>
                </c:pt>
                <c:pt idx="303">
                  <c:v>-7.2852787838579194E-2</c:v>
                </c:pt>
                <c:pt idx="304">
                  <c:v>-7.1549354918918701E-2</c:v>
                </c:pt>
                <c:pt idx="305">
                  <c:v>-0.102984532152293</c:v>
                </c:pt>
                <c:pt idx="306">
                  <c:v>-0.13609316942722099</c:v>
                </c:pt>
                <c:pt idx="307">
                  <c:v>-0.110288089133476</c:v>
                </c:pt>
                <c:pt idx="308">
                  <c:v>-4.8922233951493498E-2</c:v>
                </c:pt>
                <c:pt idx="309">
                  <c:v>-8.3470505289903199E-2</c:v>
                </c:pt>
                <c:pt idx="310">
                  <c:v>-5.3895699772564899E-2</c:v>
                </c:pt>
                <c:pt idx="311">
                  <c:v>-3.09816545156427E-2</c:v>
                </c:pt>
                <c:pt idx="312">
                  <c:v>-3.3763355836531402E-2</c:v>
                </c:pt>
                <c:pt idx="313">
                  <c:v>7.52038303454772E-3</c:v>
                </c:pt>
                <c:pt idx="314">
                  <c:v>1.7142536908062299E-2</c:v>
                </c:pt>
                <c:pt idx="315">
                  <c:v>-6.6625558142639901E-2</c:v>
                </c:pt>
                <c:pt idx="316">
                  <c:v>-4.2165335168974E-2</c:v>
                </c:pt>
                <c:pt idx="317">
                  <c:v>-5.2223385134187901E-2</c:v>
                </c:pt>
                <c:pt idx="318">
                  <c:v>-0.15942792973692699</c:v>
                </c:pt>
                <c:pt idx="319">
                  <c:v>-0.13233547235290799</c:v>
                </c:pt>
                <c:pt idx="320">
                  <c:v>-7.8197987976872205E-2</c:v>
                </c:pt>
                <c:pt idx="321">
                  <c:v>-3.2299661318808098E-2</c:v>
                </c:pt>
                <c:pt idx="322">
                  <c:v>-1.6293804871951E-2</c:v>
                </c:pt>
                <c:pt idx="323">
                  <c:v>-9.3224186674010501E-2</c:v>
                </c:pt>
                <c:pt idx="324">
                  <c:v>-4.2866108853973697E-2</c:v>
                </c:pt>
                <c:pt idx="325">
                  <c:v>-4.5901182835487102E-2</c:v>
                </c:pt>
                <c:pt idx="326">
                  <c:v>-4.5793846739470602E-2</c:v>
                </c:pt>
                <c:pt idx="327">
                  <c:v>-6.8683211830704402E-2</c:v>
                </c:pt>
                <c:pt idx="328">
                  <c:v>-8.2852818431332395E-2</c:v>
                </c:pt>
                <c:pt idx="329">
                  <c:v>-4.6240424302063099E-2</c:v>
                </c:pt>
                <c:pt idx="330">
                  <c:v>-7.6234943936820093E-2</c:v>
                </c:pt>
                <c:pt idx="331">
                  <c:v>-4.4972948030551303E-2</c:v>
                </c:pt>
                <c:pt idx="332">
                  <c:v>-6.4686803850777103E-2</c:v>
                </c:pt>
                <c:pt idx="334">
                  <c:v>-9.2205320910365901E-2</c:v>
                </c:pt>
                <c:pt idx="335">
                  <c:v>-0.129554964164521</c:v>
                </c:pt>
                <c:pt idx="336">
                  <c:v>-0.15681069146878701</c:v>
                </c:pt>
                <c:pt idx="337">
                  <c:v>-0.102420894458296</c:v>
                </c:pt>
                <c:pt idx="338">
                  <c:v>-0.15329738794759201</c:v>
                </c:pt>
              </c:numCache>
            </c:numRef>
          </c:xVal>
          <c:yVal>
            <c:numRef>
              <c:f>ProkustesV!$J$10:$J$500</c:f>
              <c:numCache>
                <c:formatCode>0.000</c:formatCode>
                <c:ptCount val="491"/>
                <c:pt idx="0">
                  <c:v>-2.5972777196548902E-3</c:v>
                </c:pt>
                <c:pt idx="1">
                  <c:v>-6.4048444812607099E-3</c:v>
                </c:pt>
                <c:pt idx="2">
                  <c:v>3.9957297996842302E-3</c:v>
                </c:pt>
                <c:pt idx="3">
                  <c:v>7.2149032724716797E-3</c:v>
                </c:pt>
                <c:pt idx="4">
                  <c:v>-9.8944530114609894E-3</c:v>
                </c:pt>
                <c:pt idx="5">
                  <c:v>3.3219934887241901E-3</c:v>
                </c:pt>
                <c:pt idx="6">
                  <c:v>1.21768974036664E-2</c:v>
                </c:pt>
                <c:pt idx="7">
                  <c:v>-8.4449842122388801E-3</c:v>
                </c:pt>
                <c:pt idx="8">
                  <c:v>1.0068121857874099E-2</c:v>
                </c:pt>
                <c:pt idx="9">
                  <c:v>7.4109871080850096E-3</c:v>
                </c:pt>
                <c:pt idx="10">
                  <c:v>8.6332778782783701E-3</c:v>
                </c:pt>
                <c:pt idx="11">
                  <c:v>-1.9798407355796702E-3</c:v>
                </c:pt>
                <c:pt idx="12">
                  <c:v>-3.9238137799771297E-3</c:v>
                </c:pt>
                <c:pt idx="13">
                  <c:v>4.0746494001531299E-3</c:v>
                </c:pt>
                <c:pt idx="14">
                  <c:v>7.5099559281287098E-3</c:v>
                </c:pt>
                <c:pt idx="15">
                  <c:v>-5.2456919425795901E-3</c:v>
                </c:pt>
                <c:pt idx="16">
                  <c:v>9.8530331979389801E-3</c:v>
                </c:pt>
                <c:pt idx="17">
                  <c:v>1.11011837248192E-2</c:v>
                </c:pt>
                <c:pt idx="18">
                  <c:v>7.7832932750480401E-3</c:v>
                </c:pt>
                <c:pt idx="19">
                  <c:v>5.52918231214042E-3</c:v>
                </c:pt>
                <c:pt idx="20">
                  <c:v>-7.8266137375485705E-3</c:v>
                </c:pt>
                <c:pt idx="21">
                  <c:v>-6.5613627265430404E-3</c:v>
                </c:pt>
                <c:pt idx="22">
                  <c:v>1.3681617173216399E-3</c:v>
                </c:pt>
                <c:pt idx="23">
                  <c:v>9.6413177004577508E-3</c:v>
                </c:pt>
                <c:pt idx="24">
                  <c:v>-3.3113789781897699E-3</c:v>
                </c:pt>
                <c:pt idx="25">
                  <c:v>-1.4468800445850799E-2</c:v>
                </c:pt>
                <c:pt idx="26">
                  <c:v>-1.1445886307929301E-2</c:v>
                </c:pt>
                <c:pt idx="27">
                  <c:v>-1.27651867073764E-2</c:v>
                </c:pt>
                <c:pt idx="28">
                  <c:v>-7.8390630094577803E-3</c:v>
                </c:pt>
                <c:pt idx="29">
                  <c:v>2.6769863987968099E-3</c:v>
                </c:pt>
                <c:pt idx="30">
                  <c:v>6.4676215448701601E-3</c:v>
                </c:pt>
                <c:pt idx="31">
                  <c:v>1.3373024910632201E-3</c:v>
                </c:pt>
                <c:pt idx="32">
                  <c:v>4.6488154589202002E-3</c:v>
                </c:pt>
                <c:pt idx="33">
                  <c:v>1.13043198837243E-3</c:v>
                </c:pt>
                <c:pt idx="34">
                  <c:v>-5.8859727885321299E-3</c:v>
                </c:pt>
                <c:pt idx="35">
                  <c:v>-1.2866614836631099E-3</c:v>
                </c:pt>
                <c:pt idx="36">
                  <c:v>-4.71544454789786E-3</c:v>
                </c:pt>
                <c:pt idx="37">
                  <c:v>-4.9540800557406504E-3</c:v>
                </c:pt>
                <c:pt idx="38">
                  <c:v>8.1716390099961806E-3</c:v>
                </c:pt>
                <c:pt idx="39">
                  <c:v>-7.4912223691354796E-3</c:v>
                </c:pt>
                <c:pt idx="40">
                  <c:v>7.9494973387139595E-3</c:v>
                </c:pt>
                <c:pt idx="41">
                  <c:v>-5.7598919904693702E-3</c:v>
                </c:pt>
                <c:pt idx="42">
                  <c:v>-2.9502397588242598E-3</c:v>
                </c:pt>
                <c:pt idx="43">
                  <c:v>-7.9437588076514305E-3</c:v>
                </c:pt>
                <c:pt idx="44">
                  <c:v>-2.10778875636565E-3</c:v>
                </c:pt>
                <c:pt idx="45">
                  <c:v>8.0259718287787104E-3</c:v>
                </c:pt>
                <c:pt idx="46">
                  <c:v>-4.1931607024578398E-3</c:v>
                </c:pt>
                <c:pt idx="47">
                  <c:v>1.5700202609638302E-2</c:v>
                </c:pt>
                <c:pt idx="48">
                  <c:v>7.4040567896362704E-4</c:v>
                </c:pt>
                <c:pt idx="49">
                  <c:v>1.16845337667216E-2</c:v>
                </c:pt>
                <c:pt idx="50">
                  <c:v>-2.00328019307787E-2</c:v>
                </c:pt>
                <c:pt idx="51">
                  <c:v>8.6828400040413097E-3</c:v>
                </c:pt>
                <c:pt idx="52">
                  <c:v>-1.14484105667205E-2</c:v>
                </c:pt>
                <c:pt idx="53">
                  <c:v>3.6704759425341001E-3</c:v>
                </c:pt>
                <c:pt idx="54">
                  <c:v>-9.7609039795675402E-4</c:v>
                </c:pt>
                <c:pt idx="55">
                  <c:v>-1.05300383095985E-2</c:v>
                </c:pt>
                <c:pt idx="56">
                  <c:v>-8.2843031909116804E-3</c:v>
                </c:pt>
                <c:pt idx="57">
                  <c:v>-5.2996022096017097E-3</c:v>
                </c:pt>
                <c:pt idx="58">
                  <c:v>-1.04261360004531E-2</c:v>
                </c:pt>
                <c:pt idx="59">
                  <c:v>-1.0932687213638201E-2</c:v>
                </c:pt>
                <c:pt idx="60">
                  <c:v>-1.06596757413939E-2</c:v>
                </c:pt>
                <c:pt idx="61">
                  <c:v>6.3499144055007596E-3</c:v>
                </c:pt>
                <c:pt idx="62">
                  <c:v>3.4091562470194002E-3</c:v>
                </c:pt>
                <c:pt idx="63">
                  <c:v>-3.9433873620583603E-3</c:v>
                </c:pt>
                <c:pt idx="64">
                  <c:v>2.4777813833375302E-3</c:v>
                </c:pt>
                <c:pt idx="65">
                  <c:v>-9.16128811373732E-3</c:v>
                </c:pt>
                <c:pt idx="66">
                  <c:v>8.48285948227878E-3</c:v>
                </c:pt>
                <c:pt idx="67">
                  <c:v>-1.06513471143231E-2</c:v>
                </c:pt>
                <c:pt idx="68">
                  <c:v>-7.3489332172716297E-3</c:v>
                </c:pt>
                <c:pt idx="69">
                  <c:v>-5.4946812018995799E-3</c:v>
                </c:pt>
                <c:pt idx="70">
                  <c:v>-9.0055763971338401E-4</c:v>
                </c:pt>
                <c:pt idx="71">
                  <c:v>1.0288319140561301E-3</c:v>
                </c:pt>
                <c:pt idx="72">
                  <c:v>1.0449257776812401E-2</c:v>
                </c:pt>
                <c:pt idx="73">
                  <c:v>-1.6625939995472901E-2</c:v>
                </c:pt>
                <c:pt idx="74">
                  <c:v>-1.42849513090777E-2</c:v>
                </c:pt>
                <c:pt idx="75">
                  <c:v>3.4368936439102999E-4</c:v>
                </c:pt>
                <c:pt idx="76">
                  <c:v>-1.53663806775738E-2</c:v>
                </c:pt>
                <c:pt idx="77">
                  <c:v>4.3777394005636797E-3</c:v>
                </c:pt>
                <c:pt idx="78">
                  <c:v>-8.3970534067502496E-3</c:v>
                </c:pt>
                <c:pt idx="79">
                  <c:v>-3.2635494006442098E-3</c:v>
                </c:pt>
                <c:pt idx="80">
                  <c:v>-5.7993895574421197E-3</c:v>
                </c:pt>
                <c:pt idx="81">
                  <c:v>-1.71729323332332E-3</c:v>
                </c:pt>
                <c:pt idx="82">
                  <c:v>6.0813057216281604E-3</c:v>
                </c:pt>
                <c:pt idx="83">
                  <c:v>-1.84940471523619E-2</c:v>
                </c:pt>
                <c:pt idx="84">
                  <c:v>-8.5167943835892292E-3</c:v>
                </c:pt>
                <c:pt idx="85">
                  <c:v>-8.9071974923607602E-3</c:v>
                </c:pt>
                <c:pt idx="86">
                  <c:v>3.2684846400069102E-3</c:v>
                </c:pt>
                <c:pt idx="87">
                  <c:v>1.6125060807194402E-2</c:v>
                </c:pt>
                <c:pt idx="88">
                  <c:v>3.60627364350817E-3</c:v>
                </c:pt>
                <c:pt idx="89">
                  <c:v>-7.8739468073020704E-3</c:v>
                </c:pt>
                <c:pt idx="90">
                  <c:v>1.0297471007970601E-2</c:v>
                </c:pt>
                <c:pt idx="91">
                  <c:v>9.4912695925851703E-3</c:v>
                </c:pt>
                <c:pt idx="92">
                  <c:v>-1.7024234814124401E-3</c:v>
                </c:pt>
                <c:pt idx="93">
                  <c:v>1.3430695597779801E-2</c:v>
                </c:pt>
                <c:pt idx="94">
                  <c:v>2.48915268753499E-3</c:v>
                </c:pt>
                <c:pt idx="95">
                  <c:v>2.0892030173395998E-3</c:v>
                </c:pt>
                <c:pt idx="96">
                  <c:v>7.2553172330244199E-3</c:v>
                </c:pt>
                <c:pt idx="97">
                  <c:v>-1.2675166211422E-2</c:v>
                </c:pt>
                <c:pt idx="98">
                  <c:v>4.8197557894007099E-3</c:v>
                </c:pt>
                <c:pt idx="99">
                  <c:v>-3.7205363248365899E-3</c:v>
                </c:pt>
                <c:pt idx="100">
                  <c:v>-3.0853893683346098E-3</c:v>
                </c:pt>
                <c:pt idx="101">
                  <c:v>-3.3223143638635701E-4</c:v>
                </c:pt>
                <c:pt idx="102">
                  <c:v>8.5063517457747793E-3</c:v>
                </c:pt>
                <c:pt idx="103">
                  <c:v>-1.2790195184196799E-2</c:v>
                </c:pt>
                <c:pt idx="104">
                  <c:v>-1.43847044111705E-2</c:v>
                </c:pt>
                <c:pt idx="105">
                  <c:v>-2.9266586079571598E-3</c:v>
                </c:pt>
                <c:pt idx="106">
                  <c:v>1.36228093976829E-2</c:v>
                </c:pt>
                <c:pt idx="107">
                  <c:v>2.93334859836296E-3</c:v>
                </c:pt>
                <c:pt idx="108">
                  <c:v>5.4927243088072697E-3</c:v>
                </c:pt>
                <c:pt idx="109">
                  <c:v>-3.2475117410682002E-4</c:v>
                </c:pt>
                <c:pt idx="110">
                  <c:v>-7.7236842901822096E-3</c:v>
                </c:pt>
                <c:pt idx="111">
                  <c:v>6.0543619522177902E-3</c:v>
                </c:pt>
                <c:pt idx="112">
                  <c:v>4.3754526977645699E-4</c:v>
                </c:pt>
                <c:pt idx="113">
                  <c:v>-4.3005925829854E-4</c:v>
                </c:pt>
                <c:pt idx="114">
                  <c:v>-5.2734635333979204E-3</c:v>
                </c:pt>
                <c:pt idx="115">
                  <c:v>-1.7862453567486399E-2</c:v>
                </c:pt>
                <c:pt idx="116">
                  <c:v>-6.7739460444989803E-3</c:v>
                </c:pt>
                <c:pt idx="117">
                  <c:v>-1.5282439681462799E-2</c:v>
                </c:pt>
                <c:pt idx="118">
                  <c:v>5.9021436319195699E-3</c:v>
                </c:pt>
                <c:pt idx="119">
                  <c:v>8.8241038266483503E-3</c:v>
                </c:pt>
                <c:pt idx="120">
                  <c:v>9.81246040402157E-3</c:v>
                </c:pt>
                <c:pt idx="121">
                  <c:v>-1.03208637278598E-2</c:v>
                </c:pt>
                <c:pt idx="122">
                  <c:v>-6.1399927835927501E-3</c:v>
                </c:pt>
                <c:pt idx="123">
                  <c:v>-9.0819559807475102E-3</c:v>
                </c:pt>
                <c:pt idx="124">
                  <c:v>-1.94924230299298E-3</c:v>
                </c:pt>
                <c:pt idx="125">
                  <c:v>2.15939925230158E-3</c:v>
                </c:pt>
                <c:pt idx="126">
                  <c:v>-1.07649033542536E-2</c:v>
                </c:pt>
                <c:pt idx="127">
                  <c:v>-3.6200518594075798E-3</c:v>
                </c:pt>
                <c:pt idx="133">
                  <c:v>-7.76149320094968E-3</c:v>
                </c:pt>
                <c:pt idx="134">
                  <c:v>-3.90043556475364E-3</c:v>
                </c:pt>
                <c:pt idx="135">
                  <c:v>1.3146320231678999E-3</c:v>
                </c:pt>
                <c:pt idx="136">
                  <c:v>-2.3463135292879399E-3</c:v>
                </c:pt>
                <c:pt idx="137">
                  <c:v>-4.0323787414289804E-3</c:v>
                </c:pt>
                <c:pt idx="138">
                  <c:v>1.8065864559641601E-3</c:v>
                </c:pt>
                <c:pt idx="139">
                  <c:v>1.0926634281239401E-2</c:v>
                </c:pt>
                <c:pt idx="140">
                  <c:v>-4.8013471166763997E-4</c:v>
                </c:pt>
                <c:pt idx="141">
                  <c:v>7.5488145040927702E-3</c:v>
                </c:pt>
                <c:pt idx="142">
                  <c:v>-2.2768525810537999E-4</c:v>
                </c:pt>
                <c:pt idx="143">
                  <c:v>7.1588135442005399E-4</c:v>
                </c:pt>
                <c:pt idx="144">
                  <c:v>2.4325554150245198E-3</c:v>
                </c:pt>
                <c:pt idx="145">
                  <c:v>6.4400498828630802E-3</c:v>
                </c:pt>
                <c:pt idx="146">
                  <c:v>-1.1475472631678E-2</c:v>
                </c:pt>
                <c:pt idx="147">
                  <c:v>6.6154582135787201E-3</c:v>
                </c:pt>
                <c:pt idx="148">
                  <c:v>-1.036919509644E-2</c:v>
                </c:pt>
                <c:pt idx="149">
                  <c:v>-8.9231300752328803E-3</c:v>
                </c:pt>
                <c:pt idx="150">
                  <c:v>-7.19850038469615E-3</c:v>
                </c:pt>
                <c:pt idx="151">
                  <c:v>-3.9402384970014902E-4</c:v>
                </c:pt>
                <c:pt idx="152">
                  <c:v>3.7258799575073001E-3</c:v>
                </c:pt>
                <c:pt idx="153">
                  <c:v>-5.6569967223962904E-3</c:v>
                </c:pt>
                <c:pt idx="154">
                  <c:v>5.5290067363591598E-3</c:v>
                </c:pt>
                <c:pt idx="155">
                  <c:v>-1.43474591575831E-3</c:v>
                </c:pt>
                <c:pt idx="156">
                  <c:v>-8.7148930449100596E-3</c:v>
                </c:pt>
                <c:pt idx="157">
                  <c:v>-9.9097395445296704E-3</c:v>
                </c:pt>
                <c:pt idx="158">
                  <c:v>2.0242956543525801E-3</c:v>
                </c:pt>
                <c:pt idx="159">
                  <c:v>5.6509982531904599E-3</c:v>
                </c:pt>
                <c:pt idx="160">
                  <c:v>2.1861943512309599E-3</c:v>
                </c:pt>
                <c:pt idx="161">
                  <c:v>-1.4514014632470399E-2</c:v>
                </c:pt>
                <c:pt idx="162">
                  <c:v>-4.1902880323261204E-3</c:v>
                </c:pt>
                <c:pt idx="163">
                  <c:v>-5.75565838141437E-4</c:v>
                </c:pt>
                <c:pt idx="164">
                  <c:v>-1.44338021545865E-3</c:v>
                </c:pt>
                <c:pt idx="165">
                  <c:v>9.0415726935043506E-3</c:v>
                </c:pt>
                <c:pt idx="166">
                  <c:v>-4.0039548546476804E-3</c:v>
                </c:pt>
                <c:pt idx="167">
                  <c:v>7.3365597472198401E-3</c:v>
                </c:pt>
                <c:pt idx="168">
                  <c:v>-6.9761588683835596E-4</c:v>
                </c:pt>
                <c:pt idx="169">
                  <c:v>-2.25423757996504E-3</c:v>
                </c:pt>
                <c:pt idx="170">
                  <c:v>2.7092623865923099E-3</c:v>
                </c:pt>
                <c:pt idx="171">
                  <c:v>8.5483628902404598E-3</c:v>
                </c:pt>
                <c:pt idx="172">
                  <c:v>7.8222309238983601E-3</c:v>
                </c:pt>
                <c:pt idx="173">
                  <c:v>3.2361534274356701E-3</c:v>
                </c:pt>
                <c:pt idx="174">
                  <c:v>5.9326704842324698E-5</c:v>
                </c:pt>
                <c:pt idx="175">
                  <c:v>-1.4724686105149201E-3</c:v>
                </c:pt>
                <c:pt idx="176">
                  <c:v>7.44833016298022E-3</c:v>
                </c:pt>
                <c:pt idx="177">
                  <c:v>6.7162180519634296E-3</c:v>
                </c:pt>
                <c:pt idx="178">
                  <c:v>5.5031935223798E-3</c:v>
                </c:pt>
                <c:pt idx="179">
                  <c:v>9.0550885685176299E-3</c:v>
                </c:pt>
                <c:pt idx="180">
                  <c:v>-3.1569542813355399E-3</c:v>
                </c:pt>
                <c:pt idx="181">
                  <c:v>2.15294404222914E-2</c:v>
                </c:pt>
                <c:pt idx="182">
                  <c:v>-8.8441732057444704E-3</c:v>
                </c:pt>
                <c:pt idx="183">
                  <c:v>1.02459222906214E-2</c:v>
                </c:pt>
                <c:pt idx="184">
                  <c:v>4.9355746334835502E-3</c:v>
                </c:pt>
                <c:pt idx="185">
                  <c:v>-8.9110211551650907E-3</c:v>
                </c:pt>
                <c:pt idx="186">
                  <c:v>-8.3201596131436805E-3</c:v>
                </c:pt>
                <c:pt idx="187">
                  <c:v>6.0392398923566002E-5</c:v>
                </c:pt>
                <c:pt idx="188">
                  <c:v>-2.02836809249375E-2</c:v>
                </c:pt>
                <c:pt idx="189">
                  <c:v>-2.6498481264510799E-3</c:v>
                </c:pt>
                <c:pt idx="190">
                  <c:v>5.6250184830704004E-3</c:v>
                </c:pt>
                <c:pt idx="191">
                  <c:v>5.1568432328261702E-3</c:v>
                </c:pt>
                <c:pt idx="192">
                  <c:v>5.4027002763367598E-3</c:v>
                </c:pt>
                <c:pt idx="193">
                  <c:v>3.01082744605535E-3</c:v>
                </c:pt>
                <c:pt idx="194">
                  <c:v>-6.38552976407325E-3</c:v>
                </c:pt>
                <c:pt idx="195">
                  <c:v>-1.76679785635485E-3</c:v>
                </c:pt>
                <c:pt idx="196">
                  <c:v>1.1821955143942501E-2</c:v>
                </c:pt>
                <c:pt idx="197">
                  <c:v>3.5440981712387899E-3</c:v>
                </c:pt>
                <c:pt idx="198">
                  <c:v>1.01622709606195E-2</c:v>
                </c:pt>
                <c:pt idx="199">
                  <c:v>-1.0359778451662501E-2</c:v>
                </c:pt>
                <c:pt idx="200">
                  <c:v>2.57590394705345E-3</c:v>
                </c:pt>
                <c:pt idx="201">
                  <c:v>1.2549205820615699E-2</c:v>
                </c:pt>
                <c:pt idx="202">
                  <c:v>7.7162220378761105E-4</c:v>
                </c:pt>
                <c:pt idx="203">
                  <c:v>1.24413099562948E-2</c:v>
                </c:pt>
                <c:pt idx="204">
                  <c:v>-1.1183402260884199E-3</c:v>
                </c:pt>
                <c:pt idx="205">
                  <c:v>-1.0792255107007501E-2</c:v>
                </c:pt>
                <c:pt idx="206">
                  <c:v>-8.2567782528551997E-3</c:v>
                </c:pt>
                <c:pt idx="207">
                  <c:v>6.6998974486661301E-4</c:v>
                </c:pt>
                <c:pt idx="208">
                  <c:v>4.3295774544242103E-3</c:v>
                </c:pt>
                <c:pt idx="209">
                  <c:v>-9.7639789249778907E-3</c:v>
                </c:pt>
                <c:pt idx="210">
                  <c:v>6.7699710809340603E-3</c:v>
                </c:pt>
                <c:pt idx="211">
                  <c:v>2.77904737551515E-3</c:v>
                </c:pt>
                <c:pt idx="212">
                  <c:v>1.478997967191E-2</c:v>
                </c:pt>
                <c:pt idx="213">
                  <c:v>-2.51348981845507E-3</c:v>
                </c:pt>
                <c:pt idx="214">
                  <c:v>8.5771790631057002E-3</c:v>
                </c:pt>
                <c:pt idx="215">
                  <c:v>-6.5195551451803597E-3</c:v>
                </c:pt>
                <c:pt idx="216">
                  <c:v>-1.0295980701500399E-3</c:v>
                </c:pt>
                <c:pt idx="217">
                  <c:v>-2.1028015072924598E-3</c:v>
                </c:pt>
                <c:pt idx="218">
                  <c:v>-1.3353429313809201E-3</c:v>
                </c:pt>
                <c:pt idx="219">
                  <c:v>4.7654359597864501E-3</c:v>
                </c:pt>
                <c:pt idx="220">
                  <c:v>-3.9148678352013003E-3</c:v>
                </c:pt>
                <c:pt idx="221">
                  <c:v>-8.9402724682016606E-3</c:v>
                </c:pt>
                <c:pt idx="222">
                  <c:v>3.1039598299471899E-3</c:v>
                </c:pt>
                <c:pt idx="223">
                  <c:v>5.21679607324125E-3</c:v>
                </c:pt>
                <c:pt idx="224">
                  <c:v>-1.41309982632446E-2</c:v>
                </c:pt>
                <c:pt idx="225">
                  <c:v>-6.1079585924429299E-3</c:v>
                </c:pt>
                <c:pt idx="226">
                  <c:v>1.43672952941288E-2</c:v>
                </c:pt>
                <c:pt idx="227">
                  <c:v>-2.7066637526778799E-3</c:v>
                </c:pt>
                <c:pt idx="228">
                  <c:v>-1.12954325170405E-4</c:v>
                </c:pt>
                <c:pt idx="229">
                  <c:v>-2.5336241292811201E-2</c:v>
                </c:pt>
                <c:pt idx="230">
                  <c:v>3.6916566418189198E-3</c:v>
                </c:pt>
                <c:pt idx="231">
                  <c:v>-3.0435016915963701E-3</c:v>
                </c:pt>
                <c:pt idx="232">
                  <c:v>7.6732306549536699E-3</c:v>
                </c:pt>
                <c:pt idx="233">
                  <c:v>-6.9108608354242398E-3</c:v>
                </c:pt>
                <c:pt idx="234">
                  <c:v>4.9028657379614603E-3</c:v>
                </c:pt>
                <c:pt idx="235">
                  <c:v>-5.0652172706358196E-3</c:v>
                </c:pt>
                <c:pt idx="236">
                  <c:v>9.9166536460119307E-3</c:v>
                </c:pt>
                <c:pt idx="237">
                  <c:v>5.2315264073317796E-3</c:v>
                </c:pt>
                <c:pt idx="238">
                  <c:v>9.9788732303908497E-3</c:v>
                </c:pt>
                <c:pt idx="239">
                  <c:v>4.5428042888620603E-3</c:v>
                </c:pt>
                <c:pt idx="240">
                  <c:v>1.2539876505830601E-3</c:v>
                </c:pt>
                <c:pt idx="241">
                  <c:v>9.0298351344032003E-3</c:v>
                </c:pt>
                <c:pt idx="242">
                  <c:v>7.0086803913306699E-3</c:v>
                </c:pt>
                <c:pt idx="243">
                  <c:v>1.29228659714056E-2</c:v>
                </c:pt>
                <c:pt idx="244">
                  <c:v>5.2651035325466502E-3</c:v>
                </c:pt>
                <c:pt idx="245">
                  <c:v>-3.1571050603949901E-3</c:v>
                </c:pt>
                <c:pt idx="246">
                  <c:v>1.96416911823719E-3</c:v>
                </c:pt>
                <c:pt idx="247">
                  <c:v>3.2121784052224199E-3</c:v>
                </c:pt>
                <c:pt idx="248">
                  <c:v>9.3107869129098308E-3</c:v>
                </c:pt>
                <c:pt idx="249">
                  <c:v>3.4049266413731E-3</c:v>
                </c:pt>
                <c:pt idx="250">
                  <c:v>-1.3067665232799101E-3</c:v>
                </c:pt>
                <c:pt idx="251">
                  <c:v>-5.7656240000275097E-3</c:v>
                </c:pt>
                <c:pt idx="252">
                  <c:v>-1.23096234614226E-2</c:v>
                </c:pt>
                <c:pt idx="253">
                  <c:v>-1.05952402365402E-3</c:v>
                </c:pt>
                <c:pt idx="254">
                  <c:v>2.2334852336941902E-3</c:v>
                </c:pt>
                <c:pt idx="255">
                  <c:v>-4.8707082966337502E-3</c:v>
                </c:pt>
                <c:pt idx="256">
                  <c:v>2.58295265976017E-3</c:v>
                </c:pt>
                <c:pt idx="257">
                  <c:v>-5.1452372239217904E-3</c:v>
                </c:pt>
                <c:pt idx="258">
                  <c:v>-1.73801878819069E-2</c:v>
                </c:pt>
                <c:pt idx="259">
                  <c:v>-9.9758120006850393E-5</c:v>
                </c:pt>
                <c:pt idx="260">
                  <c:v>4.8957308335367102E-3</c:v>
                </c:pt>
                <c:pt idx="261">
                  <c:v>5.8848396549630703E-4</c:v>
                </c:pt>
                <c:pt idx="262">
                  <c:v>-4.1758017856780598E-3</c:v>
                </c:pt>
                <c:pt idx="263">
                  <c:v>-3.0298516749201801E-3</c:v>
                </c:pt>
                <c:pt idx="264">
                  <c:v>-8.2285429892432899E-3</c:v>
                </c:pt>
                <c:pt idx="265">
                  <c:v>5.04823520632684E-3</c:v>
                </c:pt>
                <c:pt idx="266">
                  <c:v>4.7394281717030202E-3</c:v>
                </c:pt>
                <c:pt idx="267">
                  <c:v>-8.9068926122551698E-3</c:v>
                </c:pt>
                <c:pt idx="268">
                  <c:v>1.17194561917781E-2</c:v>
                </c:pt>
                <c:pt idx="269">
                  <c:v>3.6953473337026201E-3</c:v>
                </c:pt>
                <c:pt idx="270">
                  <c:v>-9.6317502268745102E-5</c:v>
                </c:pt>
                <c:pt idx="271">
                  <c:v>1.1052596424820399E-3</c:v>
                </c:pt>
                <c:pt idx="272">
                  <c:v>2.4417009592832498E-3</c:v>
                </c:pt>
                <c:pt idx="273">
                  <c:v>1.81986824427889E-3</c:v>
                </c:pt>
                <c:pt idx="274">
                  <c:v>-1.17843140543842E-3</c:v>
                </c:pt>
                <c:pt idx="275">
                  <c:v>-1.6193225790895101E-2</c:v>
                </c:pt>
                <c:pt idx="276">
                  <c:v>2.33623099308343E-2</c:v>
                </c:pt>
                <c:pt idx="277">
                  <c:v>1.12434807179861E-2</c:v>
                </c:pt>
                <c:pt idx="278">
                  <c:v>-6.0813983630752296E-3</c:v>
                </c:pt>
                <c:pt idx="279">
                  <c:v>-9.0434582447256897E-4</c:v>
                </c:pt>
                <c:pt idx="280">
                  <c:v>-2.21110623812782E-3</c:v>
                </c:pt>
                <c:pt idx="281">
                  <c:v>4.0116536802188903E-3</c:v>
                </c:pt>
                <c:pt idx="282">
                  <c:v>4.8052144102286396E-3</c:v>
                </c:pt>
                <c:pt idx="283">
                  <c:v>-2.1219936858596199E-3</c:v>
                </c:pt>
                <c:pt idx="284">
                  <c:v>-1.0017194219234199E-3</c:v>
                </c:pt>
                <c:pt idx="285">
                  <c:v>-4.62034130007123E-3</c:v>
                </c:pt>
                <c:pt idx="286">
                  <c:v>-1.38725283086124E-2</c:v>
                </c:pt>
                <c:pt idx="287">
                  <c:v>2.53125182243819E-3</c:v>
                </c:pt>
                <c:pt idx="288">
                  <c:v>7.4522604185214896E-3</c:v>
                </c:pt>
                <c:pt idx="289">
                  <c:v>-4.2679860920240102E-4</c:v>
                </c:pt>
                <c:pt idx="290">
                  <c:v>9.6386881425768196E-3</c:v>
                </c:pt>
                <c:pt idx="291">
                  <c:v>1.17098297995493E-2</c:v>
                </c:pt>
                <c:pt idx="292">
                  <c:v>7.1735098746044E-3</c:v>
                </c:pt>
                <c:pt idx="293">
                  <c:v>9.8116609552426903E-3</c:v>
                </c:pt>
                <c:pt idx="294">
                  <c:v>-2.2825368800071899E-3</c:v>
                </c:pt>
                <c:pt idx="295">
                  <c:v>8.3654134079961095E-3</c:v>
                </c:pt>
                <c:pt idx="296">
                  <c:v>6.4742945269248998E-3</c:v>
                </c:pt>
                <c:pt idx="297">
                  <c:v>1.06711467604671E-3</c:v>
                </c:pt>
                <c:pt idx="298">
                  <c:v>1.316150736038E-2</c:v>
                </c:pt>
                <c:pt idx="299">
                  <c:v>4.9482188752117701E-3</c:v>
                </c:pt>
                <c:pt idx="300">
                  <c:v>-2.63082451786582E-3</c:v>
                </c:pt>
                <c:pt idx="301">
                  <c:v>-8.8149162913946902E-4</c:v>
                </c:pt>
                <c:pt idx="302">
                  <c:v>-6.93076468546898E-3</c:v>
                </c:pt>
                <c:pt idx="303">
                  <c:v>8.0890043868177795E-3</c:v>
                </c:pt>
                <c:pt idx="304">
                  <c:v>-3.3312851254383002E-3</c:v>
                </c:pt>
                <c:pt idx="305">
                  <c:v>-9.3245437709192896E-3</c:v>
                </c:pt>
                <c:pt idx="306">
                  <c:v>1.32116712770526E-3</c:v>
                </c:pt>
                <c:pt idx="307">
                  <c:v>4.5094028369409003E-3</c:v>
                </c:pt>
                <c:pt idx="308">
                  <c:v>-1.62351537198891E-3</c:v>
                </c:pt>
                <c:pt idx="309">
                  <c:v>4.1386239842094502E-3</c:v>
                </c:pt>
                <c:pt idx="310">
                  <c:v>1.86831753624179E-4</c:v>
                </c:pt>
                <c:pt idx="311">
                  <c:v>-2.0226321603862601E-2</c:v>
                </c:pt>
                <c:pt idx="312">
                  <c:v>-1.9576579406369301E-3</c:v>
                </c:pt>
                <c:pt idx="313">
                  <c:v>1.21229465308499E-2</c:v>
                </c:pt>
                <c:pt idx="314">
                  <c:v>6.3177456939914204E-3</c:v>
                </c:pt>
                <c:pt idx="315">
                  <c:v>-4.5725555955310696E-3</c:v>
                </c:pt>
                <c:pt idx="316">
                  <c:v>5.9471757471231401E-4</c:v>
                </c:pt>
                <c:pt idx="317">
                  <c:v>5.6780314281553298E-3</c:v>
                </c:pt>
                <c:pt idx="318">
                  <c:v>-7.4253314866654903E-3</c:v>
                </c:pt>
                <c:pt idx="319">
                  <c:v>-3.0688153001722398E-3</c:v>
                </c:pt>
                <c:pt idx="320">
                  <c:v>-8.0927015135980503E-3</c:v>
                </c:pt>
                <c:pt idx="321">
                  <c:v>3.1950430044391902E-3</c:v>
                </c:pt>
                <c:pt idx="322">
                  <c:v>-9.8169146270314298E-3</c:v>
                </c:pt>
                <c:pt idx="323">
                  <c:v>6.5199700011367703E-3</c:v>
                </c:pt>
                <c:pt idx="324">
                  <c:v>6.7815881021100199E-3</c:v>
                </c:pt>
                <c:pt idx="325">
                  <c:v>-1.2054156540416101E-2</c:v>
                </c:pt>
                <c:pt idx="326">
                  <c:v>-1.7308012898264499E-2</c:v>
                </c:pt>
                <c:pt idx="327">
                  <c:v>6.1286902111279198E-3</c:v>
                </c:pt>
                <c:pt idx="328">
                  <c:v>-1.9039043485263301E-3</c:v>
                </c:pt>
                <c:pt idx="329">
                  <c:v>-4.4885609889867197E-3</c:v>
                </c:pt>
                <c:pt idx="330">
                  <c:v>3.0611657554235499E-3</c:v>
                </c:pt>
                <c:pt idx="331">
                  <c:v>1.0690841253961701E-3</c:v>
                </c:pt>
                <c:pt idx="332">
                  <c:v>-5.65351190437799E-3</c:v>
                </c:pt>
                <c:pt idx="334">
                  <c:v>-1.0268633010119099E-2</c:v>
                </c:pt>
                <c:pt idx="335">
                  <c:v>5.9518657216430801E-3</c:v>
                </c:pt>
                <c:pt idx="336">
                  <c:v>8.2565292022115794E-3</c:v>
                </c:pt>
                <c:pt idx="337">
                  <c:v>-3.0606657530255301E-3</c:v>
                </c:pt>
                <c:pt idx="338">
                  <c:v>-9.0162005527725294E-3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xVal>
            <c:numRef>
              <c:f>ProkustesV!$K$10:$K$500</c:f>
              <c:numCache>
                <c:formatCode>0.000</c:formatCode>
                <c:ptCount val="491"/>
                <c:pt idx="0">
                  <c:v>-0.13216566802910901</c:v>
                </c:pt>
                <c:pt idx="1">
                  <c:v>-0.127843510561436</c:v>
                </c:pt>
                <c:pt idx="2">
                  <c:v>-0.12939552243406</c:v>
                </c:pt>
                <c:pt idx="3">
                  <c:v>-0.106347536707862</c:v>
                </c:pt>
                <c:pt idx="4">
                  <c:v>-0.140441364194271</c:v>
                </c:pt>
                <c:pt idx="5">
                  <c:v>-0.130600649837609</c:v>
                </c:pt>
                <c:pt idx="6">
                  <c:v>-0.12739910300278001</c:v>
                </c:pt>
                <c:pt idx="7">
                  <c:v>-9.6166760210894403E-2</c:v>
                </c:pt>
                <c:pt idx="8">
                  <c:v>-0.14259948507465101</c:v>
                </c:pt>
                <c:pt idx="9">
                  <c:v>-0.12963997214210099</c:v>
                </c:pt>
                <c:pt idx="10">
                  <c:v>-0.13655507201897399</c:v>
                </c:pt>
                <c:pt idx="11">
                  <c:v>-0.124136710460276</c:v>
                </c:pt>
                <c:pt idx="12">
                  <c:v>-0.13689731156696799</c:v>
                </c:pt>
                <c:pt idx="13">
                  <c:v>-0.116271915299761</c:v>
                </c:pt>
                <c:pt idx="14">
                  <c:v>-0.14111753270607499</c:v>
                </c:pt>
                <c:pt idx="15">
                  <c:v>-0.139721048967098</c:v>
                </c:pt>
                <c:pt idx="16">
                  <c:v>-8.9848255260758902E-2</c:v>
                </c:pt>
                <c:pt idx="17">
                  <c:v>-0.162668667858925</c:v>
                </c:pt>
                <c:pt idx="18">
                  <c:v>-9.7716260323584395E-2</c:v>
                </c:pt>
                <c:pt idx="19">
                  <c:v>-9.8572097072563397E-2</c:v>
                </c:pt>
                <c:pt idx="20">
                  <c:v>-0.10272645558754</c:v>
                </c:pt>
                <c:pt idx="21">
                  <c:v>-8.4159685840245996E-2</c:v>
                </c:pt>
                <c:pt idx="22">
                  <c:v>-0.104083482252891</c:v>
                </c:pt>
                <c:pt idx="23">
                  <c:v>-0.101230557508696</c:v>
                </c:pt>
                <c:pt idx="24">
                  <c:v>-0.121990065753249</c:v>
                </c:pt>
                <c:pt idx="25">
                  <c:v>-0.17598708915144701</c:v>
                </c:pt>
                <c:pt idx="26">
                  <c:v>-0.13842954207140701</c:v>
                </c:pt>
                <c:pt idx="27">
                  <c:v>-0.103658032543738</c:v>
                </c:pt>
                <c:pt idx="28">
                  <c:v>-0.133707111121144</c:v>
                </c:pt>
                <c:pt idx="29">
                  <c:v>-0.14682506366552001</c:v>
                </c:pt>
                <c:pt idx="30">
                  <c:v>-0.183390353044045</c:v>
                </c:pt>
                <c:pt idx="31">
                  <c:v>-0.116641039942881</c:v>
                </c:pt>
                <c:pt idx="32">
                  <c:v>-0.14736579920724399</c:v>
                </c:pt>
                <c:pt idx="33">
                  <c:v>-0.16053357500255599</c:v>
                </c:pt>
                <c:pt idx="34">
                  <c:v>-9.0842993544792305E-2</c:v>
                </c:pt>
                <c:pt idx="35">
                  <c:v>-0.13431248113212599</c:v>
                </c:pt>
                <c:pt idx="36">
                  <c:v>-0.119185804290072</c:v>
                </c:pt>
                <c:pt idx="37">
                  <c:v>-0.113772669616379</c:v>
                </c:pt>
                <c:pt idx="38">
                  <c:v>-0.13132226464337299</c:v>
                </c:pt>
                <c:pt idx="39">
                  <c:v>-0.113738957325209</c:v>
                </c:pt>
                <c:pt idx="40">
                  <c:v>-0.1004137044579</c:v>
                </c:pt>
                <c:pt idx="41">
                  <c:v>-0.102980527809754</c:v>
                </c:pt>
                <c:pt idx="42">
                  <c:v>-0.12737487557614099</c:v>
                </c:pt>
                <c:pt idx="43">
                  <c:v>-0.15648572339545</c:v>
                </c:pt>
                <c:pt idx="44">
                  <c:v>-0.13983521580754901</c:v>
                </c:pt>
                <c:pt idx="45">
                  <c:v>-0.13064533376271201</c:v>
                </c:pt>
                <c:pt idx="46">
                  <c:v>-0.12429267718343601</c:v>
                </c:pt>
                <c:pt idx="47">
                  <c:v>-0.123653808913765</c:v>
                </c:pt>
                <c:pt idx="48">
                  <c:v>-0.11491363710206499</c:v>
                </c:pt>
                <c:pt idx="49">
                  <c:v>-0.116598119996446</c:v>
                </c:pt>
                <c:pt idx="50">
                  <c:v>-9.8693729743441705E-2</c:v>
                </c:pt>
                <c:pt idx="51">
                  <c:v>-5.3604314734397598E-2</c:v>
                </c:pt>
                <c:pt idx="52">
                  <c:v>-0.12930164530609201</c:v>
                </c:pt>
                <c:pt idx="53">
                  <c:v>-9.0876792615502203E-2</c:v>
                </c:pt>
                <c:pt idx="54">
                  <c:v>-0.106802746954118</c:v>
                </c:pt>
                <c:pt idx="55">
                  <c:v>-8.6100560273521504E-2</c:v>
                </c:pt>
                <c:pt idx="56">
                  <c:v>-9.9892781637794303E-2</c:v>
                </c:pt>
                <c:pt idx="57">
                  <c:v>-0.14570664423982599</c:v>
                </c:pt>
                <c:pt idx="58">
                  <c:v>-0.126144154597089</c:v>
                </c:pt>
                <c:pt idx="59">
                  <c:v>-0.13111547849962699</c:v>
                </c:pt>
                <c:pt idx="60">
                  <c:v>-0.124050167540012</c:v>
                </c:pt>
                <c:pt idx="61">
                  <c:v>-0.10464655967435001</c:v>
                </c:pt>
                <c:pt idx="62">
                  <c:v>-0.102412070476877</c:v>
                </c:pt>
                <c:pt idx="63">
                  <c:v>-0.14357020294901601</c:v>
                </c:pt>
                <c:pt idx="64">
                  <c:v>-0.14552825727711299</c:v>
                </c:pt>
                <c:pt idx="65">
                  <c:v>-0.13692724878533399</c:v>
                </c:pt>
                <c:pt idx="66">
                  <c:v>-0.112778659108953</c:v>
                </c:pt>
                <c:pt idx="67">
                  <c:v>-0.13876332812064199</c:v>
                </c:pt>
                <c:pt idx="68">
                  <c:v>-0.119699633430408</c:v>
                </c:pt>
                <c:pt idx="69">
                  <c:v>-0.119676107600099</c:v>
                </c:pt>
                <c:pt idx="70">
                  <c:v>-0.123745293666704</c:v>
                </c:pt>
                <c:pt idx="71">
                  <c:v>-0.11742741506801201</c:v>
                </c:pt>
                <c:pt idx="72">
                  <c:v>-0.121254562590318</c:v>
                </c:pt>
                <c:pt idx="73">
                  <c:v>-0.130676077783768</c:v>
                </c:pt>
                <c:pt idx="74">
                  <c:v>-0.148907397807167</c:v>
                </c:pt>
                <c:pt idx="75">
                  <c:v>-0.135254253681173</c:v>
                </c:pt>
                <c:pt idx="76">
                  <c:v>-0.145770142455281</c:v>
                </c:pt>
                <c:pt idx="77">
                  <c:v>-0.10185505990093401</c:v>
                </c:pt>
                <c:pt idx="78">
                  <c:v>-9.0118981950110699E-2</c:v>
                </c:pt>
                <c:pt idx="79">
                  <c:v>-9.9624588351011706E-2</c:v>
                </c:pt>
                <c:pt idx="80">
                  <c:v>-5.7740020484812901E-2</c:v>
                </c:pt>
                <c:pt idx="81">
                  <c:v>-8.1667462182824696E-2</c:v>
                </c:pt>
                <c:pt idx="82">
                  <c:v>-0.108346607724935</c:v>
                </c:pt>
                <c:pt idx="83">
                  <c:v>-0.173385015889257</c:v>
                </c:pt>
                <c:pt idx="84">
                  <c:v>-0.172087701422032</c:v>
                </c:pt>
                <c:pt idx="85">
                  <c:v>-0.13888505584310701</c:v>
                </c:pt>
                <c:pt idx="86">
                  <c:v>-0.16308841004794999</c:v>
                </c:pt>
                <c:pt idx="87">
                  <c:v>-0.15947779145791199</c:v>
                </c:pt>
                <c:pt idx="88">
                  <c:v>-6.4068976737226599E-2</c:v>
                </c:pt>
                <c:pt idx="89">
                  <c:v>-9.47949188511647E-2</c:v>
                </c:pt>
                <c:pt idx="90">
                  <c:v>-0.12909402651923599</c:v>
                </c:pt>
                <c:pt idx="91">
                  <c:v>-0.117618146009035</c:v>
                </c:pt>
                <c:pt idx="92">
                  <c:v>-9.1926928607313496E-2</c:v>
                </c:pt>
                <c:pt idx="93">
                  <c:v>-0.124160319935852</c:v>
                </c:pt>
                <c:pt idx="94">
                  <c:v>-0.108799600239702</c:v>
                </c:pt>
                <c:pt idx="95">
                  <c:v>-0.130510082479949</c:v>
                </c:pt>
                <c:pt idx="96">
                  <c:v>-0.13103225475218899</c:v>
                </c:pt>
                <c:pt idx="97">
                  <c:v>-0.13133389090397099</c:v>
                </c:pt>
                <c:pt idx="98">
                  <c:v>-2.8154351828886599E-2</c:v>
                </c:pt>
                <c:pt idx="99">
                  <c:v>-2.36483980050201E-2</c:v>
                </c:pt>
                <c:pt idx="100">
                  <c:v>-3.0026314022450502E-2</c:v>
                </c:pt>
                <c:pt idx="101">
                  <c:v>-6.1897114328089101E-2</c:v>
                </c:pt>
                <c:pt idx="102">
                  <c:v>1.6626629852766198E-2</c:v>
                </c:pt>
                <c:pt idx="103">
                  <c:v>-3.5779918143044001E-2</c:v>
                </c:pt>
                <c:pt idx="104">
                  <c:v>-4.0545640364276603E-2</c:v>
                </c:pt>
                <c:pt idx="105">
                  <c:v>-6.5261045659378902E-2</c:v>
                </c:pt>
                <c:pt idx="106">
                  <c:v>-8.7158788019956801E-2</c:v>
                </c:pt>
                <c:pt idx="107">
                  <c:v>-5.9187599345639698E-2</c:v>
                </c:pt>
                <c:pt idx="108">
                  <c:v>-4.2136062839951999E-2</c:v>
                </c:pt>
                <c:pt idx="109">
                  <c:v>-4.6996260618972503E-2</c:v>
                </c:pt>
                <c:pt idx="110">
                  <c:v>-3.97637215636285E-2</c:v>
                </c:pt>
                <c:pt idx="111">
                  <c:v>-6.4954128116733206E-2</c:v>
                </c:pt>
                <c:pt idx="112">
                  <c:v>-4.5476538393560598E-2</c:v>
                </c:pt>
                <c:pt idx="113">
                  <c:v>1.1684792204549901E-2</c:v>
                </c:pt>
                <c:pt idx="114">
                  <c:v>1.3106451628090801E-3</c:v>
                </c:pt>
                <c:pt idx="115">
                  <c:v>-3.0868419424250799E-2</c:v>
                </c:pt>
                <c:pt idx="116">
                  <c:v>6.6649434108985602E-4</c:v>
                </c:pt>
                <c:pt idx="117">
                  <c:v>-2.2402841916134401E-2</c:v>
                </c:pt>
                <c:pt idx="118">
                  <c:v>-5.4697789368012097E-2</c:v>
                </c:pt>
                <c:pt idx="119">
                  <c:v>-6.9107820412472307E-2</c:v>
                </c:pt>
                <c:pt idx="120">
                  <c:v>-6.3044539627062496E-2</c:v>
                </c:pt>
                <c:pt idx="121">
                  <c:v>-6.2141125862166198E-2</c:v>
                </c:pt>
                <c:pt idx="122">
                  <c:v>-3.5526969651826397E-2</c:v>
                </c:pt>
                <c:pt idx="123">
                  <c:v>-4.9200832661068498E-2</c:v>
                </c:pt>
                <c:pt idx="124">
                  <c:v>-6.9482699764571096E-3</c:v>
                </c:pt>
                <c:pt idx="125">
                  <c:v>-3.2375638067168602E-2</c:v>
                </c:pt>
                <c:pt idx="126">
                  <c:v>-1.25398422332491E-2</c:v>
                </c:pt>
                <c:pt idx="127">
                  <c:v>-4.5019745628469499E-2</c:v>
                </c:pt>
                <c:pt idx="133">
                  <c:v>-3.2023781794697198E-2</c:v>
                </c:pt>
                <c:pt idx="134">
                  <c:v>-4.2114458122608202E-2</c:v>
                </c:pt>
                <c:pt idx="135">
                  <c:v>-4.5968672054292399E-2</c:v>
                </c:pt>
                <c:pt idx="136">
                  <c:v>-4.4783828062947201E-2</c:v>
                </c:pt>
                <c:pt idx="137">
                  <c:v>-5.1289466605397599E-2</c:v>
                </c:pt>
                <c:pt idx="138">
                  <c:v>-6.1165240059659398E-2</c:v>
                </c:pt>
                <c:pt idx="139">
                  <c:v>-7.4024564904560497E-2</c:v>
                </c:pt>
                <c:pt idx="140">
                  <c:v>-5.0728004964279899E-2</c:v>
                </c:pt>
                <c:pt idx="141">
                  <c:v>-6.5668707751136507E-2</c:v>
                </c:pt>
                <c:pt idx="142">
                  <c:v>-4.29674153722399E-2</c:v>
                </c:pt>
                <c:pt idx="143">
                  <c:v>-4.30908536168274E-2</c:v>
                </c:pt>
                <c:pt idx="144">
                  <c:v>-8.3885512865297301E-2</c:v>
                </c:pt>
                <c:pt idx="145">
                  <c:v>-8.6375867385495006E-2</c:v>
                </c:pt>
                <c:pt idx="146">
                  <c:v>-8.4174753087917498E-2</c:v>
                </c:pt>
                <c:pt idx="147">
                  <c:v>-6.8239817227702698E-2</c:v>
                </c:pt>
                <c:pt idx="148">
                  <c:v>-8.36488636313647E-2</c:v>
                </c:pt>
                <c:pt idx="149">
                  <c:v>-8.6325182683311297E-2</c:v>
                </c:pt>
                <c:pt idx="150">
                  <c:v>-6.1454544152068899E-2</c:v>
                </c:pt>
                <c:pt idx="151">
                  <c:v>-6.4091176617951301E-2</c:v>
                </c:pt>
                <c:pt idx="152">
                  <c:v>-8.8147348092682903E-2</c:v>
                </c:pt>
                <c:pt idx="153">
                  <c:v>-3.0159911175049899E-2</c:v>
                </c:pt>
                <c:pt idx="154">
                  <c:v>-2.7289918375794898E-2</c:v>
                </c:pt>
                <c:pt idx="155">
                  <c:v>-5.3089148415019001E-2</c:v>
                </c:pt>
                <c:pt idx="156">
                  <c:v>-5.1578300363267798E-2</c:v>
                </c:pt>
                <c:pt idx="157">
                  <c:v>-5.0247202387182201E-2</c:v>
                </c:pt>
                <c:pt idx="158">
                  <c:v>-3.9685084500489E-2</c:v>
                </c:pt>
                <c:pt idx="159">
                  <c:v>-7.0848679776183504E-2</c:v>
                </c:pt>
                <c:pt idx="160">
                  <c:v>-6.88335228202481E-2</c:v>
                </c:pt>
                <c:pt idx="161">
                  <c:v>-7.6361370819230001E-2</c:v>
                </c:pt>
                <c:pt idx="162">
                  <c:v>-7.62307627128994E-2</c:v>
                </c:pt>
                <c:pt idx="163">
                  <c:v>-5.7775821870668202E-2</c:v>
                </c:pt>
                <c:pt idx="164">
                  <c:v>-6.9070802573162796E-2</c:v>
                </c:pt>
                <c:pt idx="165">
                  <c:v>-6.6246556398463302E-2</c:v>
                </c:pt>
                <c:pt idx="166">
                  <c:v>-8.0809733144567006E-2</c:v>
                </c:pt>
                <c:pt idx="167">
                  <c:v>-7.3091685103250398E-2</c:v>
                </c:pt>
                <c:pt idx="168">
                  <c:v>-6.1835278501033097E-2</c:v>
                </c:pt>
                <c:pt idx="169">
                  <c:v>-7.4631278783411706E-2</c:v>
                </c:pt>
                <c:pt idx="170">
                  <c:v>-9.5105973912919098E-2</c:v>
                </c:pt>
                <c:pt idx="171">
                  <c:v>-7.4528123420428902E-2</c:v>
                </c:pt>
                <c:pt idx="172">
                  <c:v>-7.5968729890769193E-2</c:v>
                </c:pt>
                <c:pt idx="173">
                  <c:v>-9.0106308426399107E-2</c:v>
                </c:pt>
                <c:pt idx="174">
                  <c:v>-8.2297844476821494E-2</c:v>
                </c:pt>
                <c:pt idx="175">
                  <c:v>-7.7385329620561993E-2</c:v>
                </c:pt>
                <c:pt idx="176">
                  <c:v>-9.3662755259163705E-2</c:v>
                </c:pt>
                <c:pt idx="177">
                  <c:v>-8.7462264901863804E-2</c:v>
                </c:pt>
                <c:pt idx="178">
                  <c:v>-9.0258802338655006E-2</c:v>
                </c:pt>
                <c:pt idx="179">
                  <c:v>-6.8427728356021802E-2</c:v>
                </c:pt>
                <c:pt idx="180">
                  <c:v>-7.6569181168210002E-2</c:v>
                </c:pt>
                <c:pt idx="181">
                  <c:v>-8.4036238723321499E-2</c:v>
                </c:pt>
                <c:pt idx="182">
                  <c:v>-8.0929413879027204E-2</c:v>
                </c:pt>
                <c:pt idx="183">
                  <c:v>-6.5477962983025106E-2</c:v>
                </c:pt>
                <c:pt idx="184">
                  <c:v>-0.100005653933771</c:v>
                </c:pt>
                <c:pt idx="185">
                  <c:v>-8.0073718081917197E-2</c:v>
                </c:pt>
                <c:pt idx="186">
                  <c:v>-6.13899794516631E-2</c:v>
                </c:pt>
                <c:pt idx="187">
                  <c:v>-8.0676245061114205E-2</c:v>
                </c:pt>
                <c:pt idx="188">
                  <c:v>-7.2095482851735504E-2</c:v>
                </c:pt>
                <c:pt idx="189">
                  <c:v>-7.2393312596214898E-2</c:v>
                </c:pt>
                <c:pt idx="190">
                  <c:v>-7.1931764421746106E-2</c:v>
                </c:pt>
                <c:pt idx="191">
                  <c:v>-7.64446897070723E-2</c:v>
                </c:pt>
                <c:pt idx="192">
                  <c:v>-6.3681053169660898E-2</c:v>
                </c:pt>
                <c:pt idx="193">
                  <c:v>-5.5800764852343698E-2</c:v>
                </c:pt>
                <c:pt idx="194">
                  <c:v>-4.9603115001557903E-2</c:v>
                </c:pt>
                <c:pt idx="195">
                  <c:v>-7.75558009302936E-2</c:v>
                </c:pt>
                <c:pt idx="196">
                  <c:v>-5.7854249482965803E-2</c:v>
                </c:pt>
                <c:pt idx="197">
                  <c:v>-6.7399895218572994E-2</c:v>
                </c:pt>
                <c:pt idx="198">
                  <c:v>-7.9795409448401897E-2</c:v>
                </c:pt>
                <c:pt idx="199">
                  <c:v>-6.5279096386871793E-2</c:v>
                </c:pt>
                <c:pt idx="200">
                  <c:v>-6.20084986360687E-2</c:v>
                </c:pt>
                <c:pt idx="201">
                  <c:v>-6.1447696371723703E-2</c:v>
                </c:pt>
                <c:pt idx="202">
                  <c:v>-5.4840156246776101E-2</c:v>
                </c:pt>
                <c:pt idx="203">
                  <c:v>-4.5890458820856302E-2</c:v>
                </c:pt>
                <c:pt idx="204">
                  <c:v>-5.3393008742020701E-2</c:v>
                </c:pt>
                <c:pt idx="205">
                  <c:v>-6.2968567962323502E-2</c:v>
                </c:pt>
                <c:pt idx="206">
                  <c:v>-5.8233295752921098E-2</c:v>
                </c:pt>
                <c:pt idx="207">
                  <c:v>-6.9845521951148598E-2</c:v>
                </c:pt>
                <c:pt idx="208">
                  <c:v>-5.7117526589760201E-2</c:v>
                </c:pt>
                <c:pt idx="209">
                  <c:v>-3.9329941007397201E-2</c:v>
                </c:pt>
                <c:pt idx="210">
                  <c:v>-6.4496474736372697E-2</c:v>
                </c:pt>
                <c:pt idx="211">
                  <c:v>-6.5588558575669406E-2</c:v>
                </c:pt>
                <c:pt idx="212">
                  <c:v>-7.6277248304001094E-2</c:v>
                </c:pt>
                <c:pt idx="213">
                  <c:v>-5.2805773753187901E-2</c:v>
                </c:pt>
                <c:pt idx="214">
                  <c:v>-3.70858503205794E-2</c:v>
                </c:pt>
                <c:pt idx="215">
                  <c:v>-5.8321618035683601E-2</c:v>
                </c:pt>
                <c:pt idx="216">
                  <c:v>-6.4446915834961399E-2</c:v>
                </c:pt>
                <c:pt idx="217">
                  <c:v>-7.3657997694914004E-2</c:v>
                </c:pt>
                <c:pt idx="218">
                  <c:v>-6.4870140014723104E-2</c:v>
                </c:pt>
                <c:pt idx="219">
                  <c:v>-7.2239190376421403E-2</c:v>
                </c:pt>
                <c:pt idx="220">
                  <c:v>-6.1680038371813503E-2</c:v>
                </c:pt>
                <c:pt idx="221">
                  <c:v>-6.1057233168838501E-2</c:v>
                </c:pt>
                <c:pt idx="222">
                  <c:v>-6.8485943900337506E-2</c:v>
                </c:pt>
                <c:pt idx="223">
                  <c:v>-7.6548663522573501E-2</c:v>
                </c:pt>
                <c:pt idx="224">
                  <c:v>-8.3504455397871102E-2</c:v>
                </c:pt>
                <c:pt idx="225">
                  <c:v>-7.4305304454966303E-2</c:v>
                </c:pt>
                <c:pt idx="226">
                  <c:v>-7.2510227417635298E-2</c:v>
                </c:pt>
                <c:pt idx="227">
                  <c:v>-6.9855190902621503E-2</c:v>
                </c:pt>
                <c:pt idx="228">
                  <c:v>-0.100355055736012</c:v>
                </c:pt>
                <c:pt idx="229">
                  <c:v>-7.5902417786077606E-2</c:v>
                </c:pt>
                <c:pt idx="230">
                  <c:v>-5.1324521076357099E-2</c:v>
                </c:pt>
                <c:pt idx="231">
                  <c:v>-5.2816328928984302E-2</c:v>
                </c:pt>
                <c:pt idx="232">
                  <c:v>-8.7321222529767595E-2</c:v>
                </c:pt>
                <c:pt idx="233">
                  <c:v>-5.4549227859199197E-2</c:v>
                </c:pt>
                <c:pt idx="234">
                  <c:v>-5.6481355123143902E-2</c:v>
                </c:pt>
                <c:pt idx="235">
                  <c:v>-6.9657559724293203E-2</c:v>
                </c:pt>
                <c:pt idx="236">
                  <c:v>-8.7675554742332004E-2</c:v>
                </c:pt>
                <c:pt idx="237">
                  <c:v>-6.5680275625182999E-2</c:v>
                </c:pt>
                <c:pt idx="238">
                  <c:v>-6.3148558221498299E-2</c:v>
                </c:pt>
                <c:pt idx="239">
                  <c:v>-7.1946091415997795E-2</c:v>
                </c:pt>
                <c:pt idx="240">
                  <c:v>-7.3670502487107103E-2</c:v>
                </c:pt>
                <c:pt idx="241">
                  <c:v>-7.7611946739565896E-2</c:v>
                </c:pt>
                <c:pt idx="242">
                  <c:v>-5.7419196296731902E-2</c:v>
                </c:pt>
                <c:pt idx="243">
                  <c:v>-5.8977426150331601E-2</c:v>
                </c:pt>
                <c:pt idx="244">
                  <c:v>-9.5217858649646395E-2</c:v>
                </c:pt>
                <c:pt idx="245">
                  <c:v>-5.9874681580800101E-2</c:v>
                </c:pt>
                <c:pt idx="246">
                  <c:v>-7.18429905885095E-2</c:v>
                </c:pt>
                <c:pt idx="247">
                  <c:v>-7.6699580734280196E-2</c:v>
                </c:pt>
                <c:pt idx="248">
                  <c:v>-7.7845373567346499E-2</c:v>
                </c:pt>
                <c:pt idx="249">
                  <c:v>-9.0032648368153195E-2</c:v>
                </c:pt>
                <c:pt idx="250">
                  <c:v>-9.8007784392487099E-2</c:v>
                </c:pt>
                <c:pt idx="251">
                  <c:v>-8.95550365994289E-2</c:v>
                </c:pt>
                <c:pt idx="252">
                  <c:v>-0.10697741192021799</c:v>
                </c:pt>
                <c:pt idx="253">
                  <c:v>-6.1859046142965897E-2</c:v>
                </c:pt>
                <c:pt idx="254">
                  <c:v>-8.6819902897592505E-2</c:v>
                </c:pt>
                <c:pt idx="255">
                  <c:v>-8.9886466515498198E-2</c:v>
                </c:pt>
                <c:pt idx="256">
                  <c:v>-7.8430896065992906E-2</c:v>
                </c:pt>
                <c:pt idx="257">
                  <c:v>-7.7680552458876104E-2</c:v>
                </c:pt>
                <c:pt idx="258">
                  <c:v>-0.10013799065481099</c:v>
                </c:pt>
                <c:pt idx="259">
                  <c:v>-5.25955287263392E-2</c:v>
                </c:pt>
                <c:pt idx="260">
                  <c:v>-6.59510076506645E-2</c:v>
                </c:pt>
                <c:pt idx="261">
                  <c:v>-8.9116628766018099E-2</c:v>
                </c:pt>
                <c:pt idx="262">
                  <c:v>-8.8748891329183496E-2</c:v>
                </c:pt>
                <c:pt idx="263">
                  <c:v>-6.2449288226265602E-2</c:v>
                </c:pt>
                <c:pt idx="264">
                  <c:v>-0.100790075834088</c:v>
                </c:pt>
                <c:pt idx="265">
                  <c:v>-6.6216095357547203E-2</c:v>
                </c:pt>
                <c:pt idx="266">
                  <c:v>-6.0320174504106198E-2</c:v>
                </c:pt>
                <c:pt idx="267">
                  <c:v>-5.4290274900936401E-2</c:v>
                </c:pt>
                <c:pt idx="268">
                  <c:v>-4.4635863231626299E-2</c:v>
                </c:pt>
                <c:pt idx="269">
                  <c:v>-5.7593938363658899E-2</c:v>
                </c:pt>
                <c:pt idx="270">
                  <c:v>-7.6239224036631997E-2</c:v>
                </c:pt>
                <c:pt idx="271">
                  <c:v>-8.7600664468272305E-2</c:v>
                </c:pt>
                <c:pt idx="272">
                  <c:v>-7.2273466868286895E-2</c:v>
                </c:pt>
                <c:pt idx="273">
                  <c:v>-7.9792723582955805E-2</c:v>
                </c:pt>
                <c:pt idx="274">
                  <c:v>-7.3267837713294801E-2</c:v>
                </c:pt>
                <c:pt idx="275">
                  <c:v>-7.9430108243320696E-2</c:v>
                </c:pt>
                <c:pt idx="276">
                  <c:v>-6.4039123568478795E-2</c:v>
                </c:pt>
                <c:pt idx="277">
                  <c:v>-6.9720953896862795E-2</c:v>
                </c:pt>
                <c:pt idx="278">
                  <c:v>-9.2869639517530606E-2</c:v>
                </c:pt>
                <c:pt idx="279">
                  <c:v>-6.0776741454272899E-2</c:v>
                </c:pt>
                <c:pt idx="280">
                  <c:v>-6.0914601055036897E-2</c:v>
                </c:pt>
                <c:pt idx="281">
                  <c:v>-6.6551641959865293E-2</c:v>
                </c:pt>
                <c:pt idx="282">
                  <c:v>-7.7078572588857294E-2</c:v>
                </c:pt>
                <c:pt idx="283">
                  <c:v>-9.1936744982556204E-2</c:v>
                </c:pt>
                <c:pt idx="284">
                  <c:v>-8.2086972626115501E-2</c:v>
                </c:pt>
                <c:pt idx="285">
                  <c:v>-8.9366013937848404E-2</c:v>
                </c:pt>
                <c:pt idx="286">
                  <c:v>-7.9976563568520398E-2</c:v>
                </c:pt>
                <c:pt idx="287">
                  <c:v>-5.35881834157792E-2</c:v>
                </c:pt>
                <c:pt idx="288">
                  <c:v>-4.1044142667519802E-2</c:v>
                </c:pt>
                <c:pt idx="289">
                  <c:v>-6.1751275430376701E-2</c:v>
                </c:pt>
                <c:pt idx="290">
                  <c:v>-6.9676195304129204E-2</c:v>
                </c:pt>
                <c:pt idx="291">
                  <c:v>-5.4135278614331497E-2</c:v>
                </c:pt>
                <c:pt idx="292">
                  <c:v>-6.3330221737326498E-2</c:v>
                </c:pt>
                <c:pt idx="293">
                  <c:v>-4.5630027491935302E-2</c:v>
                </c:pt>
                <c:pt idx="294">
                  <c:v>-3.4949533118417302E-2</c:v>
                </c:pt>
                <c:pt idx="295">
                  <c:v>-2.5722619426584301E-2</c:v>
                </c:pt>
                <c:pt idx="296">
                  <c:v>-5.4028784886330797E-2</c:v>
                </c:pt>
                <c:pt idx="297">
                  <c:v>-9.0275945638703101E-2</c:v>
                </c:pt>
                <c:pt idx="298">
                  <c:v>-6.38517713302552E-2</c:v>
                </c:pt>
                <c:pt idx="299">
                  <c:v>-5.9705731446901299E-2</c:v>
                </c:pt>
                <c:pt idx="300">
                  <c:v>-5.1635926334754098E-2</c:v>
                </c:pt>
                <c:pt idx="301">
                  <c:v>-5.71095685582216E-2</c:v>
                </c:pt>
                <c:pt idx="302">
                  <c:v>-7.9329920738576698E-2</c:v>
                </c:pt>
                <c:pt idx="303">
                  <c:v>-6.0677394745699199E-2</c:v>
                </c:pt>
                <c:pt idx="304">
                  <c:v>-8.4442860978470605E-2</c:v>
                </c:pt>
                <c:pt idx="305">
                  <c:v>-6.1498608851016698E-2</c:v>
                </c:pt>
                <c:pt idx="306">
                  <c:v>-4.8054387044330002E-2</c:v>
                </c:pt>
                <c:pt idx="307">
                  <c:v>-3.7574918209914397E-2</c:v>
                </c:pt>
                <c:pt idx="308">
                  <c:v>-7.0254907377958906E-2</c:v>
                </c:pt>
                <c:pt idx="309">
                  <c:v>-7.6467066111546106E-2</c:v>
                </c:pt>
                <c:pt idx="310">
                  <c:v>-6.1124651299314998E-2</c:v>
                </c:pt>
                <c:pt idx="311">
                  <c:v>-9.0475660576585903E-2</c:v>
                </c:pt>
                <c:pt idx="312">
                  <c:v>-8.6013130513583003E-2</c:v>
                </c:pt>
                <c:pt idx="313">
                  <c:v>-0.105317487114334</c:v>
                </c:pt>
                <c:pt idx="314">
                  <c:v>-0.109432939636534</c:v>
                </c:pt>
                <c:pt idx="315">
                  <c:v>-6.9492875260989295E-2</c:v>
                </c:pt>
                <c:pt idx="316">
                  <c:v>-7.6529452882044699E-2</c:v>
                </c:pt>
                <c:pt idx="317">
                  <c:v>-7.6242351969594099E-2</c:v>
                </c:pt>
                <c:pt idx="318">
                  <c:v>-4.8937175994335398E-2</c:v>
                </c:pt>
                <c:pt idx="319">
                  <c:v>-4.2304882438572798E-2</c:v>
                </c:pt>
                <c:pt idx="320">
                  <c:v>-7.3833720473109099E-2</c:v>
                </c:pt>
                <c:pt idx="321">
                  <c:v>-6.2489183632626302E-2</c:v>
                </c:pt>
                <c:pt idx="322">
                  <c:v>-7.5871291013919304E-2</c:v>
                </c:pt>
                <c:pt idx="323">
                  <c:v>-5.5705159797893498E-2</c:v>
                </c:pt>
                <c:pt idx="324">
                  <c:v>-8.9493179065456493E-2</c:v>
                </c:pt>
                <c:pt idx="325">
                  <c:v>-6.2456443964828703E-2</c:v>
                </c:pt>
                <c:pt idx="326">
                  <c:v>-6.53140593779728E-2</c:v>
                </c:pt>
                <c:pt idx="327">
                  <c:v>-6.6696817523834204E-2</c:v>
                </c:pt>
                <c:pt idx="328">
                  <c:v>-6.1987478731160797E-2</c:v>
                </c:pt>
                <c:pt idx="329">
                  <c:v>-6.1096564913987801E-2</c:v>
                </c:pt>
                <c:pt idx="330">
                  <c:v>-5.8924893664810803E-2</c:v>
                </c:pt>
                <c:pt idx="331">
                  <c:v>-5.8289778205653703E-2</c:v>
                </c:pt>
                <c:pt idx="332">
                  <c:v>-5.7179007366160599E-2</c:v>
                </c:pt>
                <c:pt idx="334">
                  <c:v>-6.4496614265524901E-2</c:v>
                </c:pt>
                <c:pt idx="335">
                  <c:v>-5.4367072336596801E-2</c:v>
                </c:pt>
                <c:pt idx="336">
                  <c:v>-3.6111278976105499E-2</c:v>
                </c:pt>
                <c:pt idx="337">
                  <c:v>-6.5986783984058994E-2</c:v>
                </c:pt>
                <c:pt idx="338">
                  <c:v>-4.9690144085143502E-2</c:v>
                </c:pt>
              </c:numCache>
            </c:numRef>
          </c:xVal>
          <c:yVal>
            <c:numRef>
              <c:f>ProkustesV!$L$10:$L$500</c:f>
              <c:numCache>
                <c:formatCode>0.000</c:formatCode>
                <c:ptCount val="491"/>
                <c:pt idx="0">
                  <c:v>0.26028347369208898</c:v>
                </c:pt>
                <c:pt idx="1">
                  <c:v>0.28021225164288299</c:v>
                </c:pt>
                <c:pt idx="2">
                  <c:v>0.27921935362053601</c:v>
                </c:pt>
                <c:pt idx="3">
                  <c:v>0.22893798138479199</c:v>
                </c:pt>
                <c:pt idx="4">
                  <c:v>0.27592413969194601</c:v>
                </c:pt>
                <c:pt idx="5">
                  <c:v>0.266481880554919</c:v>
                </c:pt>
                <c:pt idx="6">
                  <c:v>0.25552311969983699</c:v>
                </c:pt>
                <c:pt idx="7">
                  <c:v>0.25710357416884</c:v>
                </c:pt>
                <c:pt idx="8">
                  <c:v>0.26482764401871001</c:v>
                </c:pt>
                <c:pt idx="9">
                  <c:v>0.25273346351047599</c:v>
                </c:pt>
                <c:pt idx="10">
                  <c:v>0.28527550198873203</c:v>
                </c:pt>
                <c:pt idx="11">
                  <c:v>0.25381229482027801</c:v>
                </c:pt>
                <c:pt idx="12">
                  <c:v>0.28681906360655701</c:v>
                </c:pt>
                <c:pt idx="13">
                  <c:v>0.28878316158412598</c:v>
                </c:pt>
                <c:pt idx="14">
                  <c:v>0.29590346135131401</c:v>
                </c:pt>
                <c:pt idx="15">
                  <c:v>0.30087994418497499</c:v>
                </c:pt>
                <c:pt idx="16">
                  <c:v>0.254851548678795</c:v>
                </c:pt>
                <c:pt idx="17">
                  <c:v>0.28587051285015602</c:v>
                </c:pt>
                <c:pt idx="18">
                  <c:v>0.24709041533322801</c:v>
                </c:pt>
                <c:pt idx="19">
                  <c:v>0.224512048127674</c:v>
                </c:pt>
                <c:pt idx="20">
                  <c:v>0.25553635535987901</c:v>
                </c:pt>
                <c:pt idx="21">
                  <c:v>0.238608836404409</c:v>
                </c:pt>
                <c:pt idx="22">
                  <c:v>0.242361184331706</c:v>
                </c:pt>
                <c:pt idx="23">
                  <c:v>0.26754835692983697</c:v>
                </c:pt>
                <c:pt idx="24">
                  <c:v>0.26618655259589502</c:v>
                </c:pt>
                <c:pt idx="25">
                  <c:v>0.26224290388890098</c:v>
                </c:pt>
                <c:pt idx="26">
                  <c:v>0.28096445795235703</c:v>
                </c:pt>
                <c:pt idx="27">
                  <c:v>0.27220078037072098</c:v>
                </c:pt>
                <c:pt idx="28">
                  <c:v>0.28528636405181501</c:v>
                </c:pt>
                <c:pt idx="29">
                  <c:v>0.221990784390281</c:v>
                </c:pt>
                <c:pt idx="30">
                  <c:v>0.26028711535072602</c:v>
                </c:pt>
                <c:pt idx="31">
                  <c:v>0.24115033791505</c:v>
                </c:pt>
                <c:pt idx="32">
                  <c:v>0.21945970799925299</c:v>
                </c:pt>
                <c:pt idx="33">
                  <c:v>0.24846685796416501</c:v>
                </c:pt>
                <c:pt idx="34">
                  <c:v>0.30051597643541</c:v>
                </c:pt>
                <c:pt idx="35">
                  <c:v>0.29371497491474002</c:v>
                </c:pt>
                <c:pt idx="36">
                  <c:v>0.26521287228853002</c:v>
                </c:pt>
                <c:pt idx="37">
                  <c:v>0.29514484544827002</c:v>
                </c:pt>
                <c:pt idx="38">
                  <c:v>0.28923919088847799</c:v>
                </c:pt>
                <c:pt idx="39">
                  <c:v>0.25857056725537098</c:v>
                </c:pt>
                <c:pt idx="40">
                  <c:v>0.17750860233569599</c:v>
                </c:pt>
                <c:pt idx="41">
                  <c:v>0.205914396108512</c:v>
                </c:pt>
                <c:pt idx="42">
                  <c:v>0.19389806889023201</c:v>
                </c:pt>
                <c:pt idx="43">
                  <c:v>0.249515812056428</c:v>
                </c:pt>
                <c:pt idx="44">
                  <c:v>0.20957710563128701</c:v>
                </c:pt>
                <c:pt idx="45">
                  <c:v>0.25117118319936699</c:v>
                </c:pt>
                <c:pt idx="46">
                  <c:v>0.22060297469350701</c:v>
                </c:pt>
                <c:pt idx="47">
                  <c:v>0.21307526739405699</c:v>
                </c:pt>
                <c:pt idx="48">
                  <c:v>0.230710727852316</c:v>
                </c:pt>
                <c:pt idx="49">
                  <c:v>0.28655746727371201</c:v>
                </c:pt>
                <c:pt idx="50">
                  <c:v>0.26473101686274503</c:v>
                </c:pt>
                <c:pt idx="51">
                  <c:v>0.21397564963069499</c:v>
                </c:pt>
                <c:pt idx="52">
                  <c:v>0.275377757464908</c:v>
                </c:pt>
                <c:pt idx="53">
                  <c:v>0.28014083137553197</c:v>
                </c:pt>
                <c:pt idx="54">
                  <c:v>0.27813726052120502</c:v>
                </c:pt>
                <c:pt idx="55">
                  <c:v>0.27706389433065698</c:v>
                </c:pt>
                <c:pt idx="56">
                  <c:v>0.24403492914682401</c:v>
                </c:pt>
                <c:pt idx="57">
                  <c:v>0.27890311095836801</c:v>
                </c:pt>
                <c:pt idx="58">
                  <c:v>0.25502057112972898</c:v>
                </c:pt>
                <c:pt idx="59">
                  <c:v>0.308919578588077</c:v>
                </c:pt>
                <c:pt idx="60">
                  <c:v>0.31508086124602702</c:v>
                </c:pt>
                <c:pt idx="61">
                  <c:v>0.269101488151263</c:v>
                </c:pt>
                <c:pt idx="62">
                  <c:v>0.22987904960952599</c:v>
                </c:pt>
                <c:pt idx="63">
                  <c:v>0.22701267019388699</c:v>
                </c:pt>
                <c:pt idx="64">
                  <c:v>0.24343441258210499</c:v>
                </c:pt>
                <c:pt idx="65">
                  <c:v>0.24323733163290501</c:v>
                </c:pt>
                <c:pt idx="66">
                  <c:v>0.23175665433260001</c:v>
                </c:pt>
                <c:pt idx="67">
                  <c:v>0.20268488073971999</c:v>
                </c:pt>
                <c:pt idx="68">
                  <c:v>0.24402784082847401</c:v>
                </c:pt>
                <c:pt idx="69">
                  <c:v>0.25685681613820199</c:v>
                </c:pt>
                <c:pt idx="70">
                  <c:v>0.26742770768728202</c:v>
                </c:pt>
                <c:pt idx="71">
                  <c:v>0.23751908731164101</c:v>
                </c:pt>
                <c:pt idx="72">
                  <c:v>0.23510029649987699</c:v>
                </c:pt>
                <c:pt idx="73">
                  <c:v>0.28099654495508603</c:v>
                </c:pt>
                <c:pt idx="74">
                  <c:v>0.263251955286671</c:v>
                </c:pt>
                <c:pt idx="75">
                  <c:v>0.22666704657984299</c:v>
                </c:pt>
                <c:pt idx="76">
                  <c:v>0.254980629366097</c:v>
                </c:pt>
                <c:pt idx="77">
                  <c:v>0.28043782492146502</c:v>
                </c:pt>
                <c:pt idx="78">
                  <c:v>0.32047621729619002</c:v>
                </c:pt>
                <c:pt idx="79">
                  <c:v>0.267132253532393</c:v>
                </c:pt>
                <c:pt idx="80">
                  <c:v>0.30064875144002601</c:v>
                </c:pt>
                <c:pt idx="81">
                  <c:v>0.25970232130891002</c:v>
                </c:pt>
                <c:pt idx="82">
                  <c:v>0.29783260676579099</c:v>
                </c:pt>
                <c:pt idx="83">
                  <c:v>0.26384450636926898</c:v>
                </c:pt>
                <c:pt idx="84">
                  <c:v>0.245163589229906</c:v>
                </c:pt>
                <c:pt idx="85">
                  <c:v>0.23896030698302201</c:v>
                </c:pt>
                <c:pt idx="86">
                  <c:v>0.30154634832051103</c:v>
                </c:pt>
                <c:pt idx="87">
                  <c:v>0.24863659057911799</c:v>
                </c:pt>
                <c:pt idx="88">
                  <c:v>0.25314999044033498</c:v>
                </c:pt>
                <c:pt idx="89">
                  <c:v>0.22415638209167699</c:v>
                </c:pt>
                <c:pt idx="90">
                  <c:v>0.19619634174008099</c:v>
                </c:pt>
                <c:pt idx="91">
                  <c:v>0.18356207910107999</c:v>
                </c:pt>
                <c:pt idx="92">
                  <c:v>0.233839933836855</c:v>
                </c:pt>
                <c:pt idx="93">
                  <c:v>0.24823786675918399</c:v>
                </c:pt>
                <c:pt idx="94">
                  <c:v>0.25345874723991102</c:v>
                </c:pt>
                <c:pt idx="95">
                  <c:v>0.249131689107252</c:v>
                </c:pt>
                <c:pt idx="96">
                  <c:v>0.26278900423788898</c:v>
                </c:pt>
                <c:pt idx="97">
                  <c:v>0.26927099595857001</c:v>
                </c:pt>
                <c:pt idx="98">
                  <c:v>0.289422957506555</c:v>
                </c:pt>
                <c:pt idx="99">
                  <c:v>0.265354455159098</c:v>
                </c:pt>
                <c:pt idx="100">
                  <c:v>0.256582261862288</c:v>
                </c:pt>
                <c:pt idx="101">
                  <c:v>0.25150790113433902</c:v>
                </c:pt>
                <c:pt idx="102">
                  <c:v>0.2491817035509</c:v>
                </c:pt>
                <c:pt idx="103">
                  <c:v>0.31926926842597803</c:v>
                </c:pt>
                <c:pt idx="104">
                  <c:v>0.23858703529681899</c:v>
                </c:pt>
                <c:pt idx="105">
                  <c:v>0.24861810547085</c:v>
                </c:pt>
                <c:pt idx="106">
                  <c:v>0.28646375980035099</c:v>
                </c:pt>
                <c:pt idx="107">
                  <c:v>0.26761347958842202</c:v>
                </c:pt>
                <c:pt idx="108">
                  <c:v>0.25108573632947001</c:v>
                </c:pt>
                <c:pt idx="109">
                  <c:v>0.25315689636751498</c:v>
                </c:pt>
                <c:pt idx="110">
                  <c:v>0.25117602138818601</c:v>
                </c:pt>
                <c:pt idx="111">
                  <c:v>0.24144316380360101</c:v>
                </c:pt>
                <c:pt idx="112">
                  <c:v>0.24889441858487199</c:v>
                </c:pt>
                <c:pt idx="113">
                  <c:v>0.25910800501235198</c:v>
                </c:pt>
                <c:pt idx="114">
                  <c:v>0.21793765825250999</c:v>
                </c:pt>
                <c:pt idx="115">
                  <c:v>0.23271956709452701</c:v>
                </c:pt>
                <c:pt idx="116">
                  <c:v>0.26013721364717901</c:v>
                </c:pt>
                <c:pt idx="117">
                  <c:v>0.26329704115902702</c:v>
                </c:pt>
                <c:pt idx="118">
                  <c:v>0.26698455248730202</c:v>
                </c:pt>
                <c:pt idx="119">
                  <c:v>0.25876195619960102</c:v>
                </c:pt>
                <c:pt idx="120">
                  <c:v>0.27492531547669202</c:v>
                </c:pt>
                <c:pt idx="121">
                  <c:v>0.267662869470704</c:v>
                </c:pt>
                <c:pt idx="122">
                  <c:v>0.27727422693287301</c:v>
                </c:pt>
                <c:pt idx="123">
                  <c:v>0.25251655402362799</c:v>
                </c:pt>
                <c:pt idx="124">
                  <c:v>0.248182732604708</c:v>
                </c:pt>
                <c:pt idx="125">
                  <c:v>0.243098473550383</c:v>
                </c:pt>
                <c:pt idx="126">
                  <c:v>0.26143440044534799</c:v>
                </c:pt>
                <c:pt idx="127">
                  <c:v>0.237375186198413</c:v>
                </c:pt>
                <c:pt idx="133">
                  <c:v>0.225999630862142</c:v>
                </c:pt>
                <c:pt idx="134">
                  <c:v>0.22595236582575801</c:v>
                </c:pt>
                <c:pt idx="135">
                  <c:v>0.224691494494448</c:v>
                </c:pt>
                <c:pt idx="136">
                  <c:v>0.23061130681144101</c:v>
                </c:pt>
                <c:pt idx="137">
                  <c:v>0.23864633002129701</c:v>
                </c:pt>
                <c:pt idx="138">
                  <c:v>0.23965857191100001</c:v>
                </c:pt>
                <c:pt idx="139">
                  <c:v>0.26080502329341299</c:v>
                </c:pt>
                <c:pt idx="140">
                  <c:v>0.24844870383797699</c:v>
                </c:pt>
                <c:pt idx="141">
                  <c:v>0.2400701355173</c:v>
                </c:pt>
                <c:pt idx="142">
                  <c:v>0.2451951967163</c:v>
                </c:pt>
                <c:pt idx="143">
                  <c:v>0.23346020965529299</c:v>
                </c:pt>
                <c:pt idx="144">
                  <c:v>0.24096121481982699</c:v>
                </c:pt>
                <c:pt idx="145">
                  <c:v>0.26277092735705798</c:v>
                </c:pt>
                <c:pt idx="146">
                  <c:v>0.26581792502996998</c:v>
                </c:pt>
                <c:pt idx="147">
                  <c:v>0.258268140400784</c:v>
                </c:pt>
                <c:pt idx="148">
                  <c:v>0.25459411096688001</c:v>
                </c:pt>
                <c:pt idx="149">
                  <c:v>0.21462474329022899</c:v>
                </c:pt>
                <c:pt idx="150">
                  <c:v>0.221147887007696</c:v>
                </c:pt>
                <c:pt idx="151">
                  <c:v>0.21750835433330701</c:v>
                </c:pt>
                <c:pt idx="152">
                  <c:v>0.25029123405577403</c:v>
                </c:pt>
                <c:pt idx="153">
                  <c:v>0.242738049342684</c:v>
                </c:pt>
                <c:pt idx="154">
                  <c:v>0.22202999416205599</c:v>
                </c:pt>
                <c:pt idx="155">
                  <c:v>0.25816990538442203</c:v>
                </c:pt>
                <c:pt idx="156">
                  <c:v>0.25304002126391201</c:v>
                </c:pt>
                <c:pt idx="157">
                  <c:v>0.25697546489884499</c:v>
                </c:pt>
                <c:pt idx="158">
                  <c:v>0.23322671243534701</c:v>
                </c:pt>
                <c:pt idx="159">
                  <c:v>0.23785696037953</c:v>
                </c:pt>
                <c:pt idx="160">
                  <c:v>0.21988006425754</c:v>
                </c:pt>
                <c:pt idx="161">
                  <c:v>0.221894834727349</c:v>
                </c:pt>
                <c:pt idx="162">
                  <c:v>0.24429836737976399</c:v>
                </c:pt>
                <c:pt idx="163">
                  <c:v>0.20865911289804701</c:v>
                </c:pt>
                <c:pt idx="164">
                  <c:v>0.231391784297685</c:v>
                </c:pt>
                <c:pt idx="165">
                  <c:v>0.23028557464652799</c:v>
                </c:pt>
                <c:pt idx="166">
                  <c:v>0.205527560225223</c:v>
                </c:pt>
                <c:pt idx="167">
                  <c:v>0.21997902336950101</c:v>
                </c:pt>
                <c:pt idx="168">
                  <c:v>0.254351996885053</c:v>
                </c:pt>
                <c:pt idx="169">
                  <c:v>0.256417396833032</c:v>
                </c:pt>
                <c:pt idx="170">
                  <c:v>0.25505329818494099</c:v>
                </c:pt>
                <c:pt idx="171">
                  <c:v>0.25192082103519498</c:v>
                </c:pt>
                <c:pt idx="172">
                  <c:v>0.25515934885407499</c:v>
                </c:pt>
                <c:pt idx="173">
                  <c:v>0.27439770868999003</c:v>
                </c:pt>
                <c:pt idx="174">
                  <c:v>0.24794647614738899</c:v>
                </c:pt>
                <c:pt idx="175">
                  <c:v>0.25686165636812303</c:v>
                </c:pt>
                <c:pt idx="176">
                  <c:v>0.24227678008759501</c:v>
                </c:pt>
                <c:pt idx="177">
                  <c:v>0.239889358207765</c:v>
                </c:pt>
                <c:pt idx="178">
                  <c:v>0.23339083500730701</c:v>
                </c:pt>
                <c:pt idx="179">
                  <c:v>0.22370865242579699</c:v>
                </c:pt>
                <c:pt idx="180">
                  <c:v>0.25209440312661802</c:v>
                </c:pt>
                <c:pt idx="181">
                  <c:v>0.21371904827007801</c:v>
                </c:pt>
                <c:pt idx="182">
                  <c:v>0.242016750932363</c:v>
                </c:pt>
                <c:pt idx="183">
                  <c:v>0.230463237034818</c:v>
                </c:pt>
                <c:pt idx="184">
                  <c:v>0.214754477667433</c:v>
                </c:pt>
                <c:pt idx="185">
                  <c:v>0.23543763019431399</c:v>
                </c:pt>
                <c:pt idx="186">
                  <c:v>0.23761939563370901</c:v>
                </c:pt>
                <c:pt idx="187">
                  <c:v>0.24459982995606999</c:v>
                </c:pt>
                <c:pt idx="188">
                  <c:v>0.22142089747049401</c:v>
                </c:pt>
                <c:pt idx="189">
                  <c:v>0.218452053542386</c:v>
                </c:pt>
                <c:pt idx="190">
                  <c:v>0.217349633317034</c:v>
                </c:pt>
                <c:pt idx="191">
                  <c:v>0.197927676696069</c:v>
                </c:pt>
                <c:pt idx="192">
                  <c:v>0.224392920259427</c:v>
                </c:pt>
                <c:pt idx="193">
                  <c:v>0.23655459083327299</c:v>
                </c:pt>
                <c:pt idx="194">
                  <c:v>0.238738763259388</c:v>
                </c:pt>
                <c:pt idx="195">
                  <c:v>0.20872402520178501</c:v>
                </c:pt>
                <c:pt idx="196">
                  <c:v>0.22581074951206001</c:v>
                </c:pt>
                <c:pt idx="197">
                  <c:v>0.22771961266156099</c:v>
                </c:pt>
                <c:pt idx="198">
                  <c:v>0.24574760696449199</c:v>
                </c:pt>
                <c:pt idx="199">
                  <c:v>0.23253171109187401</c:v>
                </c:pt>
                <c:pt idx="200">
                  <c:v>0.22090929365343701</c:v>
                </c:pt>
                <c:pt idx="201">
                  <c:v>0.25385102867766501</c:v>
                </c:pt>
                <c:pt idx="202">
                  <c:v>0.24848090160802899</c:v>
                </c:pt>
                <c:pt idx="203">
                  <c:v>0.26959110710697098</c:v>
                </c:pt>
                <c:pt idx="204">
                  <c:v>0.245328386276565</c:v>
                </c:pt>
                <c:pt idx="205">
                  <c:v>0.29608624570464698</c:v>
                </c:pt>
                <c:pt idx="206">
                  <c:v>0.27303595031047001</c:v>
                </c:pt>
                <c:pt idx="207">
                  <c:v>0.240380429936597</c:v>
                </c:pt>
                <c:pt idx="208">
                  <c:v>0.27060024192182902</c:v>
                </c:pt>
                <c:pt idx="209">
                  <c:v>0.276040873271372</c:v>
                </c:pt>
                <c:pt idx="210">
                  <c:v>0.27470865502304898</c:v>
                </c:pt>
                <c:pt idx="211">
                  <c:v>0.26378487115931798</c:v>
                </c:pt>
                <c:pt idx="212">
                  <c:v>0.26420984474610598</c:v>
                </c:pt>
                <c:pt idx="213">
                  <c:v>0.26402187313268499</c:v>
                </c:pt>
                <c:pt idx="214">
                  <c:v>0.27728622697521199</c:v>
                </c:pt>
                <c:pt idx="215">
                  <c:v>0.26563062491311801</c:v>
                </c:pt>
                <c:pt idx="216">
                  <c:v>0.23760736285526199</c:v>
                </c:pt>
                <c:pt idx="217">
                  <c:v>0.26486737217360201</c:v>
                </c:pt>
                <c:pt idx="218">
                  <c:v>0.23263030780460101</c:v>
                </c:pt>
                <c:pt idx="219">
                  <c:v>0.22501595405057601</c:v>
                </c:pt>
                <c:pt idx="220">
                  <c:v>0.25373432632602799</c:v>
                </c:pt>
                <c:pt idx="221">
                  <c:v>0.241238582143705</c:v>
                </c:pt>
                <c:pt idx="222">
                  <c:v>0.22177615342370199</c:v>
                </c:pt>
                <c:pt idx="223">
                  <c:v>0.23019648526585501</c:v>
                </c:pt>
                <c:pt idx="224">
                  <c:v>0.23161938654418199</c:v>
                </c:pt>
                <c:pt idx="225">
                  <c:v>0.221467968921707</c:v>
                </c:pt>
                <c:pt idx="226">
                  <c:v>0.24169812614625399</c:v>
                </c:pt>
                <c:pt idx="227">
                  <c:v>0.235027252079062</c:v>
                </c:pt>
                <c:pt idx="228">
                  <c:v>0.235718881431773</c:v>
                </c:pt>
                <c:pt idx="229">
                  <c:v>0.26173310208149198</c:v>
                </c:pt>
                <c:pt idx="230">
                  <c:v>0.22007005129388199</c:v>
                </c:pt>
                <c:pt idx="231">
                  <c:v>0.22744061678392799</c:v>
                </c:pt>
                <c:pt idx="232">
                  <c:v>0.23184927144817</c:v>
                </c:pt>
                <c:pt idx="233">
                  <c:v>0.21027809078426199</c:v>
                </c:pt>
                <c:pt idx="234">
                  <c:v>0.238839505437864</c:v>
                </c:pt>
                <c:pt idx="235">
                  <c:v>0.21021583650529199</c:v>
                </c:pt>
                <c:pt idx="236">
                  <c:v>0.19270065920916599</c:v>
                </c:pt>
                <c:pt idx="237">
                  <c:v>0.22440165035993101</c:v>
                </c:pt>
                <c:pt idx="238">
                  <c:v>0.211830758400606</c:v>
                </c:pt>
                <c:pt idx="239">
                  <c:v>0.208531025658477</c:v>
                </c:pt>
                <c:pt idx="240">
                  <c:v>0.23285749429830699</c:v>
                </c:pt>
                <c:pt idx="241">
                  <c:v>0.23226137093786201</c:v>
                </c:pt>
                <c:pt idx="242">
                  <c:v>0.20352486067519601</c:v>
                </c:pt>
                <c:pt idx="243">
                  <c:v>0.203130376481021</c:v>
                </c:pt>
                <c:pt idx="244">
                  <c:v>0.228055842092931</c:v>
                </c:pt>
                <c:pt idx="245">
                  <c:v>0.226194997972301</c:v>
                </c:pt>
                <c:pt idx="246">
                  <c:v>0.23099200315653901</c:v>
                </c:pt>
                <c:pt idx="247">
                  <c:v>0.21728563926059899</c:v>
                </c:pt>
                <c:pt idx="248">
                  <c:v>0.20200631484130199</c:v>
                </c:pt>
                <c:pt idx="249">
                  <c:v>0.219938992528912</c:v>
                </c:pt>
                <c:pt idx="250">
                  <c:v>0.22333425380316799</c:v>
                </c:pt>
                <c:pt idx="251">
                  <c:v>0.21926169963949299</c:v>
                </c:pt>
                <c:pt idx="252">
                  <c:v>0.213139630118479</c:v>
                </c:pt>
                <c:pt idx="253">
                  <c:v>0.195534443838869</c:v>
                </c:pt>
                <c:pt idx="254">
                  <c:v>0.17016981862159899</c:v>
                </c:pt>
                <c:pt idx="255">
                  <c:v>0.16324658126612501</c:v>
                </c:pt>
                <c:pt idx="256">
                  <c:v>0.18059666231014601</c:v>
                </c:pt>
                <c:pt idx="257">
                  <c:v>0.16760467096843701</c:v>
                </c:pt>
                <c:pt idx="258">
                  <c:v>0.20060189974741599</c:v>
                </c:pt>
                <c:pt idx="259">
                  <c:v>0.17676171738681801</c:v>
                </c:pt>
                <c:pt idx="260">
                  <c:v>0.153048158724511</c:v>
                </c:pt>
                <c:pt idx="261">
                  <c:v>0.17856945142856501</c:v>
                </c:pt>
                <c:pt idx="262">
                  <c:v>0.190173287950095</c:v>
                </c:pt>
                <c:pt idx="263">
                  <c:v>0.169343935824943</c:v>
                </c:pt>
                <c:pt idx="264">
                  <c:v>0.170773125450598</c:v>
                </c:pt>
                <c:pt idx="265">
                  <c:v>0.17260141761296899</c:v>
                </c:pt>
                <c:pt idx="266">
                  <c:v>0.165837998301513</c:v>
                </c:pt>
                <c:pt idx="267">
                  <c:v>0.18404666826868099</c:v>
                </c:pt>
                <c:pt idx="268">
                  <c:v>0.177537806508377</c:v>
                </c:pt>
                <c:pt idx="269">
                  <c:v>0.18633614738881399</c:v>
                </c:pt>
                <c:pt idx="270">
                  <c:v>0.17596765001384401</c:v>
                </c:pt>
                <c:pt idx="271">
                  <c:v>0.16197930361482499</c:v>
                </c:pt>
                <c:pt idx="272">
                  <c:v>0.16418351797869901</c:v>
                </c:pt>
                <c:pt idx="273">
                  <c:v>0.17018226790822999</c:v>
                </c:pt>
                <c:pt idx="274">
                  <c:v>0.16942854099962501</c:v>
                </c:pt>
                <c:pt idx="275">
                  <c:v>0.19748391236462001</c:v>
                </c:pt>
                <c:pt idx="276">
                  <c:v>0.168517645359678</c:v>
                </c:pt>
                <c:pt idx="277">
                  <c:v>0.18891419166196</c:v>
                </c:pt>
                <c:pt idx="278">
                  <c:v>0.19252468868313899</c:v>
                </c:pt>
                <c:pt idx="279">
                  <c:v>0.179069261955904</c:v>
                </c:pt>
                <c:pt idx="280">
                  <c:v>0.180031261318959</c:v>
                </c:pt>
                <c:pt idx="281">
                  <c:v>0.18167674942845299</c:v>
                </c:pt>
                <c:pt idx="282">
                  <c:v>0.16993184363470801</c:v>
                </c:pt>
                <c:pt idx="283">
                  <c:v>0.17684540554474901</c:v>
                </c:pt>
                <c:pt idx="284">
                  <c:v>0.228184655506042</c:v>
                </c:pt>
                <c:pt idx="285">
                  <c:v>0.20268777000612601</c:v>
                </c:pt>
                <c:pt idx="286">
                  <c:v>0.217294932929218</c:v>
                </c:pt>
                <c:pt idx="287">
                  <c:v>0.200561091193588</c:v>
                </c:pt>
                <c:pt idx="288">
                  <c:v>0.18382781545669299</c:v>
                </c:pt>
                <c:pt idx="289">
                  <c:v>0.222992118296994</c:v>
                </c:pt>
                <c:pt idx="290">
                  <c:v>0.193237394927819</c:v>
                </c:pt>
                <c:pt idx="291">
                  <c:v>0.22372517161903499</c:v>
                </c:pt>
                <c:pt idx="292">
                  <c:v>0.21116031741730301</c:v>
                </c:pt>
                <c:pt idx="293">
                  <c:v>0.178578009658308</c:v>
                </c:pt>
                <c:pt idx="294">
                  <c:v>0.192021460141343</c:v>
                </c:pt>
                <c:pt idx="295">
                  <c:v>0.18593600886139899</c:v>
                </c:pt>
                <c:pt idx="296">
                  <c:v>0.18737810882123301</c:v>
                </c:pt>
                <c:pt idx="297">
                  <c:v>0.186927030614807</c:v>
                </c:pt>
                <c:pt idx="298">
                  <c:v>0.21310018260258801</c:v>
                </c:pt>
                <c:pt idx="299">
                  <c:v>0.20566796617950001</c:v>
                </c:pt>
                <c:pt idx="300">
                  <c:v>0.223199957817037</c:v>
                </c:pt>
                <c:pt idx="301">
                  <c:v>0.22302643101620301</c:v>
                </c:pt>
                <c:pt idx="302">
                  <c:v>0.21007336995449</c:v>
                </c:pt>
                <c:pt idx="303">
                  <c:v>0.21099364636948001</c:v>
                </c:pt>
                <c:pt idx="304">
                  <c:v>0.205643233173324</c:v>
                </c:pt>
                <c:pt idx="305">
                  <c:v>0.212661192790044</c:v>
                </c:pt>
                <c:pt idx="306">
                  <c:v>0.19946037952888299</c:v>
                </c:pt>
                <c:pt idx="307">
                  <c:v>0.18740782989258001</c:v>
                </c:pt>
                <c:pt idx="308">
                  <c:v>0.247608943496227</c:v>
                </c:pt>
                <c:pt idx="309">
                  <c:v>0.21482557130247101</c:v>
                </c:pt>
                <c:pt idx="310">
                  <c:v>0.170201913318445</c:v>
                </c:pt>
                <c:pt idx="311">
                  <c:v>0.23352311401814299</c:v>
                </c:pt>
                <c:pt idx="312">
                  <c:v>0.226055797894506</c:v>
                </c:pt>
                <c:pt idx="313">
                  <c:v>0.215022628178557</c:v>
                </c:pt>
                <c:pt idx="314">
                  <c:v>0.225605227208894</c:v>
                </c:pt>
                <c:pt idx="315">
                  <c:v>0.20463376837691</c:v>
                </c:pt>
                <c:pt idx="316">
                  <c:v>0.236018373444738</c:v>
                </c:pt>
                <c:pt idx="317">
                  <c:v>0.21055730610633699</c:v>
                </c:pt>
                <c:pt idx="318">
                  <c:v>0.17784970964619101</c:v>
                </c:pt>
                <c:pt idx="319">
                  <c:v>0.19333986274642001</c:v>
                </c:pt>
                <c:pt idx="320">
                  <c:v>0.206605426170347</c:v>
                </c:pt>
                <c:pt idx="321">
                  <c:v>0.239134561958491</c:v>
                </c:pt>
                <c:pt idx="322">
                  <c:v>0.23444188819060099</c:v>
                </c:pt>
                <c:pt idx="323">
                  <c:v>0.17006181951166599</c:v>
                </c:pt>
                <c:pt idx="324">
                  <c:v>0.16680012315812201</c:v>
                </c:pt>
                <c:pt idx="325">
                  <c:v>0.18460638531673801</c:v>
                </c:pt>
                <c:pt idx="326">
                  <c:v>0.19339905427561499</c:v>
                </c:pt>
                <c:pt idx="327">
                  <c:v>0.17450052338156699</c:v>
                </c:pt>
                <c:pt idx="328">
                  <c:v>0.19562105218630599</c:v>
                </c:pt>
                <c:pt idx="329">
                  <c:v>0.21357869068931601</c:v>
                </c:pt>
                <c:pt idx="330">
                  <c:v>0.23145566002002099</c:v>
                </c:pt>
                <c:pt idx="331">
                  <c:v>0.22049247720899401</c:v>
                </c:pt>
                <c:pt idx="332">
                  <c:v>0.22975497857258401</c:v>
                </c:pt>
                <c:pt idx="334">
                  <c:v>0.23092749906812701</c:v>
                </c:pt>
                <c:pt idx="335">
                  <c:v>0.21058001198651699</c:v>
                </c:pt>
                <c:pt idx="336">
                  <c:v>0.21068279381426699</c:v>
                </c:pt>
                <c:pt idx="337">
                  <c:v>0.23108373816201999</c:v>
                </c:pt>
                <c:pt idx="338">
                  <c:v>0.21564274948811701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xVal>
            <c:numRef>
              <c:f>ProkustesV!$M$10:$M$500</c:f>
              <c:numCache>
                <c:formatCode>0.000</c:formatCode>
                <c:ptCount val="491"/>
                <c:pt idx="0">
                  <c:v>-0.13087979040411199</c:v>
                </c:pt>
                <c:pt idx="1">
                  <c:v>-0.13412670225185999</c:v>
                </c:pt>
                <c:pt idx="2">
                  <c:v>-0.12919486792099599</c:v>
                </c:pt>
                <c:pt idx="3">
                  <c:v>-0.105229499456473</c:v>
                </c:pt>
                <c:pt idx="4">
                  <c:v>-0.146339612519021</c:v>
                </c:pt>
                <c:pt idx="5">
                  <c:v>-0.138116066597194</c:v>
                </c:pt>
                <c:pt idx="6">
                  <c:v>-0.12501744257052899</c:v>
                </c:pt>
                <c:pt idx="7">
                  <c:v>-9.8790256523183406E-2</c:v>
                </c:pt>
                <c:pt idx="8">
                  <c:v>-0.14739437399265901</c:v>
                </c:pt>
                <c:pt idx="9">
                  <c:v>-0.123893015212201</c:v>
                </c:pt>
                <c:pt idx="10">
                  <c:v>-0.15788775538977701</c:v>
                </c:pt>
                <c:pt idx="11">
                  <c:v>-0.12940951851249999</c:v>
                </c:pt>
                <c:pt idx="12">
                  <c:v>-0.14942142462956301</c:v>
                </c:pt>
                <c:pt idx="13">
                  <c:v>-0.116739905975713</c:v>
                </c:pt>
                <c:pt idx="14">
                  <c:v>-0.13400900613110001</c:v>
                </c:pt>
                <c:pt idx="15">
                  <c:v>-0.139920916920483</c:v>
                </c:pt>
                <c:pt idx="16">
                  <c:v>-9.3173758223066699E-2</c:v>
                </c:pt>
                <c:pt idx="17">
                  <c:v>-0.161433758977376</c:v>
                </c:pt>
                <c:pt idx="18">
                  <c:v>-0.110465330712814</c:v>
                </c:pt>
                <c:pt idx="19">
                  <c:v>-0.11274802745798999</c:v>
                </c:pt>
                <c:pt idx="20">
                  <c:v>-0.11951174788134999</c:v>
                </c:pt>
                <c:pt idx="21">
                  <c:v>-8.8796877130537993E-2</c:v>
                </c:pt>
                <c:pt idx="22">
                  <c:v>-0.11970434132053701</c:v>
                </c:pt>
                <c:pt idx="23">
                  <c:v>-0.110593998279144</c:v>
                </c:pt>
                <c:pt idx="24">
                  <c:v>-0.12912512218477601</c:v>
                </c:pt>
                <c:pt idx="25">
                  <c:v>-0.19082819522240799</c:v>
                </c:pt>
                <c:pt idx="26">
                  <c:v>-0.138675353168145</c:v>
                </c:pt>
                <c:pt idx="27">
                  <c:v>-0.120083656794388</c:v>
                </c:pt>
                <c:pt idx="28">
                  <c:v>-0.14107801292448799</c:v>
                </c:pt>
                <c:pt idx="29">
                  <c:v>-0.15229967206629899</c:v>
                </c:pt>
                <c:pt idx="30">
                  <c:v>-0.19354923181339401</c:v>
                </c:pt>
                <c:pt idx="31">
                  <c:v>-0.11306937731104599</c:v>
                </c:pt>
                <c:pt idx="32">
                  <c:v>-0.14833315978506501</c:v>
                </c:pt>
                <c:pt idx="33">
                  <c:v>-0.16043590258583201</c:v>
                </c:pt>
                <c:pt idx="34">
                  <c:v>-0.10102388069102899</c:v>
                </c:pt>
                <c:pt idx="35">
                  <c:v>-0.15022370949885</c:v>
                </c:pt>
                <c:pt idx="36">
                  <c:v>-0.12557088843188899</c:v>
                </c:pt>
                <c:pt idx="37">
                  <c:v>-0.115721498587164</c:v>
                </c:pt>
                <c:pt idx="38">
                  <c:v>-0.12528373265235501</c:v>
                </c:pt>
                <c:pt idx="39">
                  <c:v>-0.11789998503218301</c:v>
                </c:pt>
                <c:pt idx="40">
                  <c:v>-9.9100239557847802E-2</c:v>
                </c:pt>
                <c:pt idx="41">
                  <c:v>-0.11460585478961299</c:v>
                </c:pt>
                <c:pt idx="42">
                  <c:v>-0.12849234062025799</c:v>
                </c:pt>
                <c:pt idx="43">
                  <c:v>-0.155070410371005</c:v>
                </c:pt>
                <c:pt idx="44">
                  <c:v>-0.14451716817301399</c:v>
                </c:pt>
                <c:pt idx="45">
                  <c:v>-0.13497518522164501</c:v>
                </c:pt>
                <c:pt idx="46">
                  <c:v>-0.129247750807471</c:v>
                </c:pt>
                <c:pt idx="47">
                  <c:v>-0.127139849632386</c:v>
                </c:pt>
                <c:pt idx="48">
                  <c:v>-0.12174539221592499</c:v>
                </c:pt>
                <c:pt idx="49">
                  <c:v>-0.11676445451733999</c:v>
                </c:pt>
                <c:pt idx="50">
                  <c:v>-0.121279011050413</c:v>
                </c:pt>
                <c:pt idx="51">
                  <c:v>-6.0396794877416303E-2</c:v>
                </c:pt>
                <c:pt idx="52">
                  <c:v>-0.13372493427066001</c:v>
                </c:pt>
                <c:pt idx="53">
                  <c:v>-0.107522951010881</c:v>
                </c:pt>
                <c:pt idx="54">
                  <c:v>-0.122076639776883</c:v>
                </c:pt>
                <c:pt idx="55">
                  <c:v>-0.106354311269443</c:v>
                </c:pt>
                <c:pt idx="56">
                  <c:v>-0.108874376503149</c:v>
                </c:pt>
                <c:pt idx="57">
                  <c:v>-0.15876399884737299</c:v>
                </c:pt>
                <c:pt idx="58">
                  <c:v>-0.13160530752414101</c:v>
                </c:pt>
                <c:pt idx="59">
                  <c:v>-0.138288389895484</c:v>
                </c:pt>
                <c:pt idx="60">
                  <c:v>-0.13323333398548001</c:v>
                </c:pt>
                <c:pt idx="61">
                  <c:v>-0.107313430067113</c:v>
                </c:pt>
                <c:pt idx="62">
                  <c:v>-0.10755516105379601</c:v>
                </c:pt>
                <c:pt idx="63">
                  <c:v>-0.14247052116772199</c:v>
                </c:pt>
                <c:pt idx="64">
                  <c:v>-0.140963318322151</c:v>
                </c:pt>
                <c:pt idx="65">
                  <c:v>-0.13663957433110599</c:v>
                </c:pt>
                <c:pt idx="66">
                  <c:v>-0.116859025579056</c:v>
                </c:pt>
                <c:pt idx="67">
                  <c:v>-0.140545509715503</c:v>
                </c:pt>
                <c:pt idx="68">
                  <c:v>-0.124323219422178</c:v>
                </c:pt>
                <c:pt idx="69">
                  <c:v>-0.12619226876109199</c:v>
                </c:pt>
                <c:pt idx="70">
                  <c:v>-0.13245795303486099</c:v>
                </c:pt>
                <c:pt idx="71">
                  <c:v>-0.12336336550513601</c:v>
                </c:pt>
                <c:pt idx="72">
                  <c:v>-0.12602620185944399</c:v>
                </c:pt>
                <c:pt idx="73">
                  <c:v>-0.14051369207925701</c:v>
                </c:pt>
                <c:pt idx="74">
                  <c:v>-0.16068571858062999</c:v>
                </c:pt>
                <c:pt idx="75">
                  <c:v>-0.14314208309530799</c:v>
                </c:pt>
                <c:pt idx="76">
                  <c:v>-0.135887089429193</c:v>
                </c:pt>
                <c:pt idx="77">
                  <c:v>-0.112516780258257</c:v>
                </c:pt>
                <c:pt idx="78">
                  <c:v>-0.104922391277805</c:v>
                </c:pt>
                <c:pt idx="79">
                  <c:v>-0.111477819741249</c:v>
                </c:pt>
                <c:pt idx="80">
                  <c:v>-7.1251820533810795E-2</c:v>
                </c:pt>
                <c:pt idx="81">
                  <c:v>-0.102316912144282</c:v>
                </c:pt>
                <c:pt idx="82">
                  <c:v>-0.11638018783250299</c:v>
                </c:pt>
                <c:pt idx="83">
                  <c:v>-0.17842534076456301</c:v>
                </c:pt>
                <c:pt idx="84">
                  <c:v>-0.17550085769684701</c:v>
                </c:pt>
                <c:pt idx="85">
                  <c:v>-0.142563456971529</c:v>
                </c:pt>
                <c:pt idx="86">
                  <c:v>-0.18234526258611999</c:v>
                </c:pt>
                <c:pt idx="87">
                  <c:v>-0.16428565204002399</c:v>
                </c:pt>
                <c:pt idx="88">
                  <c:v>-8.3340823183498697E-2</c:v>
                </c:pt>
                <c:pt idx="89">
                  <c:v>-0.10558060818319701</c:v>
                </c:pt>
                <c:pt idx="90">
                  <c:v>-0.130896108138259</c:v>
                </c:pt>
                <c:pt idx="91">
                  <c:v>-0.122581132217981</c:v>
                </c:pt>
                <c:pt idx="92">
                  <c:v>-0.10090648456100899</c:v>
                </c:pt>
                <c:pt idx="93">
                  <c:v>-0.14561271538648399</c:v>
                </c:pt>
                <c:pt idx="94">
                  <c:v>-0.121965731064027</c:v>
                </c:pt>
                <c:pt idx="95">
                  <c:v>-0.14048305165813499</c:v>
                </c:pt>
                <c:pt idx="96">
                  <c:v>-0.14411122583191399</c:v>
                </c:pt>
                <c:pt idx="97">
                  <c:v>-0.13885230094867501</c:v>
                </c:pt>
                <c:pt idx="98">
                  <c:v>-4.1179957034887402E-2</c:v>
                </c:pt>
                <c:pt idx="99">
                  <c:v>-2.7593910699644401E-2</c:v>
                </c:pt>
                <c:pt idx="100">
                  <c:v>-3.5647458352365602E-2</c:v>
                </c:pt>
                <c:pt idx="101">
                  <c:v>-7.2160245936621001E-2</c:v>
                </c:pt>
                <c:pt idx="102">
                  <c:v>1.4313848699229401E-2</c:v>
                </c:pt>
                <c:pt idx="103">
                  <c:v>-4.0272307728207397E-2</c:v>
                </c:pt>
                <c:pt idx="104">
                  <c:v>-5.4888294157748603E-2</c:v>
                </c:pt>
                <c:pt idx="105">
                  <c:v>-7.0593180621372001E-2</c:v>
                </c:pt>
                <c:pt idx="106">
                  <c:v>-9.6278740563298396E-2</c:v>
                </c:pt>
                <c:pt idx="107">
                  <c:v>-6.21893568896374E-2</c:v>
                </c:pt>
                <c:pt idx="108">
                  <c:v>-4.3367394500247201E-2</c:v>
                </c:pt>
                <c:pt idx="109">
                  <c:v>-5.6949702408564701E-2</c:v>
                </c:pt>
                <c:pt idx="110">
                  <c:v>-3.6773123715774299E-2</c:v>
                </c:pt>
                <c:pt idx="111">
                  <c:v>-6.3689302037383905E-2</c:v>
                </c:pt>
                <c:pt idx="112">
                  <c:v>-5.8353092663229703E-2</c:v>
                </c:pt>
                <c:pt idx="113">
                  <c:v>2.2352746942937399E-3</c:v>
                </c:pt>
                <c:pt idx="114">
                  <c:v>4.8697717423922503E-3</c:v>
                </c:pt>
                <c:pt idx="115">
                  <c:v>-4.2633487257365703E-2</c:v>
                </c:pt>
                <c:pt idx="116">
                  <c:v>-2.43535113526269E-3</c:v>
                </c:pt>
                <c:pt idx="117">
                  <c:v>-3.9962651750888603E-2</c:v>
                </c:pt>
                <c:pt idx="118">
                  <c:v>-5.9288178581583702E-2</c:v>
                </c:pt>
                <c:pt idx="119">
                  <c:v>-7.1493566139277903E-2</c:v>
                </c:pt>
                <c:pt idx="120">
                  <c:v>-6.3781138755087605E-2</c:v>
                </c:pt>
                <c:pt idx="121">
                  <c:v>-6.0204687250613002E-2</c:v>
                </c:pt>
                <c:pt idx="122">
                  <c:v>-3.8236148993753397E-2</c:v>
                </c:pt>
                <c:pt idx="123">
                  <c:v>-4.5167100732763997E-2</c:v>
                </c:pt>
                <c:pt idx="124">
                  <c:v>-1.5354391083929501E-2</c:v>
                </c:pt>
                <c:pt idx="125">
                  <c:v>-2.5607353761284899E-2</c:v>
                </c:pt>
                <c:pt idx="126">
                  <c:v>-1.42849624599786E-2</c:v>
                </c:pt>
                <c:pt idx="127">
                  <c:v>-4.2762249786673999E-2</c:v>
                </c:pt>
                <c:pt idx="133">
                  <c:v>-3.0856449296182899E-2</c:v>
                </c:pt>
                <c:pt idx="134">
                  <c:v>-5.0295760374078999E-2</c:v>
                </c:pt>
                <c:pt idx="135">
                  <c:v>-5.8347873290695802E-2</c:v>
                </c:pt>
                <c:pt idx="136">
                  <c:v>-4.0812039342464301E-2</c:v>
                </c:pt>
                <c:pt idx="137">
                  <c:v>-6.14335316264586E-2</c:v>
                </c:pt>
                <c:pt idx="138">
                  <c:v>-6.6581881631950293E-2</c:v>
                </c:pt>
                <c:pt idx="139">
                  <c:v>-8.0147564862704704E-2</c:v>
                </c:pt>
                <c:pt idx="140">
                  <c:v>-5.8070943517642103E-2</c:v>
                </c:pt>
                <c:pt idx="141">
                  <c:v>-7.5025740798540394E-2</c:v>
                </c:pt>
                <c:pt idx="142">
                  <c:v>-5.0507095813584597E-2</c:v>
                </c:pt>
                <c:pt idx="143">
                  <c:v>-4.7813534819013702E-2</c:v>
                </c:pt>
                <c:pt idx="144">
                  <c:v>-9.3356342498105302E-2</c:v>
                </c:pt>
                <c:pt idx="145">
                  <c:v>-9.4791211917011606E-2</c:v>
                </c:pt>
                <c:pt idx="146">
                  <c:v>-0.10834721041104101</c:v>
                </c:pt>
                <c:pt idx="147">
                  <c:v>-7.0268499685906205E-2</c:v>
                </c:pt>
                <c:pt idx="148">
                  <c:v>-9.4523365992806502E-2</c:v>
                </c:pt>
                <c:pt idx="149">
                  <c:v>-0.10220210720837899</c:v>
                </c:pt>
                <c:pt idx="150">
                  <c:v>-7.2152988945968694E-2</c:v>
                </c:pt>
                <c:pt idx="151">
                  <c:v>-7.6574367352622297E-2</c:v>
                </c:pt>
                <c:pt idx="152">
                  <c:v>-0.11186011202813299</c:v>
                </c:pt>
                <c:pt idx="153">
                  <c:v>-3.5014352558346298E-2</c:v>
                </c:pt>
                <c:pt idx="154">
                  <c:v>-3.55215788261748E-2</c:v>
                </c:pt>
                <c:pt idx="155">
                  <c:v>-6.6561475023599007E-2</c:v>
                </c:pt>
                <c:pt idx="156">
                  <c:v>-5.7181388339947799E-2</c:v>
                </c:pt>
                <c:pt idx="157">
                  <c:v>-5.8182399266068698E-2</c:v>
                </c:pt>
                <c:pt idx="158">
                  <c:v>-5.7783423309802497E-2</c:v>
                </c:pt>
                <c:pt idx="159">
                  <c:v>-8.2403486523680403E-2</c:v>
                </c:pt>
                <c:pt idx="160">
                  <c:v>-7.8479320747276302E-2</c:v>
                </c:pt>
                <c:pt idx="161">
                  <c:v>-7.8313962619236302E-2</c:v>
                </c:pt>
                <c:pt idx="162">
                  <c:v>-8.7709741235328098E-2</c:v>
                </c:pt>
                <c:pt idx="163">
                  <c:v>-7.0510658111441998E-2</c:v>
                </c:pt>
                <c:pt idx="164">
                  <c:v>-7.0609308101432997E-2</c:v>
                </c:pt>
                <c:pt idx="165">
                  <c:v>-7.87458020300148E-2</c:v>
                </c:pt>
                <c:pt idx="166">
                  <c:v>-8.4983657342806704E-2</c:v>
                </c:pt>
                <c:pt idx="167">
                  <c:v>-7.9051243318828707E-2</c:v>
                </c:pt>
                <c:pt idx="168">
                  <c:v>-7.6615956006829106E-2</c:v>
                </c:pt>
                <c:pt idx="169">
                  <c:v>-7.4803102786254405E-2</c:v>
                </c:pt>
                <c:pt idx="170">
                  <c:v>-9.1874852345440405E-2</c:v>
                </c:pt>
                <c:pt idx="171">
                  <c:v>-8.1253895436396106E-2</c:v>
                </c:pt>
                <c:pt idx="172">
                  <c:v>-9.1153873222650006E-2</c:v>
                </c:pt>
                <c:pt idx="173">
                  <c:v>-9.6461947010494403E-2</c:v>
                </c:pt>
                <c:pt idx="174">
                  <c:v>-8.81682772376257E-2</c:v>
                </c:pt>
                <c:pt idx="175">
                  <c:v>-8.1963349249720804E-2</c:v>
                </c:pt>
                <c:pt idx="176">
                  <c:v>-9.6149758872006996E-2</c:v>
                </c:pt>
                <c:pt idx="177">
                  <c:v>-9.9908158975457101E-2</c:v>
                </c:pt>
                <c:pt idx="178">
                  <c:v>-8.9608550214162794E-2</c:v>
                </c:pt>
                <c:pt idx="179">
                  <c:v>-6.9444497929243801E-2</c:v>
                </c:pt>
                <c:pt idx="180">
                  <c:v>-8.1267136465411505E-2</c:v>
                </c:pt>
                <c:pt idx="181">
                  <c:v>-8.2126708480114399E-2</c:v>
                </c:pt>
                <c:pt idx="182">
                  <c:v>-9.1234347956251599E-2</c:v>
                </c:pt>
                <c:pt idx="183">
                  <c:v>-7.9341986356414304E-2</c:v>
                </c:pt>
                <c:pt idx="184">
                  <c:v>-9.8570326540264097E-2</c:v>
                </c:pt>
                <c:pt idx="185">
                  <c:v>-9.5782722237522794E-2</c:v>
                </c:pt>
                <c:pt idx="186">
                  <c:v>-6.8454169427348902E-2</c:v>
                </c:pt>
                <c:pt idx="187">
                  <c:v>-9.3239857953312202E-2</c:v>
                </c:pt>
                <c:pt idx="188">
                  <c:v>-7.8410396853720504E-2</c:v>
                </c:pt>
                <c:pt idx="189">
                  <c:v>-7.8134080217840005E-2</c:v>
                </c:pt>
                <c:pt idx="190">
                  <c:v>-7.8920037082665595E-2</c:v>
                </c:pt>
                <c:pt idx="191">
                  <c:v>-7.4753107397557403E-2</c:v>
                </c:pt>
                <c:pt idx="192">
                  <c:v>-7.1314696586325194E-2</c:v>
                </c:pt>
                <c:pt idx="193">
                  <c:v>-6.0264101714201802E-2</c:v>
                </c:pt>
                <c:pt idx="194">
                  <c:v>-5.8538792294391802E-2</c:v>
                </c:pt>
                <c:pt idx="195">
                  <c:v>-8.5742898268117096E-2</c:v>
                </c:pt>
                <c:pt idx="196">
                  <c:v>-6.2935915181231206E-2</c:v>
                </c:pt>
                <c:pt idx="197">
                  <c:v>-7.1072438815479297E-2</c:v>
                </c:pt>
                <c:pt idx="198">
                  <c:v>-8.7400925464855297E-2</c:v>
                </c:pt>
                <c:pt idx="199">
                  <c:v>-7.1312266831384793E-2</c:v>
                </c:pt>
                <c:pt idx="200">
                  <c:v>-6.22646847370854E-2</c:v>
                </c:pt>
                <c:pt idx="201">
                  <c:v>-6.9948959356903401E-2</c:v>
                </c:pt>
                <c:pt idx="202">
                  <c:v>-6.3134581070008106E-2</c:v>
                </c:pt>
                <c:pt idx="203">
                  <c:v>-5.0948415102035897E-2</c:v>
                </c:pt>
                <c:pt idx="204">
                  <c:v>-7.1098581263587798E-2</c:v>
                </c:pt>
                <c:pt idx="205">
                  <c:v>-7.0247314756634496E-2</c:v>
                </c:pt>
                <c:pt idx="206">
                  <c:v>-6.2010421584203002E-2</c:v>
                </c:pt>
                <c:pt idx="207">
                  <c:v>-7.5250981776746106E-2</c:v>
                </c:pt>
                <c:pt idx="208">
                  <c:v>-6.5091512398581894E-2</c:v>
                </c:pt>
                <c:pt idx="209">
                  <c:v>-4.7032551476140397E-2</c:v>
                </c:pt>
                <c:pt idx="210">
                  <c:v>-6.5661879765824605E-2</c:v>
                </c:pt>
                <c:pt idx="211">
                  <c:v>-7.3447794579414499E-2</c:v>
                </c:pt>
                <c:pt idx="212">
                  <c:v>-7.7143724815586998E-2</c:v>
                </c:pt>
                <c:pt idx="213">
                  <c:v>-5.8300902181211998E-2</c:v>
                </c:pt>
                <c:pt idx="214">
                  <c:v>-4.7733354213235497E-2</c:v>
                </c:pt>
                <c:pt idx="215">
                  <c:v>-6.9611985346674801E-2</c:v>
                </c:pt>
                <c:pt idx="216">
                  <c:v>-6.5057617752208002E-2</c:v>
                </c:pt>
                <c:pt idx="217">
                  <c:v>-7.6644215772767602E-2</c:v>
                </c:pt>
                <c:pt idx="218">
                  <c:v>-6.9148214236678704E-2</c:v>
                </c:pt>
                <c:pt idx="219">
                  <c:v>-7.6382335197542395E-2</c:v>
                </c:pt>
                <c:pt idx="220">
                  <c:v>-6.96362359855109E-2</c:v>
                </c:pt>
                <c:pt idx="221">
                  <c:v>-6.4186756991157307E-2</c:v>
                </c:pt>
                <c:pt idx="222">
                  <c:v>-6.6650051977858699E-2</c:v>
                </c:pt>
                <c:pt idx="223">
                  <c:v>-7.9543120672436102E-2</c:v>
                </c:pt>
                <c:pt idx="224">
                  <c:v>-9.20672347683089E-2</c:v>
                </c:pt>
                <c:pt idx="225">
                  <c:v>-7.9892202303491505E-2</c:v>
                </c:pt>
                <c:pt idx="226">
                  <c:v>-7.8304311123390299E-2</c:v>
                </c:pt>
                <c:pt idx="227">
                  <c:v>-7.3852411413934602E-2</c:v>
                </c:pt>
                <c:pt idx="228">
                  <c:v>-0.105757353226581</c:v>
                </c:pt>
                <c:pt idx="229">
                  <c:v>-9.2956047465128006E-2</c:v>
                </c:pt>
                <c:pt idx="230">
                  <c:v>-6.5502944289159801E-2</c:v>
                </c:pt>
                <c:pt idx="231">
                  <c:v>-6.5968454150292496E-2</c:v>
                </c:pt>
                <c:pt idx="232">
                  <c:v>-9.9842578631540599E-2</c:v>
                </c:pt>
                <c:pt idx="233">
                  <c:v>-5.6492476846299398E-2</c:v>
                </c:pt>
                <c:pt idx="234">
                  <c:v>-7.3326899979345606E-2</c:v>
                </c:pt>
                <c:pt idx="235">
                  <c:v>-7.8441735678283595E-2</c:v>
                </c:pt>
                <c:pt idx="236">
                  <c:v>-8.8789746455466695E-2</c:v>
                </c:pt>
                <c:pt idx="237">
                  <c:v>-7.2297659884645996E-2</c:v>
                </c:pt>
                <c:pt idx="238">
                  <c:v>-6.9425435012359898E-2</c:v>
                </c:pt>
                <c:pt idx="239">
                  <c:v>-7.7742351057318596E-2</c:v>
                </c:pt>
                <c:pt idx="240">
                  <c:v>-8.1963904943310004E-2</c:v>
                </c:pt>
                <c:pt idx="241">
                  <c:v>-8.1408864684305901E-2</c:v>
                </c:pt>
                <c:pt idx="242">
                  <c:v>-6.0751763130705697E-2</c:v>
                </c:pt>
                <c:pt idx="243">
                  <c:v>-6.2994741001359794E-2</c:v>
                </c:pt>
                <c:pt idx="244">
                  <c:v>-9.8228083850691997E-2</c:v>
                </c:pt>
                <c:pt idx="245">
                  <c:v>-6.97684034536597E-2</c:v>
                </c:pt>
                <c:pt idx="246">
                  <c:v>-7.7926810699855603E-2</c:v>
                </c:pt>
                <c:pt idx="247">
                  <c:v>-8.3083963570125194E-2</c:v>
                </c:pt>
                <c:pt idx="248">
                  <c:v>-8.4642927178819494E-2</c:v>
                </c:pt>
                <c:pt idx="249">
                  <c:v>-9.7973087736046405E-2</c:v>
                </c:pt>
                <c:pt idx="250">
                  <c:v>-0.10010829381009401</c:v>
                </c:pt>
                <c:pt idx="251">
                  <c:v>-9.6870697609029305E-2</c:v>
                </c:pt>
                <c:pt idx="252">
                  <c:v>-0.11626426608889</c:v>
                </c:pt>
                <c:pt idx="253">
                  <c:v>-5.8810443655818501E-2</c:v>
                </c:pt>
                <c:pt idx="254">
                  <c:v>-8.70815576150063E-2</c:v>
                </c:pt>
                <c:pt idx="255">
                  <c:v>-8.9991809365568803E-2</c:v>
                </c:pt>
                <c:pt idx="256">
                  <c:v>-8.3990393687508005E-2</c:v>
                </c:pt>
                <c:pt idx="257">
                  <c:v>-9.2623599998168896E-2</c:v>
                </c:pt>
                <c:pt idx="258">
                  <c:v>-9.4836003128000002E-2</c:v>
                </c:pt>
                <c:pt idx="259">
                  <c:v>-6.7391869706429006E-2</c:v>
                </c:pt>
                <c:pt idx="260">
                  <c:v>-6.8678697676386999E-2</c:v>
                </c:pt>
                <c:pt idx="261">
                  <c:v>-9.3190530835046803E-2</c:v>
                </c:pt>
                <c:pt idx="262">
                  <c:v>-9.8397828102415694E-2</c:v>
                </c:pt>
                <c:pt idx="263">
                  <c:v>-7.01557303246126E-2</c:v>
                </c:pt>
                <c:pt idx="264">
                  <c:v>-0.100623849658629</c:v>
                </c:pt>
                <c:pt idx="265">
                  <c:v>-7.2511939869827305E-2</c:v>
                </c:pt>
                <c:pt idx="266">
                  <c:v>-6.9254361731732703E-2</c:v>
                </c:pt>
                <c:pt idx="267">
                  <c:v>-5.7969236053438802E-2</c:v>
                </c:pt>
                <c:pt idx="268">
                  <c:v>-4.8878718446947703E-2</c:v>
                </c:pt>
                <c:pt idx="269">
                  <c:v>-6.3630178650257593E-2</c:v>
                </c:pt>
                <c:pt idx="270">
                  <c:v>-8.4674550091378503E-2</c:v>
                </c:pt>
                <c:pt idx="271">
                  <c:v>-9.1006026190849104E-2</c:v>
                </c:pt>
                <c:pt idx="272">
                  <c:v>-6.9500453791410094E-2</c:v>
                </c:pt>
                <c:pt idx="273">
                  <c:v>-8.5087499271857894E-2</c:v>
                </c:pt>
                <c:pt idx="274">
                  <c:v>-8.4248332321520999E-2</c:v>
                </c:pt>
                <c:pt idx="275">
                  <c:v>-9.2807972743933306E-2</c:v>
                </c:pt>
                <c:pt idx="276">
                  <c:v>-6.8338359018041805E-2</c:v>
                </c:pt>
                <c:pt idx="277">
                  <c:v>-7.1726263075928096E-2</c:v>
                </c:pt>
                <c:pt idx="278">
                  <c:v>-0.101804130018547</c:v>
                </c:pt>
                <c:pt idx="279">
                  <c:v>-7.0993455834000893E-2</c:v>
                </c:pt>
                <c:pt idx="280">
                  <c:v>-6.9821834147052994E-2</c:v>
                </c:pt>
                <c:pt idx="281">
                  <c:v>-6.6450689459381998E-2</c:v>
                </c:pt>
                <c:pt idx="282">
                  <c:v>-9.0706100375579399E-2</c:v>
                </c:pt>
                <c:pt idx="283">
                  <c:v>-0.10122569493589501</c:v>
                </c:pt>
                <c:pt idx="284">
                  <c:v>-8.65396597528236E-2</c:v>
                </c:pt>
                <c:pt idx="285">
                  <c:v>-9.5147880370128002E-2</c:v>
                </c:pt>
                <c:pt idx="286">
                  <c:v>-8.7615587041689605E-2</c:v>
                </c:pt>
                <c:pt idx="287">
                  <c:v>-5.6669841204665901E-2</c:v>
                </c:pt>
                <c:pt idx="288">
                  <c:v>-4.7885737151188802E-2</c:v>
                </c:pt>
                <c:pt idx="289">
                  <c:v>-6.6142440072339298E-2</c:v>
                </c:pt>
                <c:pt idx="290">
                  <c:v>-7.4419447551470702E-2</c:v>
                </c:pt>
                <c:pt idx="291">
                  <c:v>-5.7073626695540898E-2</c:v>
                </c:pt>
                <c:pt idx="292">
                  <c:v>-6.3348014024367197E-2</c:v>
                </c:pt>
                <c:pt idx="293">
                  <c:v>-4.9834462457985201E-2</c:v>
                </c:pt>
                <c:pt idx="294">
                  <c:v>-3.5308527615960802E-2</c:v>
                </c:pt>
                <c:pt idx="295">
                  <c:v>-3.18006874258508E-2</c:v>
                </c:pt>
                <c:pt idx="296">
                  <c:v>-6.0597603566246203E-2</c:v>
                </c:pt>
                <c:pt idx="297">
                  <c:v>-9.7943010347020201E-2</c:v>
                </c:pt>
                <c:pt idx="298">
                  <c:v>-7.2377156428338196E-2</c:v>
                </c:pt>
                <c:pt idx="299">
                  <c:v>-7.2674347959134897E-2</c:v>
                </c:pt>
                <c:pt idx="300">
                  <c:v>-5.8196654175907497E-2</c:v>
                </c:pt>
                <c:pt idx="301">
                  <c:v>-6.7173235754650701E-2</c:v>
                </c:pt>
                <c:pt idx="302">
                  <c:v>-8.95377937949937E-2</c:v>
                </c:pt>
                <c:pt idx="303">
                  <c:v>-6.9659537245379294E-2</c:v>
                </c:pt>
                <c:pt idx="304">
                  <c:v>-8.42457866735003E-2</c:v>
                </c:pt>
                <c:pt idx="305">
                  <c:v>-5.9010234549672101E-2</c:v>
                </c:pt>
                <c:pt idx="306">
                  <c:v>-4.7474974456308897E-2</c:v>
                </c:pt>
                <c:pt idx="307">
                  <c:v>-3.8708663275422397E-2</c:v>
                </c:pt>
                <c:pt idx="308">
                  <c:v>-7.9354445529633902E-2</c:v>
                </c:pt>
                <c:pt idx="309">
                  <c:v>-8.3393022228307703E-2</c:v>
                </c:pt>
                <c:pt idx="310">
                  <c:v>-6.6335235490858901E-2</c:v>
                </c:pt>
                <c:pt idx="311">
                  <c:v>-9.4959855096857407E-2</c:v>
                </c:pt>
                <c:pt idx="312">
                  <c:v>-9.8734268029230396E-2</c:v>
                </c:pt>
                <c:pt idx="313">
                  <c:v>-0.103373919596015</c:v>
                </c:pt>
                <c:pt idx="314">
                  <c:v>-0.11246820977392499</c:v>
                </c:pt>
                <c:pt idx="315">
                  <c:v>-7.9787986235878405E-2</c:v>
                </c:pt>
                <c:pt idx="316">
                  <c:v>-7.7794138049264105E-2</c:v>
                </c:pt>
                <c:pt idx="317">
                  <c:v>-7.3119110893288194E-2</c:v>
                </c:pt>
                <c:pt idx="318">
                  <c:v>-4.9402193353024197E-2</c:v>
                </c:pt>
                <c:pt idx="319">
                  <c:v>-4.9871652934493103E-2</c:v>
                </c:pt>
                <c:pt idx="320">
                  <c:v>-8.1244813471719496E-2</c:v>
                </c:pt>
                <c:pt idx="321">
                  <c:v>-6.17850036903081E-2</c:v>
                </c:pt>
                <c:pt idx="322">
                  <c:v>-8.4195092958845905E-2</c:v>
                </c:pt>
                <c:pt idx="323">
                  <c:v>-6.0739141256307402E-2</c:v>
                </c:pt>
                <c:pt idx="324">
                  <c:v>-8.8864667514198997E-2</c:v>
                </c:pt>
                <c:pt idx="325">
                  <c:v>-6.81880807425541E-2</c:v>
                </c:pt>
                <c:pt idx="326">
                  <c:v>-7.4321500105286903E-2</c:v>
                </c:pt>
                <c:pt idx="327">
                  <c:v>-6.6174132561206606E-2</c:v>
                </c:pt>
                <c:pt idx="328">
                  <c:v>-6.6317233551551294E-2</c:v>
                </c:pt>
                <c:pt idx="329">
                  <c:v>-6.9674579156545499E-2</c:v>
                </c:pt>
                <c:pt idx="330">
                  <c:v>-6.0187826109570602E-2</c:v>
                </c:pt>
                <c:pt idx="331">
                  <c:v>-7.1192253723157295E-2</c:v>
                </c:pt>
                <c:pt idx="332">
                  <c:v>-6.2747894609388399E-2</c:v>
                </c:pt>
                <c:pt idx="334">
                  <c:v>-7.2235106399180196E-2</c:v>
                </c:pt>
                <c:pt idx="335">
                  <c:v>-6.4817498262018797E-2</c:v>
                </c:pt>
                <c:pt idx="336">
                  <c:v>-3.6994467485209001E-2</c:v>
                </c:pt>
                <c:pt idx="337">
                  <c:v>-6.3532040518725505E-2</c:v>
                </c:pt>
                <c:pt idx="338">
                  <c:v>-5.26472890316027E-2</c:v>
                </c:pt>
              </c:numCache>
            </c:numRef>
          </c:xVal>
          <c:yVal>
            <c:numRef>
              <c:f>ProkustesV!$N$10:$N$500</c:f>
              <c:numCache>
                <c:formatCode>0.000</c:formatCode>
                <c:ptCount val="491"/>
                <c:pt idx="0">
                  <c:v>7.7427497922246194E-2</c:v>
                </c:pt>
                <c:pt idx="1">
                  <c:v>0.10018307940472</c:v>
                </c:pt>
                <c:pt idx="2">
                  <c:v>9.1676819402204193E-2</c:v>
                </c:pt>
                <c:pt idx="3">
                  <c:v>8.0627699897525704E-2</c:v>
                </c:pt>
                <c:pt idx="4">
                  <c:v>8.8071359146441305E-2</c:v>
                </c:pt>
                <c:pt idx="5">
                  <c:v>8.9521725954818596E-2</c:v>
                </c:pt>
                <c:pt idx="6">
                  <c:v>8.0248519784696604E-2</c:v>
                </c:pt>
                <c:pt idx="7">
                  <c:v>8.1087379558341499E-2</c:v>
                </c:pt>
                <c:pt idx="8">
                  <c:v>0.109662025466106</c:v>
                </c:pt>
                <c:pt idx="9">
                  <c:v>8.1634410640689895E-2</c:v>
                </c:pt>
                <c:pt idx="10">
                  <c:v>8.6514569733069202E-2</c:v>
                </c:pt>
                <c:pt idx="11">
                  <c:v>9.0407955594392395E-2</c:v>
                </c:pt>
                <c:pt idx="12">
                  <c:v>9.3327013022948296E-2</c:v>
                </c:pt>
                <c:pt idx="13">
                  <c:v>7.3277145517816097E-2</c:v>
                </c:pt>
                <c:pt idx="14">
                  <c:v>9.2306053200587795E-2</c:v>
                </c:pt>
                <c:pt idx="15">
                  <c:v>8.6505314062094094E-2</c:v>
                </c:pt>
                <c:pt idx="16">
                  <c:v>8.1079398704247602E-2</c:v>
                </c:pt>
                <c:pt idx="17">
                  <c:v>8.8690021585088596E-2</c:v>
                </c:pt>
                <c:pt idx="18">
                  <c:v>6.3604206233689106E-2</c:v>
                </c:pt>
                <c:pt idx="19">
                  <c:v>6.8759129063697494E-2</c:v>
                </c:pt>
                <c:pt idx="20">
                  <c:v>8.6130393961552199E-2</c:v>
                </c:pt>
                <c:pt idx="21">
                  <c:v>8.2809626441110798E-2</c:v>
                </c:pt>
                <c:pt idx="22">
                  <c:v>7.2902000745596995E-2</c:v>
                </c:pt>
                <c:pt idx="23">
                  <c:v>9.4966445524862803E-2</c:v>
                </c:pt>
                <c:pt idx="24">
                  <c:v>8.80709373688362E-2</c:v>
                </c:pt>
                <c:pt idx="25">
                  <c:v>9.5409571687184405E-2</c:v>
                </c:pt>
                <c:pt idx="26">
                  <c:v>9.4653847864401994E-2</c:v>
                </c:pt>
                <c:pt idx="27">
                  <c:v>6.3590889977654302E-2</c:v>
                </c:pt>
                <c:pt idx="28">
                  <c:v>8.9285020292353398E-2</c:v>
                </c:pt>
                <c:pt idx="29">
                  <c:v>7.9885410689145897E-2</c:v>
                </c:pt>
                <c:pt idx="30">
                  <c:v>0.103353056689307</c:v>
                </c:pt>
                <c:pt idx="31">
                  <c:v>6.3721781044126694E-2</c:v>
                </c:pt>
                <c:pt idx="32">
                  <c:v>6.6892472302627695E-2</c:v>
                </c:pt>
                <c:pt idx="33">
                  <c:v>8.0641326817244896E-2</c:v>
                </c:pt>
                <c:pt idx="34">
                  <c:v>9.4688655281782899E-2</c:v>
                </c:pt>
                <c:pt idx="35">
                  <c:v>0.104172764831627</c:v>
                </c:pt>
                <c:pt idx="36">
                  <c:v>7.2242685194352702E-2</c:v>
                </c:pt>
                <c:pt idx="37">
                  <c:v>7.5689590710664098E-2</c:v>
                </c:pt>
                <c:pt idx="38">
                  <c:v>8.6449724464792196E-2</c:v>
                </c:pt>
                <c:pt idx="39">
                  <c:v>5.9438144598149403E-2</c:v>
                </c:pt>
                <c:pt idx="40">
                  <c:v>5.6921262356234202E-2</c:v>
                </c:pt>
                <c:pt idx="41">
                  <c:v>5.40928877117677E-2</c:v>
                </c:pt>
                <c:pt idx="42">
                  <c:v>7.40139809564197E-2</c:v>
                </c:pt>
                <c:pt idx="43">
                  <c:v>8.6817494376480606E-2</c:v>
                </c:pt>
                <c:pt idx="44">
                  <c:v>6.6643274527775298E-2</c:v>
                </c:pt>
                <c:pt idx="45">
                  <c:v>7.5246263042708095E-2</c:v>
                </c:pt>
                <c:pt idx="46">
                  <c:v>6.2627798295346801E-2</c:v>
                </c:pt>
                <c:pt idx="47">
                  <c:v>6.2275417063676099E-2</c:v>
                </c:pt>
                <c:pt idx="48">
                  <c:v>6.1760402839556902E-2</c:v>
                </c:pt>
                <c:pt idx="49">
                  <c:v>8.1643443624093107E-2</c:v>
                </c:pt>
                <c:pt idx="50">
                  <c:v>7.3616852767284705E-2</c:v>
                </c:pt>
                <c:pt idx="51">
                  <c:v>6.1319627889384803E-2</c:v>
                </c:pt>
                <c:pt idx="52">
                  <c:v>7.6783410229223706E-2</c:v>
                </c:pt>
                <c:pt idx="53">
                  <c:v>5.3902152309085398E-2</c:v>
                </c:pt>
                <c:pt idx="54">
                  <c:v>7.8441366057242404E-2</c:v>
                </c:pt>
                <c:pt idx="55">
                  <c:v>6.7967471541932598E-2</c:v>
                </c:pt>
                <c:pt idx="56">
                  <c:v>6.8008683006240994E-2</c:v>
                </c:pt>
                <c:pt idx="57">
                  <c:v>7.18769139216099E-2</c:v>
                </c:pt>
                <c:pt idx="58">
                  <c:v>6.5380345800001904E-2</c:v>
                </c:pt>
                <c:pt idx="59">
                  <c:v>8.1064373953798702E-2</c:v>
                </c:pt>
                <c:pt idx="60">
                  <c:v>7.2738792474368402E-2</c:v>
                </c:pt>
                <c:pt idx="61">
                  <c:v>7.3334750507956903E-2</c:v>
                </c:pt>
                <c:pt idx="62">
                  <c:v>9.6721916147339201E-2</c:v>
                </c:pt>
                <c:pt idx="63">
                  <c:v>6.3297913995755004E-2</c:v>
                </c:pt>
                <c:pt idx="64">
                  <c:v>7.7586049032871404E-2</c:v>
                </c:pt>
                <c:pt idx="65">
                  <c:v>6.7165553651130999E-2</c:v>
                </c:pt>
                <c:pt idx="66">
                  <c:v>7.1186249156711706E-2</c:v>
                </c:pt>
                <c:pt idx="67">
                  <c:v>6.1862958334823297E-2</c:v>
                </c:pt>
                <c:pt idx="68">
                  <c:v>7.6297664849799898E-2</c:v>
                </c:pt>
                <c:pt idx="69">
                  <c:v>6.6892877972333106E-2</c:v>
                </c:pt>
                <c:pt idx="70">
                  <c:v>5.4577522803805803E-2</c:v>
                </c:pt>
                <c:pt idx="71">
                  <c:v>6.5135730509569501E-2</c:v>
                </c:pt>
                <c:pt idx="72">
                  <c:v>6.8074316742701493E-2</c:v>
                </c:pt>
                <c:pt idx="73">
                  <c:v>8.7527296204512106E-2</c:v>
                </c:pt>
                <c:pt idx="74">
                  <c:v>8.0709893776683903E-2</c:v>
                </c:pt>
                <c:pt idx="75">
                  <c:v>7.0337626940985207E-2</c:v>
                </c:pt>
                <c:pt idx="76">
                  <c:v>8.6112889893783406E-2</c:v>
                </c:pt>
                <c:pt idx="77">
                  <c:v>7.9853764319114798E-2</c:v>
                </c:pt>
                <c:pt idx="78">
                  <c:v>0.10214457411488299</c:v>
                </c:pt>
                <c:pt idx="79">
                  <c:v>8.4179713442929696E-2</c:v>
                </c:pt>
                <c:pt idx="80">
                  <c:v>0.112193589838751</c:v>
                </c:pt>
                <c:pt idx="81">
                  <c:v>6.0858093947093697E-2</c:v>
                </c:pt>
                <c:pt idx="82">
                  <c:v>9.5709700946955606E-2</c:v>
                </c:pt>
                <c:pt idx="83">
                  <c:v>9.1506396737957699E-2</c:v>
                </c:pt>
                <c:pt idx="84">
                  <c:v>8.5607946672755605E-2</c:v>
                </c:pt>
                <c:pt idx="85">
                  <c:v>9.92914304701841E-2</c:v>
                </c:pt>
                <c:pt idx="86">
                  <c:v>9.5642261011858604E-2</c:v>
                </c:pt>
                <c:pt idx="87">
                  <c:v>8.1022649163187799E-2</c:v>
                </c:pt>
                <c:pt idx="88">
                  <c:v>6.2237588905443897E-2</c:v>
                </c:pt>
                <c:pt idx="89">
                  <c:v>5.9576830915995797E-2</c:v>
                </c:pt>
                <c:pt idx="90">
                  <c:v>4.9106659226304E-2</c:v>
                </c:pt>
                <c:pt idx="91">
                  <c:v>5.3482381217761901E-2</c:v>
                </c:pt>
                <c:pt idx="92">
                  <c:v>5.5941778126599E-2</c:v>
                </c:pt>
                <c:pt idx="93">
                  <c:v>6.77760926492329E-2</c:v>
                </c:pt>
                <c:pt idx="94">
                  <c:v>6.6540159217214706E-2</c:v>
                </c:pt>
                <c:pt idx="95">
                  <c:v>8.2099937218161098E-2</c:v>
                </c:pt>
                <c:pt idx="96">
                  <c:v>7.3499793835400798E-2</c:v>
                </c:pt>
                <c:pt idx="97">
                  <c:v>7.2925011598980405E-2</c:v>
                </c:pt>
                <c:pt idx="98">
                  <c:v>9.4965519458316106E-2</c:v>
                </c:pt>
                <c:pt idx="99">
                  <c:v>9.4561155914396997E-2</c:v>
                </c:pt>
                <c:pt idx="100">
                  <c:v>0.103283924465668</c:v>
                </c:pt>
                <c:pt idx="101">
                  <c:v>0.10350622737392901</c:v>
                </c:pt>
                <c:pt idx="102">
                  <c:v>0.104049343299015</c:v>
                </c:pt>
                <c:pt idx="103">
                  <c:v>0.100602782412373</c:v>
                </c:pt>
                <c:pt idx="104">
                  <c:v>7.9318782075879099E-2</c:v>
                </c:pt>
                <c:pt idx="105">
                  <c:v>9.5712323431145704E-2</c:v>
                </c:pt>
                <c:pt idx="106">
                  <c:v>0.105361509615769</c:v>
                </c:pt>
                <c:pt idx="107">
                  <c:v>0.110966514356116</c:v>
                </c:pt>
                <c:pt idx="108">
                  <c:v>7.4692297856557996E-2</c:v>
                </c:pt>
                <c:pt idx="109">
                  <c:v>6.6843382725666201E-2</c:v>
                </c:pt>
                <c:pt idx="110">
                  <c:v>7.1501627603270002E-2</c:v>
                </c:pt>
                <c:pt idx="111">
                  <c:v>6.5776224938149497E-2</c:v>
                </c:pt>
                <c:pt idx="112">
                  <c:v>8.0336405281868098E-2</c:v>
                </c:pt>
                <c:pt idx="113">
                  <c:v>9.2607833595346495E-2</c:v>
                </c:pt>
                <c:pt idx="114">
                  <c:v>7.8715243796208006E-2</c:v>
                </c:pt>
                <c:pt idx="115">
                  <c:v>8.1148410007074595E-2</c:v>
                </c:pt>
                <c:pt idx="116">
                  <c:v>0.104485176922554</c:v>
                </c:pt>
                <c:pt idx="117">
                  <c:v>8.6975910589475999E-2</c:v>
                </c:pt>
                <c:pt idx="118">
                  <c:v>8.1014780015641594E-2</c:v>
                </c:pt>
                <c:pt idx="119">
                  <c:v>0.102128513267814</c:v>
                </c:pt>
                <c:pt idx="120">
                  <c:v>8.0639615536008999E-2</c:v>
                </c:pt>
                <c:pt idx="121">
                  <c:v>8.8730258362624506E-2</c:v>
                </c:pt>
                <c:pt idx="122">
                  <c:v>9.0257829701673897E-2</c:v>
                </c:pt>
                <c:pt idx="123">
                  <c:v>9.1368620280208104E-2</c:v>
                </c:pt>
                <c:pt idx="124">
                  <c:v>7.5907085505386801E-2</c:v>
                </c:pt>
                <c:pt idx="125">
                  <c:v>7.1980820900054102E-2</c:v>
                </c:pt>
                <c:pt idx="126">
                  <c:v>9.37115209589406E-2</c:v>
                </c:pt>
                <c:pt idx="127">
                  <c:v>8.6052651613538297E-2</c:v>
                </c:pt>
                <c:pt idx="133">
                  <c:v>8.1583521690714103E-2</c:v>
                </c:pt>
                <c:pt idx="134">
                  <c:v>7.85505318596115E-2</c:v>
                </c:pt>
                <c:pt idx="135">
                  <c:v>6.4544801414696595E-2</c:v>
                </c:pt>
                <c:pt idx="136">
                  <c:v>7.8970578152734505E-2</c:v>
                </c:pt>
                <c:pt idx="137">
                  <c:v>7.98463815813681E-2</c:v>
                </c:pt>
                <c:pt idx="138">
                  <c:v>7.44046447627114E-2</c:v>
                </c:pt>
                <c:pt idx="139">
                  <c:v>7.5758481549351497E-2</c:v>
                </c:pt>
                <c:pt idx="140">
                  <c:v>7.1225830273984297E-2</c:v>
                </c:pt>
                <c:pt idx="141">
                  <c:v>9.0205159768549301E-2</c:v>
                </c:pt>
                <c:pt idx="142">
                  <c:v>6.6354831463316E-2</c:v>
                </c:pt>
                <c:pt idx="143">
                  <c:v>8.2272543744623394E-2</c:v>
                </c:pt>
                <c:pt idx="144">
                  <c:v>7.4873506686049404E-2</c:v>
                </c:pt>
                <c:pt idx="145">
                  <c:v>9.3555818978544203E-2</c:v>
                </c:pt>
                <c:pt idx="146">
                  <c:v>8.9727256761204993E-2</c:v>
                </c:pt>
                <c:pt idx="147">
                  <c:v>6.9488141757879401E-2</c:v>
                </c:pt>
                <c:pt idx="148">
                  <c:v>8.5188137537770298E-2</c:v>
                </c:pt>
                <c:pt idx="149">
                  <c:v>6.9917574835690596E-2</c:v>
                </c:pt>
                <c:pt idx="150">
                  <c:v>6.7894000440458999E-2</c:v>
                </c:pt>
                <c:pt idx="151">
                  <c:v>6.9234407320286198E-2</c:v>
                </c:pt>
                <c:pt idx="152">
                  <c:v>8.1105563938214401E-2</c:v>
                </c:pt>
                <c:pt idx="153">
                  <c:v>8.82994314945523E-2</c:v>
                </c:pt>
                <c:pt idx="154">
                  <c:v>6.1021390777710703E-2</c:v>
                </c:pt>
                <c:pt idx="155">
                  <c:v>7.0447888503380504E-2</c:v>
                </c:pt>
                <c:pt idx="156">
                  <c:v>7.2496590300844002E-2</c:v>
                </c:pt>
                <c:pt idx="157">
                  <c:v>7.8743331812152206E-2</c:v>
                </c:pt>
                <c:pt idx="158">
                  <c:v>7.4648294267405907E-2</c:v>
                </c:pt>
                <c:pt idx="159">
                  <c:v>5.8693567182401797E-2</c:v>
                </c:pt>
                <c:pt idx="160">
                  <c:v>7.1175638578637401E-2</c:v>
                </c:pt>
                <c:pt idx="161">
                  <c:v>5.4338701470356299E-2</c:v>
                </c:pt>
                <c:pt idx="162">
                  <c:v>6.5630529715311303E-2</c:v>
                </c:pt>
                <c:pt idx="163">
                  <c:v>6.6686385831695297E-2</c:v>
                </c:pt>
                <c:pt idx="164">
                  <c:v>9.4004888946733797E-2</c:v>
                </c:pt>
                <c:pt idx="165">
                  <c:v>8.2076914552766195E-2</c:v>
                </c:pt>
                <c:pt idx="166">
                  <c:v>7.1000397763942694E-2</c:v>
                </c:pt>
                <c:pt idx="167">
                  <c:v>7.8015241234694596E-2</c:v>
                </c:pt>
                <c:pt idx="168">
                  <c:v>7.9389788982370202E-2</c:v>
                </c:pt>
                <c:pt idx="169">
                  <c:v>7.3066525736419502E-2</c:v>
                </c:pt>
                <c:pt idx="170">
                  <c:v>7.9506465018131106E-2</c:v>
                </c:pt>
                <c:pt idx="171">
                  <c:v>7.5238947922766794E-2</c:v>
                </c:pt>
                <c:pt idx="172">
                  <c:v>8.0729961499662301E-2</c:v>
                </c:pt>
                <c:pt idx="173">
                  <c:v>8.9973325161541606E-2</c:v>
                </c:pt>
                <c:pt idx="174">
                  <c:v>8.9790480680676493E-2</c:v>
                </c:pt>
                <c:pt idx="175">
                  <c:v>8.3325864888303194E-2</c:v>
                </c:pt>
                <c:pt idx="176">
                  <c:v>7.2440583540366393E-2</c:v>
                </c:pt>
                <c:pt idx="177">
                  <c:v>7.9548354689968404E-2</c:v>
                </c:pt>
                <c:pt idx="178">
                  <c:v>7.2394348925468394E-2</c:v>
                </c:pt>
                <c:pt idx="179">
                  <c:v>6.5659237953368393E-2</c:v>
                </c:pt>
                <c:pt idx="180">
                  <c:v>7.1187173999991901E-2</c:v>
                </c:pt>
                <c:pt idx="181">
                  <c:v>4.9008106421995899E-2</c:v>
                </c:pt>
                <c:pt idx="182">
                  <c:v>6.6428456652731699E-2</c:v>
                </c:pt>
                <c:pt idx="183">
                  <c:v>7.0769662948550097E-2</c:v>
                </c:pt>
                <c:pt idx="184">
                  <c:v>7.5251857292659902E-2</c:v>
                </c:pt>
                <c:pt idx="185">
                  <c:v>7.3552070039319906E-2</c:v>
                </c:pt>
                <c:pt idx="186">
                  <c:v>7.6946610469908805E-2</c:v>
                </c:pt>
                <c:pt idx="187">
                  <c:v>8.2484045880899304E-2</c:v>
                </c:pt>
                <c:pt idx="188">
                  <c:v>7.3264095556316799E-2</c:v>
                </c:pt>
                <c:pt idx="189">
                  <c:v>6.3107199069826606E-2</c:v>
                </c:pt>
                <c:pt idx="190">
                  <c:v>6.7135566677593003E-2</c:v>
                </c:pt>
                <c:pt idx="191">
                  <c:v>5.9133066732181702E-2</c:v>
                </c:pt>
                <c:pt idx="192">
                  <c:v>6.7795291269239999E-2</c:v>
                </c:pt>
                <c:pt idx="193">
                  <c:v>7.2532378573064493E-2</c:v>
                </c:pt>
                <c:pt idx="194">
                  <c:v>7.7597330997405803E-2</c:v>
                </c:pt>
                <c:pt idx="195">
                  <c:v>7.2868232848454201E-2</c:v>
                </c:pt>
                <c:pt idx="196">
                  <c:v>6.5110931489573295E-2</c:v>
                </c:pt>
                <c:pt idx="197">
                  <c:v>6.7587164388010101E-2</c:v>
                </c:pt>
                <c:pt idx="198">
                  <c:v>7.34657933554871E-2</c:v>
                </c:pt>
                <c:pt idx="199">
                  <c:v>6.0700590716921701E-2</c:v>
                </c:pt>
                <c:pt idx="200">
                  <c:v>5.7857250476639997E-2</c:v>
                </c:pt>
                <c:pt idx="201">
                  <c:v>9.0586476868614194E-2</c:v>
                </c:pt>
                <c:pt idx="202">
                  <c:v>8.2271847429759501E-2</c:v>
                </c:pt>
                <c:pt idx="203">
                  <c:v>8.3160317095674494E-2</c:v>
                </c:pt>
                <c:pt idx="204">
                  <c:v>6.5539903619849002E-2</c:v>
                </c:pt>
                <c:pt idx="205">
                  <c:v>0.103230593504254</c:v>
                </c:pt>
                <c:pt idx="206">
                  <c:v>8.1844895313911301E-2</c:v>
                </c:pt>
                <c:pt idx="207">
                  <c:v>7.54001823263315E-2</c:v>
                </c:pt>
                <c:pt idx="208">
                  <c:v>9.9843133187154806E-2</c:v>
                </c:pt>
                <c:pt idx="209">
                  <c:v>8.0120195655336998E-2</c:v>
                </c:pt>
                <c:pt idx="210">
                  <c:v>8.6557321378111104E-2</c:v>
                </c:pt>
                <c:pt idx="211">
                  <c:v>9.5890101835811203E-2</c:v>
                </c:pt>
                <c:pt idx="212">
                  <c:v>9.3016027459808595E-2</c:v>
                </c:pt>
                <c:pt idx="213">
                  <c:v>8.3924122968304704E-2</c:v>
                </c:pt>
                <c:pt idx="214">
                  <c:v>8.5319085995108401E-2</c:v>
                </c:pt>
                <c:pt idx="215">
                  <c:v>8.5588003110494304E-2</c:v>
                </c:pt>
                <c:pt idx="216">
                  <c:v>8.2345908218453404E-2</c:v>
                </c:pt>
                <c:pt idx="217">
                  <c:v>8.9271266769848395E-2</c:v>
                </c:pt>
                <c:pt idx="218">
                  <c:v>8.3245042370699698E-2</c:v>
                </c:pt>
                <c:pt idx="219">
                  <c:v>7.8613284363979796E-2</c:v>
                </c:pt>
                <c:pt idx="220">
                  <c:v>8.6582842757536305E-2</c:v>
                </c:pt>
                <c:pt idx="221">
                  <c:v>7.7762139255071E-2</c:v>
                </c:pt>
                <c:pt idx="222">
                  <c:v>8.1219822071355904E-2</c:v>
                </c:pt>
                <c:pt idx="223">
                  <c:v>7.3752504387146103E-2</c:v>
                </c:pt>
                <c:pt idx="224">
                  <c:v>8.1602714993079695E-2</c:v>
                </c:pt>
                <c:pt idx="225">
                  <c:v>7.0649443338184806E-2</c:v>
                </c:pt>
                <c:pt idx="226">
                  <c:v>6.9435038433014101E-2</c:v>
                </c:pt>
                <c:pt idx="227">
                  <c:v>7.7577979163737695E-2</c:v>
                </c:pt>
                <c:pt idx="228">
                  <c:v>6.8159428662839E-2</c:v>
                </c:pt>
                <c:pt idx="229">
                  <c:v>7.7493102099356698E-2</c:v>
                </c:pt>
                <c:pt idx="230">
                  <c:v>5.9589793341548299E-2</c:v>
                </c:pt>
                <c:pt idx="231">
                  <c:v>5.8647700696155498E-2</c:v>
                </c:pt>
                <c:pt idx="232">
                  <c:v>7.0234994523743002E-2</c:v>
                </c:pt>
                <c:pt idx="233">
                  <c:v>5.8718776834368797E-2</c:v>
                </c:pt>
                <c:pt idx="234">
                  <c:v>8.3703609304445203E-2</c:v>
                </c:pt>
                <c:pt idx="235">
                  <c:v>8.3546383041601294E-2</c:v>
                </c:pt>
                <c:pt idx="236">
                  <c:v>6.4936122348880701E-2</c:v>
                </c:pt>
                <c:pt idx="237">
                  <c:v>8.1068133255512195E-2</c:v>
                </c:pt>
                <c:pt idx="238">
                  <c:v>6.4854105928126599E-2</c:v>
                </c:pt>
                <c:pt idx="239">
                  <c:v>5.34608040524596E-2</c:v>
                </c:pt>
                <c:pt idx="240">
                  <c:v>6.9265004825835405E-2</c:v>
                </c:pt>
                <c:pt idx="241">
                  <c:v>7.5044139479043107E-2</c:v>
                </c:pt>
                <c:pt idx="242">
                  <c:v>6.1272877084666097E-2</c:v>
                </c:pt>
                <c:pt idx="243">
                  <c:v>6.4020197828468198E-2</c:v>
                </c:pt>
                <c:pt idx="244">
                  <c:v>7.4390601982486704E-2</c:v>
                </c:pt>
                <c:pt idx="245">
                  <c:v>7.4455013418761207E-2</c:v>
                </c:pt>
                <c:pt idx="246">
                  <c:v>7.1239844523169504E-2</c:v>
                </c:pt>
                <c:pt idx="247">
                  <c:v>7.1209663752076102E-2</c:v>
                </c:pt>
                <c:pt idx="248">
                  <c:v>6.0870291649726703E-2</c:v>
                </c:pt>
                <c:pt idx="249">
                  <c:v>7.1840112435832201E-2</c:v>
                </c:pt>
                <c:pt idx="250">
                  <c:v>8.0706392924660197E-2</c:v>
                </c:pt>
                <c:pt idx="251">
                  <c:v>7.3901322597408795E-2</c:v>
                </c:pt>
                <c:pt idx="252">
                  <c:v>7.89102563276525E-2</c:v>
                </c:pt>
                <c:pt idx="253">
                  <c:v>6.0146610720548999E-2</c:v>
                </c:pt>
                <c:pt idx="254">
                  <c:v>4.8568265506000602E-2</c:v>
                </c:pt>
                <c:pt idx="255">
                  <c:v>4.5252759289565E-2</c:v>
                </c:pt>
                <c:pt idx="256">
                  <c:v>5.0058788561428903E-2</c:v>
                </c:pt>
                <c:pt idx="257">
                  <c:v>4.8573866058507498E-2</c:v>
                </c:pt>
                <c:pt idx="258">
                  <c:v>6.3475862150287707E-2</c:v>
                </c:pt>
                <c:pt idx="259">
                  <c:v>6.4886684761532504E-2</c:v>
                </c:pt>
                <c:pt idx="260">
                  <c:v>4.2292997177115099E-2</c:v>
                </c:pt>
                <c:pt idx="261">
                  <c:v>3.5703821720696603E-2</c:v>
                </c:pt>
                <c:pt idx="262">
                  <c:v>5.59688974251671E-2</c:v>
                </c:pt>
                <c:pt idx="263">
                  <c:v>5.2963389385569E-2</c:v>
                </c:pt>
                <c:pt idx="264">
                  <c:v>4.0099870064062203E-2</c:v>
                </c:pt>
                <c:pt idx="265">
                  <c:v>4.9802905814254499E-2</c:v>
                </c:pt>
                <c:pt idx="266">
                  <c:v>4.4796041515210702E-2</c:v>
                </c:pt>
                <c:pt idx="267">
                  <c:v>6.6659100435261007E-2</c:v>
                </c:pt>
                <c:pt idx="268">
                  <c:v>5.7082504408215697E-2</c:v>
                </c:pt>
                <c:pt idx="269">
                  <c:v>4.6847684391332897E-2</c:v>
                </c:pt>
                <c:pt idx="270">
                  <c:v>5.3609814099356001E-2</c:v>
                </c:pt>
                <c:pt idx="271">
                  <c:v>4.4087623239510897E-2</c:v>
                </c:pt>
                <c:pt idx="272">
                  <c:v>3.5623608084450399E-2</c:v>
                </c:pt>
                <c:pt idx="273">
                  <c:v>5.2538581184995103E-2</c:v>
                </c:pt>
                <c:pt idx="274">
                  <c:v>5.0554152225783397E-2</c:v>
                </c:pt>
                <c:pt idx="275">
                  <c:v>6.0801158051593501E-2</c:v>
                </c:pt>
                <c:pt idx="276">
                  <c:v>6.0190446208728002E-2</c:v>
                </c:pt>
                <c:pt idx="277">
                  <c:v>5.7002405325319597E-2</c:v>
                </c:pt>
                <c:pt idx="278">
                  <c:v>5.6864732382640698E-2</c:v>
                </c:pt>
                <c:pt idx="279">
                  <c:v>5.14395558823686E-2</c:v>
                </c:pt>
                <c:pt idx="280">
                  <c:v>5.4791299763430598E-2</c:v>
                </c:pt>
                <c:pt idx="281">
                  <c:v>5.1633455719580001E-2</c:v>
                </c:pt>
                <c:pt idx="282">
                  <c:v>4.8728108219872203E-2</c:v>
                </c:pt>
                <c:pt idx="283">
                  <c:v>4.5240278714885902E-2</c:v>
                </c:pt>
                <c:pt idx="284">
                  <c:v>5.02675001493827E-2</c:v>
                </c:pt>
                <c:pt idx="285">
                  <c:v>6.3687926564131705E-2</c:v>
                </c:pt>
                <c:pt idx="286">
                  <c:v>7.2658608857787493E-2</c:v>
                </c:pt>
                <c:pt idx="287">
                  <c:v>6.5172281612575197E-2</c:v>
                </c:pt>
                <c:pt idx="288">
                  <c:v>6.5614224416231104E-2</c:v>
                </c:pt>
                <c:pt idx="289">
                  <c:v>6.37065945941859E-2</c:v>
                </c:pt>
                <c:pt idx="290">
                  <c:v>7.0064713094237702E-2</c:v>
                </c:pt>
                <c:pt idx="291">
                  <c:v>7.9912672252838601E-2</c:v>
                </c:pt>
                <c:pt idx="292">
                  <c:v>7.7370821903725198E-2</c:v>
                </c:pt>
                <c:pt idx="293">
                  <c:v>5.3527623369076398E-2</c:v>
                </c:pt>
                <c:pt idx="294">
                  <c:v>6.8902020708255698E-2</c:v>
                </c:pt>
                <c:pt idx="295">
                  <c:v>6.5317700837082507E-2</c:v>
                </c:pt>
                <c:pt idx="296">
                  <c:v>5.0942255955312203E-2</c:v>
                </c:pt>
                <c:pt idx="297">
                  <c:v>6.0610962130269903E-2</c:v>
                </c:pt>
                <c:pt idx="298">
                  <c:v>6.0482067514956897E-2</c:v>
                </c:pt>
                <c:pt idx="299">
                  <c:v>6.4936283077635201E-2</c:v>
                </c:pt>
                <c:pt idx="300">
                  <c:v>6.8900568455798006E-2</c:v>
                </c:pt>
                <c:pt idx="301">
                  <c:v>7.0388694866976895E-2</c:v>
                </c:pt>
                <c:pt idx="302">
                  <c:v>6.1012893793825899E-2</c:v>
                </c:pt>
                <c:pt idx="303">
                  <c:v>7.3487309801709505E-2</c:v>
                </c:pt>
                <c:pt idx="304">
                  <c:v>6.4040947088543396E-2</c:v>
                </c:pt>
                <c:pt idx="305">
                  <c:v>6.8756169951515095E-2</c:v>
                </c:pt>
                <c:pt idx="306">
                  <c:v>6.4685879789019796E-2</c:v>
                </c:pt>
                <c:pt idx="307">
                  <c:v>6.7791539690806896E-2</c:v>
                </c:pt>
                <c:pt idx="308">
                  <c:v>9.84295787517908E-2</c:v>
                </c:pt>
                <c:pt idx="309">
                  <c:v>6.2935339585284106E-2</c:v>
                </c:pt>
                <c:pt idx="310">
                  <c:v>5.6876955494881601E-2</c:v>
                </c:pt>
                <c:pt idx="311">
                  <c:v>9.5514017357927597E-2</c:v>
                </c:pt>
                <c:pt idx="312">
                  <c:v>8.1787455837856807E-2</c:v>
                </c:pt>
                <c:pt idx="313">
                  <c:v>5.24804793593504E-2</c:v>
                </c:pt>
                <c:pt idx="314">
                  <c:v>5.8056371640719903E-2</c:v>
                </c:pt>
                <c:pt idx="315">
                  <c:v>5.4909386544109998E-2</c:v>
                </c:pt>
                <c:pt idx="316">
                  <c:v>8.7178259859593293E-2</c:v>
                </c:pt>
                <c:pt idx="317">
                  <c:v>6.1746777030185197E-2</c:v>
                </c:pt>
                <c:pt idx="318">
                  <c:v>4.7294002489483997E-2</c:v>
                </c:pt>
                <c:pt idx="319">
                  <c:v>5.4691476759971797E-2</c:v>
                </c:pt>
                <c:pt idx="320">
                  <c:v>6.4946441973779204E-2</c:v>
                </c:pt>
                <c:pt idx="321">
                  <c:v>8.6512169654368504E-2</c:v>
                </c:pt>
                <c:pt idx="322">
                  <c:v>6.5392645303012406E-2</c:v>
                </c:pt>
                <c:pt idx="323">
                  <c:v>5.6176367663392603E-2</c:v>
                </c:pt>
                <c:pt idx="324">
                  <c:v>5.1828725069019303E-2</c:v>
                </c:pt>
                <c:pt idx="325">
                  <c:v>7.2976082795358305E-2</c:v>
                </c:pt>
                <c:pt idx="326">
                  <c:v>6.3009940212092802E-2</c:v>
                </c:pt>
                <c:pt idx="327">
                  <c:v>4.81315077953118E-2</c:v>
                </c:pt>
                <c:pt idx="328">
                  <c:v>6.2856986547423693E-2</c:v>
                </c:pt>
                <c:pt idx="329">
                  <c:v>7.0115062288822194E-2</c:v>
                </c:pt>
                <c:pt idx="330">
                  <c:v>7.4353144310363994E-2</c:v>
                </c:pt>
                <c:pt idx="331">
                  <c:v>7.0140684381892707E-2</c:v>
                </c:pt>
                <c:pt idx="332">
                  <c:v>8.1327369811654796E-2</c:v>
                </c:pt>
                <c:pt idx="334">
                  <c:v>5.8111103410879598E-2</c:v>
                </c:pt>
                <c:pt idx="335">
                  <c:v>6.0727351837348599E-2</c:v>
                </c:pt>
                <c:pt idx="336">
                  <c:v>6.5067833480158793E-2</c:v>
                </c:pt>
                <c:pt idx="337">
                  <c:v>6.0621738647159702E-2</c:v>
                </c:pt>
                <c:pt idx="338">
                  <c:v>6.8554070846303203E-2</c:v>
                </c:pt>
              </c:numCache>
            </c:numRef>
          </c:yVal>
          <c:smooth val="0"/>
        </c:ser>
        <c:ser>
          <c:idx val="5"/>
          <c:order val="5"/>
          <c:spPr>
            <a:ln w="28575">
              <a:noFill/>
            </a:ln>
          </c:spPr>
          <c:xVal>
            <c:numRef>
              <c:f>ProkustesV!$O$10:$O$500</c:f>
              <c:numCache>
                <c:formatCode>0.000</c:formatCode>
                <c:ptCount val="491"/>
                <c:pt idx="0">
                  <c:v>0.254505661962102</c:v>
                </c:pt>
                <c:pt idx="1">
                  <c:v>0.24858101960640899</c:v>
                </c:pt>
                <c:pt idx="2">
                  <c:v>0.25415307404409399</c:v>
                </c:pt>
                <c:pt idx="3">
                  <c:v>0.24131703910525201</c:v>
                </c:pt>
                <c:pt idx="4">
                  <c:v>0.26834184612330197</c:v>
                </c:pt>
                <c:pt idx="5">
                  <c:v>0.27557299209093999</c:v>
                </c:pt>
                <c:pt idx="6">
                  <c:v>0.27077023969274</c:v>
                </c:pt>
                <c:pt idx="7">
                  <c:v>0.28842312763615602</c:v>
                </c:pt>
                <c:pt idx="8">
                  <c:v>0.28157876316589803</c:v>
                </c:pt>
                <c:pt idx="9">
                  <c:v>0.28162471463119398</c:v>
                </c:pt>
                <c:pt idx="10">
                  <c:v>0.296613340537347</c:v>
                </c:pt>
                <c:pt idx="11">
                  <c:v>0.29250896742999999</c:v>
                </c:pt>
                <c:pt idx="12">
                  <c:v>0.31258523897152302</c:v>
                </c:pt>
                <c:pt idx="13">
                  <c:v>0.25442443519907598</c:v>
                </c:pt>
                <c:pt idx="14">
                  <c:v>0.276798512270717</c:v>
                </c:pt>
                <c:pt idx="15">
                  <c:v>0.28310772072033802</c:v>
                </c:pt>
                <c:pt idx="16">
                  <c:v>0.29577521912406401</c:v>
                </c:pt>
                <c:pt idx="17">
                  <c:v>0.29651353974243</c:v>
                </c:pt>
                <c:pt idx="18">
                  <c:v>0.28707637479370401</c:v>
                </c:pt>
                <c:pt idx="19">
                  <c:v>0.265215585252704</c:v>
                </c:pt>
                <c:pt idx="20">
                  <c:v>0.26027757317425798</c:v>
                </c:pt>
                <c:pt idx="21">
                  <c:v>0.29649563429422998</c:v>
                </c:pt>
                <c:pt idx="22">
                  <c:v>0.26881705435337999</c:v>
                </c:pt>
                <c:pt idx="23">
                  <c:v>0.29548895582220602</c:v>
                </c:pt>
                <c:pt idx="24">
                  <c:v>0.257718113293605</c:v>
                </c:pt>
                <c:pt idx="25">
                  <c:v>0.301025474933172</c:v>
                </c:pt>
                <c:pt idx="26">
                  <c:v>0.27389603979299898</c:v>
                </c:pt>
                <c:pt idx="27">
                  <c:v>0.250429777545781</c:v>
                </c:pt>
                <c:pt idx="28">
                  <c:v>0.27242224020917699</c:v>
                </c:pt>
                <c:pt idx="29">
                  <c:v>0.29145551596324998</c:v>
                </c:pt>
                <c:pt idx="30">
                  <c:v>0.33184722298778302</c:v>
                </c:pt>
                <c:pt idx="31">
                  <c:v>0.27759259613161202</c:v>
                </c:pt>
                <c:pt idx="32">
                  <c:v>0.29654052962557897</c:v>
                </c:pt>
                <c:pt idx="33">
                  <c:v>0.32834966679903999</c:v>
                </c:pt>
                <c:pt idx="34">
                  <c:v>0.30142627385434301</c:v>
                </c:pt>
                <c:pt idx="35">
                  <c:v>0.24678995303478199</c:v>
                </c:pt>
                <c:pt idx="36">
                  <c:v>0.30435567842022498</c:v>
                </c:pt>
                <c:pt idx="37">
                  <c:v>0.28718147822872497</c:v>
                </c:pt>
                <c:pt idx="38">
                  <c:v>0.28307568773432901</c:v>
                </c:pt>
                <c:pt idx="39">
                  <c:v>0.30957805764469598</c:v>
                </c:pt>
                <c:pt idx="40">
                  <c:v>0.328942486916878</c:v>
                </c:pt>
                <c:pt idx="41">
                  <c:v>0.29406565778731902</c:v>
                </c:pt>
                <c:pt idx="42">
                  <c:v>0.31069100060067201</c:v>
                </c:pt>
                <c:pt idx="43">
                  <c:v>0.34301660107350601</c:v>
                </c:pt>
                <c:pt idx="44">
                  <c:v>0.26884563682197699</c:v>
                </c:pt>
                <c:pt idx="45">
                  <c:v>0.29205593838339999</c:v>
                </c:pt>
                <c:pt idx="46">
                  <c:v>0.28940099644228401</c:v>
                </c:pt>
                <c:pt idx="47">
                  <c:v>0.29801518444148001</c:v>
                </c:pt>
                <c:pt idx="48">
                  <c:v>0.26960993180347498</c:v>
                </c:pt>
                <c:pt idx="49">
                  <c:v>0.27979996401345703</c:v>
                </c:pt>
                <c:pt idx="50">
                  <c:v>0.271294995523715</c:v>
                </c:pt>
                <c:pt idx="51">
                  <c:v>0.26893355783059902</c:v>
                </c:pt>
                <c:pt idx="52">
                  <c:v>0.30159879155606201</c:v>
                </c:pt>
                <c:pt idx="53">
                  <c:v>0.30929303106776201</c:v>
                </c:pt>
                <c:pt idx="54">
                  <c:v>0.29100944460345501</c:v>
                </c:pt>
                <c:pt idx="55">
                  <c:v>0.29441838531199799</c:v>
                </c:pt>
                <c:pt idx="56">
                  <c:v>0.28239452280470601</c:v>
                </c:pt>
                <c:pt idx="57">
                  <c:v>0.278830966784329</c:v>
                </c:pt>
                <c:pt idx="58">
                  <c:v>0.24534338104345099</c:v>
                </c:pt>
                <c:pt idx="59">
                  <c:v>0.25359162474880598</c:v>
                </c:pt>
                <c:pt idx="60">
                  <c:v>0.25493353064059598</c:v>
                </c:pt>
                <c:pt idx="61">
                  <c:v>0.25781229812991402</c:v>
                </c:pt>
                <c:pt idx="62">
                  <c:v>0.29998615263314399</c:v>
                </c:pt>
                <c:pt idx="63">
                  <c:v>0.303330727789965</c:v>
                </c:pt>
                <c:pt idx="64">
                  <c:v>0.30393962150061199</c:v>
                </c:pt>
                <c:pt idx="65">
                  <c:v>0.30254522200991502</c:v>
                </c:pt>
                <c:pt idx="66">
                  <c:v>0.270219272232053</c:v>
                </c:pt>
                <c:pt idx="67">
                  <c:v>0.343702867328604</c:v>
                </c:pt>
                <c:pt idx="68">
                  <c:v>0.26271733086058502</c:v>
                </c:pt>
                <c:pt idx="69">
                  <c:v>0.27152570114483898</c:v>
                </c:pt>
                <c:pt idx="70">
                  <c:v>0.25239595205792198</c:v>
                </c:pt>
                <c:pt idx="71">
                  <c:v>0.29096308591227099</c:v>
                </c:pt>
                <c:pt idx="72">
                  <c:v>0.27898753221404399</c:v>
                </c:pt>
                <c:pt idx="73">
                  <c:v>0.27275072621337398</c:v>
                </c:pt>
                <c:pt idx="74">
                  <c:v>0.30950822845292297</c:v>
                </c:pt>
                <c:pt idx="75">
                  <c:v>0.26857791999936798</c:v>
                </c:pt>
                <c:pt idx="76">
                  <c:v>0.27455055538406697</c:v>
                </c:pt>
                <c:pt idx="77">
                  <c:v>0.27846999740874401</c:v>
                </c:pt>
                <c:pt idx="78">
                  <c:v>0.26868005243670001</c:v>
                </c:pt>
                <c:pt idx="79">
                  <c:v>0.288722544458827</c:v>
                </c:pt>
                <c:pt idx="80">
                  <c:v>0.27493160157667701</c:v>
                </c:pt>
                <c:pt idx="81">
                  <c:v>0.28471551334033801</c:v>
                </c:pt>
                <c:pt idx="82">
                  <c:v>0.27689157656212499</c:v>
                </c:pt>
                <c:pt idx="83">
                  <c:v>0.29705946006255601</c:v>
                </c:pt>
                <c:pt idx="84">
                  <c:v>0.31336074528829599</c:v>
                </c:pt>
                <c:pt idx="85">
                  <c:v>0.26967135091038802</c:v>
                </c:pt>
                <c:pt idx="86">
                  <c:v>0.252652213635985</c:v>
                </c:pt>
                <c:pt idx="87">
                  <c:v>0.30823788045785899</c:v>
                </c:pt>
                <c:pt idx="88">
                  <c:v>0.27059952923906</c:v>
                </c:pt>
                <c:pt idx="89">
                  <c:v>0.30166630189100102</c:v>
                </c:pt>
                <c:pt idx="90">
                  <c:v>0.29637345589335501</c:v>
                </c:pt>
                <c:pt idx="91">
                  <c:v>0.28072481378303998</c:v>
                </c:pt>
                <c:pt idx="92">
                  <c:v>0.27040342530170203</c:v>
                </c:pt>
                <c:pt idx="93">
                  <c:v>0.29509492632953999</c:v>
                </c:pt>
                <c:pt idx="94">
                  <c:v>0.303358471685098</c:v>
                </c:pt>
                <c:pt idx="95">
                  <c:v>0.28919147455850203</c:v>
                </c:pt>
                <c:pt idx="96">
                  <c:v>0.29370119497088498</c:v>
                </c:pt>
                <c:pt idx="97">
                  <c:v>0.28954860315616698</c:v>
                </c:pt>
                <c:pt idx="98">
                  <c:v>0.34621985553628598</c:v>
                </c:pt>
                <c:pt idx="99">
                  <c:v>0.249183549637743</c:v>
                </c:pt>
                <c:pt idx="100">
                  <c:v>0.221060385628469</c:v>
                </c:pt>
                <c:pt idx="101">
                  <c:v>0.22893878818288799</c:v>
                </c:pt>
                <c:pt idx="102">
                  <c:v>0.27501128830737098</c:v>
                </c:pt>
                <c:pt idx="103">
                  <c:v>0.25960345002791602</c:v>
                </c:pt>
                <c:pt idx="104">
                  <c:v>0.280483397379587</c:v>
                </c:pt>
                <c:pt idx="105">
                  <c:v>0.30016233914902202</c:v>
                </c:pt>
                <c:pt idx="106">
                  <c:v>0.28671687211660102</c:v>
                </c:pt>
                <c:pt idx="107">
                  <c:v>0.26431045116991497</c:v>
                </c:pt>
                <c:pt idx="108">
                  <c:v>0.26600515052602097</c:v>
                </c:pt>
                <c:pt idx="109">
                  <c:v>0.29610401087569699</c:v>
                </c:pt>
                <c:pt idx="110">
                  <c:v>0.28629413022179001</c:v>
                </c:pt>
                <c:pt idx="111">
                  <c:v>0.28192205243372898</c:v>
                </c:pt>
                <c:pt idx="112">
                  <c:v>0.28576365715270802</c:v>
                </c:pt>
                <c:pt idx="113">
                  <c:v>0.338776938688512</c:v>
                </c:pt>
                <c:pt idx="114">
                  <c:v>0.28150263623853</c:v>
                </c:pt>
                <c:pt idx="115">
                  <c:v>0.34685882312821398</c:v>
                </c:pt>
                <c:pt idx="116">
                  <c:v>0.29502267171879398</c:v>
                </c:pt>
                <c:pt idx="117">
                  <c:v>0.27349563635041002</c:v>
                </c:pt>
                <c:pt idx="118">
                  <c:v>0.26548241822513302</c:v>
                </c:pt>
                <c:pt idx="119">
                  <c:v>0.28300521636280801</c:v>
                </c:pt>
                <c:pt idx="120">
                  <c:v>0.26837835956521799</c:v>
                </c:pt>
                <c:pt idx="121">
                  <c:v>0.28630527645162901</c:v>
                </c:pt>
                <c:pt idx="122">
                  <c:v>0.26089104953755299</c:v>
                </c:pt>
                <c:pt idx="123">
                  <c:v>0.31503063055152403</c:v>
                </c:pt>
                <c:pt idx="124">
                  <c:v>0.30314391075815</c:v>
                </c:pt>
                <c:pt idx="125">
                  <c:v>0.309530636302568</c:v>
                </c:pt>
                <c:pt idx="126">
                  <c:v>0.30421174849161198</c:v>
                </c:pt>
                <c:pt idx="127">
                  <c:v>0.32076635552185301</c:v>
                </c:pt>
                <c:pt idx="133">
                  <c:v>0.31264473185161101</c:v>
                </c:pt>
                <c:pt idx="134">
                  <c:v>0.31441980145429899</c:v>
                </c:pt>
                <c:pt idx="135">
                  <c:v>0.31658684181388402</c:v>
                </c:pt>
                <c:pt idx="136">
                  <c:v>0.288523083908728</c:v>
                </c:pt>
                <c:pt idx="137">
                  <c:v>0.289526950156128</c:v>
                </c:pt>
                <c:pt idx="138">
                  <c:v>0.29007324240047999</c:v>
                </c:pt>
                <c:pt idx="139">
                  <c:v>0.26084567067733799</c:v>
                </c:pt>
                <c:pt idx="140">
                  <c:v>0.286666623144476</c:v>
                </c:pt>
                <c:pt idx="141">
                  <c:v>0.25772434372830499</c:v>
                </c:pt>
                <c:pt idx="142">
                  <c:v>0.276767895914312</c:v>
                </c:pt>
                <c:pt idx="143">
                  <c:v>0.290327858854184</c:v>
                </c:pt>
                <c:pt idx="144">
                  <c:v>0.26104354904038501</c:v>
                </c:pt>
                <c:pt idx="145">
                  <c:v>0.24621612101634399</c:v>
                </c:pt>
                <c:pt idx="146">
                  <c:v>0.26792193440654399</c:v>
                </c:pt>
                <c:pt idx="147">
                  <c:v>0.247000519891761</c:v>
                </c:pt>
                <c:pt idx="148">
                  <c:v>0.247189362751428</c:v>
                </c:pt>
                <c:pt idx="149">
                  <c:v>0.29797995367723901</c:v>
                </c:pt>
                <c:pt idx="150">
                  <c:v>0.28814611854829197</c:v>
                </c:pt>
                <c:pt idx="151">
                  <c:v>0.28898300757488998</c:v>
                </c:pt>
                <c:pt idx="152">
                  <c:v>0.28576463986650502</c:v>
                </c:pt>
                <c:pt idx="153">
                  <c:v>0.23415761012674599</c:v>
                </c:pt>
                <c:pt idx="154">
                  <c:v>0.24237632958282701</c:v>
                </c:pt>
                <c:pt idx="155">
                  <c:v>0.26387921400668801</c:v>
                </c:pt>
                <c:pt idx="156">
                  <c:v>0.259780717221263</c:v>
                </c:pt>
                <c:pt idx="157">
                  <c:v>0.26144833016293001</c:v>
                </c:pt>
                <c:pt idx="158">
                  <c:v>0.27538191658457101</c:v>
                </c:pt>
                <c:pt idx="159">
                  <c:v>0.30293908569604</c:v>
                </c:pt>
                <c:pt idx="160">
                  <c:v>0.30641124377060103</c:v>
                </c:pt>
                <c:pt idx="161">
                  <c:v>0.313429423486972</c:v>
                </c:pt>
                <c:pt idx="162">
                  <c:v>0.27611768405683901</c:v>
                </c:pt>
                <c:pt idx="163">
                  <c:v>0.27575923484424197</c:v>
                </c:pt>
                <c:pt idx="164">
                  <c:v>0.25046199470070302</c:v>
                </c:pt>
                <c:pt idx="165">
                  <c:v>0.25236207849790199</c:v>
                </c:pt>
                <c:pt idx="166">
                  <c:v>0.26443989852159</c:v>
                </c:pt>
                <c:pt idx="167">
                  <c:v>0.292766521937529</c:v>
                </c:pt>
                <c:pt idx="168">
                  <c:v>0.26564577376382098</c:v>
                </c:pt>
                <c:pt idx="169">
                  <c:v>0.288588119171096</c:v>
                </c:pt>
                <c:pt idx="170">
                  <c:v>0.26041271477556299</c:v>
                </c:pt>
                <c:pt idx="171">
                  <c:v>0.26428917782691502</c:v>
                </c:pt>
                <c:pt idx="172">
                  <c:v>0.274792653143001</c:v>
                </c:pt>
                <c:pt idx="173">
                  <c:v>0.26534417521245801</c:v>
                </c:pt>
                <c:pt idx="174">
                  <c:v>0.28316233033931898</c:v>
                </c:pt>
                <c:pt idx="175">
                  <c:v>0.31324542195879601</c:v>
                </c:pt>
                <c:pt idx="176">
                  <c:v>0.31333666764443902</c:v>
                </c:pt>
                <c:pt idx="177">
                  <c:v>0.28180027621473502</c:v>
                </c:pt>
                <c:pt idx="178">
                  <c:v>0.304009255764912</c:v>
                </c:pt>
                <c:pt idx="179">
                  <c:v>0.29500090410475499</c:v>
                </c:pt>
                <c:pt idx="180">
                  <c:v>0.29521399558425299</c:v>
                </c:pt>
                <c:pt idx="181">
                  <c:v>0.297711355666824</c:v>
                </c:pt>
                <c:pt idx="182">
                  <c:v>0.29729253172556103</c:v>
                </c:pt>
                <c:pt idx="183">
                  <c:v>0.26267654246222799</c:v>
                </c:pt>
                <c:pt idx="184">
                  <c:v>0.29008253562390601</c:v>
                </c:pt>
                <c:pt idx="185">
                  <c:v>0.28724965433521299</c:v>
                </c:pt>
                <c:pt idx="186">
                  <c:v>0.28817768045806103</c:v>
                </c:pt>
                <c:pt idx="187">
                  <c:v>0.25483286706490099</c:v>
                </c:pt>
                <c:pt idx="188">
                  <c:v>0.28381740860024501</c:v>
                </c:pt>
                <c:pt idx="189">
                  <c:v>0.31983813042974202</c:v>
                </c:pt>
                <c:pt idx="190">
                  <c:v>0.27773305403516901</c:v>
                </c:pt>
                <c:pt idx="191">
                  <c:v>0.30974997850123698</c:v>
                </c:pt>
                <c:pt idx="192">
                  <c:v>0.31887284339684302</c:v>
                </c:pt>
                <c:pt idx="193">
                  <c:v>0.289547666388771</c:v>
                </c:pt>
                <c:pt idx="194">
                  <c:v>0.28264901927403802</c:v>
                </c:pt>
                <c:pt idx="195">
                  <c:v>0.26549282560347798</c:v>
                </c:pt>
                <c:pt idx="196">
                  <c:v>0.30631378464322601</c:v>
                </c:pt>
                <c:pt idx="197">
                  <c:v>0.29552771879107997</c:v>
                </c:pt>
                <c:pt idx="198">
                  <c:v>0.28615763215289303</c:v>
                </c:pt>
                <c:pt idx="199">
                  <c:v>0.28520232712800497</c:v>
                </c:pt>
                <c:pt idx="200">
                  <c:v>0.295756495297127</c:v>
                </c:pt>
                <c:pt idx="201">
                  <c:v>0.29866686294863598</c:v>
                </c:pt>
                <c:pt idx="202">
                  <c:v>0.28319503876580898</c:v>
                </c:pt>
                <c:pt idx="203">
                  <c:v>0.31070722074909801</c:v>
                </c:pt>
                <c:pt idx="204">
                  <c:v>0.289990437371698</c:v>
                </c:pt>
                <c:pt idx="205">
                  <c:v>0.28538410751472498</c:v>
                </c:pt>
                <c:pt idx="206">
                  <c:v>0.290291045932556</c:v>
                </c:pt>
                <c:pt idx="207">
                  <c:v>0.27085621514402403</c:v>
                </c:pt>
                <c:pt idx="208">
                  <c:v>0.28004046831400797</c:v>
                </c:pt>
                <c:pt idx="209">
                  <c:v>0.270909541647265</c:v>
                </c:pt>
                <c:pt idx="210">
                  <c:v>0.30341012503027098</c:v>
                </c:pt>
                <c:pt idx="211">
                  <c:v>0.23972380809785199</c:v>
                </c:pt>
                <c:pt idx="212">
                  <c:v>0.27717589054638803</c:v>
                </c:pt>
                <c:pt idx="213">
                  <c:v>0.277988946792528</c:v>
                </c:pt>
                <c:pt idx="214">
                  <c:v>0.27353343376849298</c:v>
                </c:pt>
                <c:pt idx="215">
                  <c:v>0.25846789967860301</c:v>
                </c:pt>
                <c:pt idx="216">
                  <c:v>0.26567292842844398</c:v>
                </c:pt>
                <c:pt idx="217">
                  <c:v>0.26441550668869301</c:v>
                </c:pt>
                <c:pt idx="218">
                  <c:v>0.28815655770657</c:v>
                </c:pt>
                <c:pt idx="219">
                  <c:v>0.25319279349471002</c:v>
                </c:pt>
                <c:pt idx="220">
                  <c:v>0.275758907176332</c:v>
                </c:pt>
                <c:pt idx="221">
                  <c:v>0.28785112970911902</c:v>
                </c:pt>
                <c:pt idx="222">
                  <c:v>0.28214099813670102</c:v>
                </c:pt>
                <c:pt idx="223">
                  <c:v>0.29440313188412098</c:v>
                </c:pt>
                <c:pt idx="224">
                  <c:v>0.27504082705767702</c:v>
                </c:pt>
                <c:pt idx="225">
                  <c:v>0.27340256542172803</c:v>
                </c:pt>
                <c:pt idx="226">
                  <c:v>0.29876003963652098</c:v>
                </c:pt>
                <c:pt idx="227">
                  <c:v>0.29275097651285498</c:v>
                </c:pt>
                <c:pt idx="228">
                  <c:v>0.27144340465190397</c:v>
                </c:pt>
                <c:pt idx="229">
                  <c:v>0.28388177770183398</c:v>
                </c:pt>
                <c:pt idx="230">
                  <c:v>0.28333464107198197</c:v>
                </c:pt>
                <c:pt idx="231">
                  <c:v>0.27488439684189597</c:v>
                </c:pt>
                <c:pt idx="232">
                  <c:v>0.27509988491165799</c:v>
                </c:pt>
                <c:pt idx="233">
                  <c:v>0.30656002641352398</c:v>
                </c:pt>
                <c:pt idx="234">
                  <c:v>0.29771323414020201</c:v>
                </c:pt>
                <c:pt idx="235">
                  <c:v>0.31103181371129202</c:v>
                </c:pt>
                <c:pt idx="236">
                  <c:v>0.30171465320209101</c:v>
                </c:pt>
                <c:pt idx="237">
                  <c:v>0.28195170216524101</c:v>
                </c:pt>
                <c:pt idx="238">
                  <c:v>0.28434885200554899</c:v>
                </c:pt>
                <c:pt idx="239">
                  <c:v>0.29386941664329402</c:v>
                </c:pt>
                <c:pt idx="240">
                  <c:v>0.27893457887421003</c:v>
                </c:pt>
                <c:pt idx="241">
                  <c:v>0.26003650007512902</c:v>
                </c:pt>
                <c:pt idx="242">
                  <c:v>0.26822684399878</c:v>
                </c:pt>
                <c:pt idx="243">
                  <c:v>0.29567348420742701</c:v>
                </c:pt>
                <c:pt idx="244">
                  <c:v>0.29489923289681302</c:v>
                </c:pt>
                <c:pt idx="245">
                  <c:v>0.27312476250835299</c:v>
                </c:pt>
                <c:pt idx="246">
                  <c:v>0.29443007410429101</c:v>
                </c:pt>
                <c:pt idx="247">
                  <c:v>0.28331300674237397</c:v>
                </c:pt>
                <c:pt idx="248">
                  <c:v>0.28901986576766397</c:v>
                </c:pt>
                <c:pt idx="249">
                  <c:v>0.301983468047059</c:v>
                </c:pt>
                <c:pt idx="250">
                  <c:v>0.318836820265615</c:v>
                </c:pt>
                <c:pt idx="251">
                  <c:v>0.297685746024687</c:v>
                </c:pt>
                <c:pt idx="252">
                  <c:v>0.29321192458006101</c:v>
                </c:pt>
                <c:pt idx="253">
                  <c:v>0.32697172596338597</c:v>
                </c:pt>
                <c:pt idx="254">
                  <c:v>0.35942144278554</c:v>
                </c:pt>
                <c:pt idx="255">
                  <c:v>0.32474473845597501</c:v>
                </c:pt>
                <c:pt idx="256">
                  <c:v>0.294731253438412</c:v>
                </c:pt>
                <c:pt idx="257">
                  <c:v>0.29944973358129401</c:v>
                </c:pt>
                <c:pt idx="258">
                  <c:v>0.30033002969931799</c:v>
                </c:pt>
                <c:pt idx="259">
                  <c:v>0.300544303749672</c:v>
                </c:pt>
                <c:pt idx="260">
                  <c:v>0.32046500741940198</c:v>
                </c:pt>
                <c:pt idx="261">
                  <c:v>0.31335806067146499</c:v>
                </c:pt>
                <c:pt idx="262">
                  <c:v>0.29003949507509003</c:v>
                </c:pt>
                <c:pt idx="263">
                  <c:v>0.319423499601308</c:v>
                </c:pt>
                <c:pt idx="264">
                  <c:v>0.31386652724007003</c:v>
                </c:pt>
                <c:pt idx="265">
                  <c:v>0.32166843969066999</c:v>
                </c:pt>
                <c:pt idx="266">
                  <c:v>0.30030026085335598</c:v>
                </c:pt>
                <c:pt idx="267">
                  <c:v>0.27830627458187801</c:v>
                </c:pt>
                <c:pt idx="268">
                  <c:v>0.33109855210633199</c:v>
                </c:pt>
                <c:pt idx="269">
                  <c:v>0.29694609608783401</c:v>
                </c:pt>
                <c:pt idx="270">
                  <c:v>0.274489274577563</c:v>
                </c:pt>
                <c:pt idx="271">
                  <c:v>0.33403993123987902</c:v>
                </c:pt>
                <c:pt idx="272">
                  <c:v>0.312687291275626</c:v>
                </c:pt>
                <c:pt idx="273">
                  <c:v>0.30602338490874897</c:v>
                </c:pt>
                <c:pt idx="274">
                  <c:v>0.285996515076061</c:v>
                </c:pt>
                <c:pt idx="275">
                  <c:v>0.30892153946708401</c:v>
                </c:pt>
                <c:pt idx="276">
                  <c:v>0.31371450009694501</c:v>
                </c:pt>
                <c:pt idx="277">
                  <c:v>0.31239157379740201</c:v>
                </c:pt>
                <c:pt idx="278">
                  <c:v>0.31191697415842701</c:v>
                </c:pt>
                <c:pt idx="279">
                  <c:v>0.30608186558259798</c:v>
                </c:pt>
                <c:pt idx="280">
                  <c:v>0.32241984041014399</c:v>
                </c:pt>
                <c:pt idx="281">
                  <c:v>0.30650904266849199</c:v>
                </c:pt>
                <c:pt idx="282">
                  <c:v>0.32136051193961401</c:v>
                </c:pt>
                <c:pt idx="283">
                  <c:v>0.34604686372496202</c:v>
                </c:pt>
                <c:pt idx="284">
                  <c:v>0.29719244977959097</c:v>
                </c:pt>
                <c:pt idx="285">
                  <c:v>0.25796673332909198</c:v>
                </c:pt>
                <c:pt idx="286">
                  <c:v>0.27018626073066498</c:v>
                </c:pt>
                <c:pt idx="287">
                  <c:v>0.23811985064662</c:v>
                </c:pt>
                <c:pt idx="288">
                  <c:v>0.28776276723331401</c:v>
                </c:pt>
                <c:pt idx="289">
                  <c:v>0.31560802770614499</c:v>
                </c:pt>
                <c:pt idx="290">
                  <c:v>0.31165419582923198</c:v>
                </c:pt>
                <c:pt idx="291">
                  <c:v>0.28596019371162201</c:v>
                </c:pt>
                <c:pt idx="292">
                  <c:v>0.29561343534238599</c:v>
                </c:pt>
                <c:pt idx="293">
                  <c:v>0.29981597157832302</c:v>
                </c:pt>
                <c:pt idx="294">
                  <c:v>0.30228810308381499</c:v>
                </c:pt>
                <c:pt idx="295">
                  <c:v>0.27482232458312</c:v>
                </c:pt>
                <c:pt idx="296">
                  <c:v>0.31375488552337899</c:v>
                </c:pt>
                <c:pt idx="297">
                  <c:v>0.32020798269886802</c:v>
                </c:pt>
                <c:pt idx="298">
                  <c:v>0.27494320390493898</c:v>
                </c:pt>
                <c:pt idx="299">
                  <c:v>0.28602326455923599</c:v>
                </c:pt>
                <c:pt idx="300">
                  <c:v>0.29002460884979098</c:v>
                </c:pt>
                <c:pt idx="301">
                  <c:v>0.27075949663420001</c:v>
                </c:pt>
                <c:pt idx="302">
                  <c:v>0.26415391974174901</c:v>
                </c:pt>
                <c:pt idx="303">
                  <c:v>0.26132555173691702</c:v>
                </c:pt>
                <c:pt idx="304">
                  <c:v>0.27239564777506797</c:v>
                </c:pt>
                <c:pt idx="305">
                  <c:v>0.29479848781670798</c:v>
                </c:pt>
                <c:pt idx="306">
                  <c:v>0.29307127951810902</c:v>
                </c:pt>
                <c:pt idx="307">
                  <c:v>0.27466889356833402</c:v>
                </c:pt>
                <c:pt idx="308">
                  <c:v>0.27053225256541003</c:v>
                </c:pt>
                <c:pt idx="309">
                  <c:v>0.30123408032093402</c:v>
                </c:pt>
                <c:pt idx="310">
                  <c:v>0.25064281079165801</c:v>
                </c:pt>
                <c:pt idx="311">
                  <c:v>0.28926554693069301</c:v>
                </c:pt>
                <c:pt idx="312">
                  <c:v>0.272200428010273</c:v>
                </c:pt>
                <c:pt idx="313">
                  <c:v>0.31070263835519202</c:v>
                </c:pt>
                <c:pt idx="314">
                  <c:v>0.30410899976901901</c:v>
                </c:pt>
                <c:pt idx="315">
                  <c:v>0.29456135335439698</c:v>
                </c:pt>
                <c:pt idx="316">
                  <c:v>0.29156233737318699</c:v>
                </c:pt>
                <c:pt idx="317">
                  <c:v>0.30103753480967699</c:v>
                </c:pt>
                <c:pt idx="318">
                  <c:v>0.27985348811399202</c:v>
                </c:pt>
                <c:pt idx="319">
                  <c:v>0.28701824691493899</c:v>
                </c:pt>
                <c:pt idx="320">
                  <c:v>0.28563058949232201</c:v>
                </c:pt>
                <c:pt idx="321">
                  <c:v>0.27290283794273901</c:v>
                </c:pt>
                <c:pt idx="322">
                  <c:v>0.295567827635005</c:v>
                </c:pt>
                <c:pt idx="323">
                  <c:v>0.28290354240473897</c:v>
                </c:pt>
                <c:pt idx="324">
                  <c:v>0.29748325134305798</c:v>
                </c:pt>
                <c:pt idx="325">
                  <c:v>0.28092833458688998</c:v>
                </c:pt>
                <c:pt idx="326">
                  <c:v>0.27824562951458298</c:v>
                </c:pt>
                <c:pt idx="327">
                  <c:v>0.28718773387486102</c:v>
                </c:pt>
                <c:pt idx="328">
                  <c:v>0.30319715117364499</c:v>
                </c:pt>
                <c:pt idx="329">
                  <c:v>0.251402002899277</c:v>
                </c:pt>
                <c:pt idx="330">
                  <c:v>0.31204245985968398</c:v>
                </c:pt>
                <c:pt idx="331">
                  <c:v>0.30021117747535803</c:v>
                </c:pt>
                <c:pt idx="332">
                  <c:v>0.28875222650263999</c:v>
                </c:pt>
                <c:pt idx="334">
                  <c:v>0.31843848510580902</c:v>
                </c:pt>
                <c:pt idx="335">
                  <c:v>0.316430710404353</c:v>
                </c:pt>
                <c:pt idx="336">
                  <c:v>0.31015438255836703</c:v>
                </c:pt>
                <c:pt idx="337">
                  <c:v>0.33311869898934998</c:v>
                </c:pt>
                <c:pt idx="338">
                  <c:v>0.31572923291032301</c:v>
                </c:pt>
              </c:numCache>
            </c:numRef>
          </c:xVal>
          <c:yVal>
            <c:numRef>
              <c:f>ProkustesV!$P$10:$P$500</c:f>
              <c:numCache>
                <c:formatCode>0.000</c:formatCode>
                <c:ptCount val="491"/>
                <c:pt idx="0">
                  <c:v>0.33490398682852301</c:v>
                </c:pt>
                <c:pt idx="1">
                  <c:v>0.27990796834783299</c:v>
                </c:pt>
                <c:pt idx="2">
                  <c:v>0.293160588095768</c:v>
                </c:pt>
                <c:pt idx="3">
                  <c:v>0.30062145382481598</c:v>
                </c:pt>
                <c:pt idx="4">
                  <c:v>0.23502504035383501</c:v>
                </c:pt>
                <c:pt idx="5">
                  <c:v>0.278468042925958</c:v>
                </c:pt>
                <c:pt idx="6">
                  <c:v>0.23208880967509801</c:v>
                </c:pt>
                <c:pt idx="7">
                  <c:v>0.23281971475406599</c:v>
                </c:pt>
                <c:pt idx="8">
                  <c:v>0.25726104871189098</c:v>
                </c:pt>
                <c:pt idx="9">
                  <c:v>0.25993274981514902</c:v>
                </c:pt>
                <c:pt idx="10">
                  <c:v>0.243240786535218</c:v>
                </c:pt>
                <c:pt idx="11">
                  <c:v>0.228607038416278</c:v>
                </c:pt>
                <c:pt idx="12">
                  <c:v>0.247221088355286</c:v>
                </c:pt>
                <c:pt idx="13">
                  <c:v>0.26947983574157203</c:v>
                </c:pt>
                <c:pt idx="14">
                  <c:v>0.23798892760431201</c:v>
                </c:pt>
                <c:pt idx="15">
                  <c:v>0.268188749395116</c:v>
                </c:pt>
                <c:pt idx="16">
                  <c:v>0.21081826582588101</c:v>
                </c:pt>
                <c:pt idx="17">
                  <c:v>0.24314408757867101</c:v>
                </c:pt>
                <c:pt idx="18">
                  <c:v>0.227502525069124</c:v>
                </c:pt>
                <c:pt idx="19">
                  <c:v>0.22662671690682501</c:v>
                </c:pt>
                <c:pt idx="20">
                  <c:v>0.265638024390497</c:v>
                </c:pt>
                <c:pt idx="21">
                  <c:v>0.258614058642744</c:v>
                </c:pt>
                <c:pt idx="22">
                  <c:v>0.23445479912193701</c:v>
                </c:pt>
                <c:pt idx="23">
                  <c:v>0.246194479946796</c:v>
                </c:pt>
                <c:pt idx="24">
                  <c:v>0.23556547657133201</c:v>
                </c:pt>
                <c:pt idx="25">
                  <c:v>0.26864879580058199</c:v>
                </c:pt>
                <c:pt idx="26">
                  <c:v>0.24932992953147301</c:v>
                </c:pt>
                <c:pt idx="27">
                  <c:v>0.29086022993270599</c:v>
                </c:pt>
                <c:pt idx="28">
                  <c:v>0.26189963802114602</c:v>
                </c:pt>
                <c:pt idx="29">
                  <c:v>0.17611547935911001</c:v>
                </c:pt>
                <c:pt idx="30">
                  <c:v>0.23869140816367099</c:v>
                </c:pt>
                <c:pt idx="31">
                  <c:v>0.18878998273186101</c:v>
                </c:pt>
                <c:pt idx="32">
                  <c:v>0.19040478176230799</c:v>
                </c:pt>
                <c:pt idx="33">
                  <c:v>0.22196342544584299</c:v>
                </c:pt>
                <c:pt idx="34">
                  <c:v>0.27110429840500999</c:v>
                </c:pt>
                <c:pt idx="35">
                  <c:v>0.27144363642121699</c:v>
                </c:pt>
                <c:pt idx="36">
                  <c:v>0.30056994750148802</c:v>
                </c:pt>
                <c:pt idx="37">
                  <c:v>0.26851866185128698</c:v>
                </c:pt>
                <c:pt idx="38">
                  <c:v>0.27487337914563797</c:v>
                </c:pt>
                <c:pt idx="39">
                  <c:v>0.19414467294276999</c:v>
                </c:pt>
                <c:pt idx="40">
                  <c:v>0.18156444228378599</c:v>
                </c:pt>
                <c:pt idx="41">
                  <c:v>0.17540960647293399</c:v>
                </c:pt>
                <c:pt idx="42">
                  <c:v>0.15625963132421999</c:v>
                </c:pt>
                <c:pt idx="43">
                  <c:v>0.24532903404064699</c:v>
                </c:pt>
                <c:pt idx="44">
                  <c:v>0.20014846476033399</c:v>
                </c:pt>
                <c:pt idx="45">
                  <c:v>0.22285251037571699</c:v>
                </c:pt>
                <c:pt idx="46">
                  <c:v>0.24321088773966901</c:v>
                </c:pt>
                <c:pt idx="47">
                  <c:v>0.24767099927306399</c:v>
                </c:pt>
                <c:pt idx="48">
                  <c:v>0.200535637454509</c:v>
                </c:pt>
                <c:pt idx="49">
                  <c:v>0.25743716671182398</c:v>
                </c:pt>
                <c:pt idx="50">
                  <c:v>0.26690504094395201</c:v>
                </c:pt>
                <c:pt idx="51">
                  <c:v>0.23436935905676401</c:v>
                </c:pt>
                <c:pt idx="52">
                  <c:v>0.28761732693529202</c:v>
                </c:pt>
                <c:pt idx="53">
                  <c:v>0.28263797954748299</c:v>
                </c:pt>
                <c:pt idx="54">
                  <c:v>0.258327233558657</c:v>
                </c:pt>
                <c:pt idx="55">
                  <c:v>0.27989554679849099</c:v>
                </c:pt>
                <c:pt idx="56">
                  <c:v>0.288265966359045</c:v>
                </c:pt>
                <c:pt idx="57">
                  <c:v>0.235598847040419</c:v>
                </c:pt>
                <c:pt idx="58">
                  <c:v>0.29957466684028999</c:v>
                </c:pt>
                <c:pt idx="59">
                  <c:v>0.26451826208537799</c:v>
                </c:pt>
                <c:pt idx="60">
                  <c:v>0.29330610783509198</c:v>
                </c:pt>
                <c:pt idx="61">
                  <c:v>0.25169640565173901</c:v>
                </c:pt>
                <c:pt idx="62">
                  <c:v>0.21922031654758001</c:v>
                </c:pt>
                <c:pt idx="63">
                  <c:v>0.23009167616371501</c:v>
                </c:pt>
                <c:pt idx="64">
                  <c:v>0.26430509507928002</c:v>
                </c:pt>
                <c:pt idx="65">
                  <c:v>0.24146901424724801</c:v>
                </c:pt>
                <c:pt idx="66">
                  <c:v>0.25441146016580102</c:v>
                </c:pt>
                <c:pt idx="67">
                  <c:v>0.18304312780939999</c:v>
                </c:pt>
                <c:pt idx="68">
                  <c:v>0.20435057298767301</c:v>
                </c:pt>
                <c:pt idx="69">
                  <c:v>0.19985492338066199</c:v>
                </c:pt>
                <c:pt idx="70">
                  <c:v>0.24122184952150799</c:v>
                </c:pt>
                <c:pt idx="71">
                  <c:v>0.20878710159966299</c:v>
                </c:pt>
                <c:pt idx="72">
                  <c:v>0.20407301980648401</c:v>
                </c:pt>
                <c:pt idx="73">
                  <c:v>0.293955793207682</c:v>
                </c:pt>
                <c:pt idx="74">
                  <c:v>0.22617133954522201</c:v>
                </c:pt>
                <c:pt idx="75">
                  <c:v>0.245036260394556</c:v>
                </c:pt>
                <c:pt idx="76">
                  <c:v>0.25081477720039502</c:v>
                </c:pt>
                <c:pt idx="77">
                  <c:v>0.26807447002499701</c:v>
                </c:pt>
                <c:pt idx="78">
                  <c:v>0.30797163154107599</c:v>
                </c:pt>
                <c:pt idx="79">
                  <c:v>0.29402297628561402</c:v>
                </c:pt>
                <c:pt idx="80">
                  <c:v>0.30773931103342</c:v>
                </c:pt>
                <c:pt idx="81">
                  <c:v>0.25436110823758201</c:v>
                </c:pt>
                <c:pt idx="82">
                  <c:v>0.32579514638786899</c:v>
                </c:pt>
                <c:pt idx="83">
                  <c:v>0.27535671772546599</c:v>
                </c:pt>
                <c:pt idx="84">
                  <c:v>0.26692856839965601</c:v>
                </c:pt>
                <c:pt idx="85">
                  <c:v>0.23593744361437499</c:v>
                </c:pt>
                <c:pt idx="86">
                  <c:v>0.28478326815576799</c:v>
                </c:pt>
                <c:pt idx="87">
                  <c:v>0.27787798312345702</c:v>
                </c:pt>
                <c:pt idx="88">
                  <c:v>0.23697884091767599</c:v>
                </c:pt>
                <c:pt idx="89">
                  <c:v>0.26987923030981098</c:v>
                </c:pt>
                <c:pt idx="90">
                  <c:v>0.22131294880997601</c:v>
                </c:pt>
                <c:pt idx="91">
                  <c:v>0.221810727474862</c:v>
                </c:pt>
                <c:pt idx="92">
                  <c:v>0.23975775660871701</c:v>
                </c:pt>
                <c:pt idx="93">
                  <c:v>0.22792828853236</c:v>
                </c:pt>
                <c:pt idx="94">
                  <c:v>0.231658689902068</c:v>
                </c:pt>
                <c:pt idx="95">
                  <c:v>0.24211313801669801</c:v>
                </c:pt>
                <c:pt idx="96">
                  <c:v>0.214647862890016</c:v>
                </c:pt>
                <c:pt idx="97">
                  <c:v>0.24179960394744601</c:v>
                </c:pt>
                <c:pt idx="98">
                  <c:v>0.28800107168849398</c:v>
                </c:pt>
                <c:pt idx="99">
                  <c:v>0.357200438648695</c:v>
                </c:pt>
                <c:pt idx="100">
                  <c:v>0.379887562429361</c:v>
                </c:pt>
                <c:pt idx="101">
                  <c:v>0.30119068375101399</c:v>
                </c:pt>
                <c:pt idx="102">
                  <c:v>0.30397100767525997</c:v>
                </c:pt>
                <c:pt idx="103">
                  <c:v>0.32490147545792503</c:v>
                </c:pt>
                <c:pt idx="104">
                  <c:v>0.247043567562474</c:v>
                </c:pt>
                <c:pt idx="105">
                  <c:v>0.27186644530194898</c:v>
                </c:pt>
                <c:pt idx="106">
                  <c:v>0.27490734750844298</c:v>
                </c:pt>
                <c:pt idx="107">
                  <c:v>0.27193608458309898</c:v>
                </c:pt>
                <c:pt idx="108">
                  <c:v>0.24460569906823301</c:v>
                </c:pt>
                <c:pt idx="109">
                  <c:v>0.27568886495009698</c:v>
                </c:pt>
                <c:pt idx="110">
                  <c:v>0.242948527943042</c:v>
                </c:pt>
                <c:pt idx="111">
                  <c:v>0.25929087363772901</c:v>
                </c:pt>
                <c:pt idx="112">
                  <c:v>0.24789891103837</c:v>
                </c:pt>
                <c:pt idx="113">
                  <c:v>0.233291053814668</c:v>
                </c:pt>
                <c:pt idx="114">
                  <c:v>0.20922915442513801</c:v>
                </c:pt>
                <c:pt idx="115">
                  <c:v>0.20811652744090101</c:v>
                </c:pt>
                <c:pt idx="116">
                  <c:v>0.23591786655826999</c:v>
                </c:pt>
                <c:pt idx="117">
                  <c:v>0.208242978388333</c:v>
                </c:pt>
                <c:pt idx="118">
                  <c:v>0.23175725598157901</c:v>
                </c:pt>
                <c:pt idx="119">
                  <c:v>0.256873127702332</c:v>
                </c:pt>
                <c:pt idx="120">
                  <c:v>0.23446977127160901</c:v>
                </c:pt>
                <c:pt idx="121">
                  <c:v>0.25780267935421097</c:v>
                </c:pt>
                <c:pt idx="122">
                  <c:v>0.233680788525017</c:v>
                </c:pt>
                <c:pt idx="123">
                  <c:v>0.219938032537733</c:v>
                </c:pt>
                <c:pt idx="124">
                  <c:v>0.25278037594254399</c:v>
                </c:pt>
                <c:pt idx="125">
                  <c:v>0.201052829604071</c:v>
                </c:pt>
                <c:pt idx="126">
                  <c:v>0.22052381422727099</c:v>
                </c:pt>
                <c:pt idx="127">
                  <c:v>0.218230396833549</c:v>
                </c:pt>
                <c:pt idx="133">
                  <c:v>0.27915149260137001</c:v>
                </c:pt>
                <c:pt idx="134">
                  <c:v>0.22662501467292101</c:v>
                </c:pt>
                <c:pt idx="135">
                  <c:v>0.25946988780374403</c:v>
                </c:pt>
                <c:pt idx="136">
                  <c:v>0.23965359566345101</c:v>
                </c:pt>
                <c:pt idx="137">
                  <c:v>0.22239673979920199</c:v>
                </c:pt>
                <c:pt idx="138">
                  <c:v>0.23134486548875399</c:v>
                </c:pt>
                <c:pt idx="139">
                  <c:v>0.22511941757682999</c:v>
                </c:pt>
                <c:pt idx="140">
                  <c:v>0.20677334540485201</c:v>
                </c:pt>
                <c:pt idx="141">
                  <c:v>0.219441885456165</c:v>
                </c:pt>
                <c:pt idx="142">
                  <c:v>0.198938357703139</c:v>
                </c:pt>
                <c:pt idx="143">
                  <c:v>0.20824472980874001</c:v>
                </c:pt>
                <c:pt idx="144">
                  <c:v>0.22678735694783</c:v>
                </c:pt>
                <c:pt idx="145">
                  <c:v>0.22284641278600001</c:v>
                </c:pt>
                <c:pt idx="146">
                  <c:v>0.26205288389766102</c:v>
                </c:pt>
                <c:pt idx="147">
                  <c:v>0.214733001489778</c:v>
                </c:pt>
                <c:pt idx="148">
                  <c:v>0.208692065745788</c:v>
                </c:pt>
                <c:pt idx="149">
                  <c:v>0.219854300077472</c:v>
                </c:pt>
                <c:pt idx="150">
                  <c:v>0.202533606996637</c:v>
                </c:pt>
                <c:pt idx="151">
                  <c:v>0.21881746396069901</c:v>
                </c:pt>
                <c:pt idx="152">
                  <c:v>0.235011574312702</c:v>
                </c:pt>
                <c:pt idx="153">
                  <c:v>0.25512880824880502</c:v>
                </c:pt>
                <c:pt idx="154">
                  <c:v>0.224247042780958</c:v>
                </c:pt>
                <c:pt idx="155">
                  <c:v>0.32035242951349102</c:v>
                </c:pt>
                <c:pt idx="156">
                  <c:v>0.26338291830736199</c:v>
                </c:pt>
                <c:pt idx="157">
                  <c:v>0.24340850984677501</c:v>
                </c:pt>
                <c:pt idx="158">
                  <c:v>0.20299317516000101</c:v>
                </c:pt>
                <c:pt idx="159">
                  <c:v>0.166152735521131</c:v>
                </c:pt>
                <c:pt idx="160">
                  <c:v>0.159153202353398</c:v>
                </c:pt>
                <c:pt idx="161">
                  <c:v>0.16435438688069601</c:v>
                </c:pt>
                <c:pt idx="162">
                  <c:v>0.163501331459597</c:v>
                </c:pt>
                <c:pt idx="163">
                  <c:v>0.176753750296892</c:v>
                </c:pt>
                <c:pt idx="164">
                  <c:v>0.217563531342785</c:v>
                </c:pt>
                <c:pt idx="165">
                  <c:v>0.19874433061740401</c:v>
                </c:pt>
                <c:pt idx="166">
                  <c:v>0.166660991937784</c:v>
                </c:pt>
                <c:pt idx="167">
                  <c:v>0.18794080847828501</c:v>
                </c:pt>
                <c:pt idx="168">
                  <c:v>0.24002861782228299</c:v>
                </c:pt>
                <c:pt idx="169">
                  <c:v>0.204515450864276</c:v>
                </c:pt>
                <c:pt idx="170">
                  <c:v>0.23419869401117099</c:v>
                </c:pt>
                <c:pt idx="171">
                  <c:v>0.239912180007646</c:v>
                </c:pt>
                <c:pt idx="172">
                  <c:v>0.23078803080027599</c:v>
                </c:pt>
                <c:pt idx="173">
                  <c:v>0.24830029914055701</c:v>
                </c:pt>
                <c:pt idx="174">
                  <c:v>0.22350883464761601</c:v>
                </c:pt>
                <c:pt idx="175">
                  <c:v>0.23717095776761399</c:v>
                </c:pt>
                <c:pt idx="176">
                  <c:v>0.23233644740536899</c:v>
                </c:pt>
                <c:pt idx="177">
                  <c:v>0.23516490147994401</c:v>
                </c:pt>
                <c:pt idx="178">
                  <c:v>0.188816350100872</c:v>
                </c:pt>
                <c:pt idx="179">
                  <c:v>0.197945566800209</c:v>
                </c:pt>
                <c:pt idx="180">
                  <c:v>0.216594872780667</c:v>
                </c:pt>
                <c:pt idx="181">
                  <c:v>0.17732786644354101</c:v>
                </c:pt>
                <c:pt idx="182">
                  <c:v>0.21929945661889999</c:v>
                </c:pt>
                <c:pt idx="183">
                  <c:v>0.26177531352490202</c:v>
                </c:pt>
                <c:pt idx="184">
                  <c:v>0.205674879876177</c:v>
                </c:pt>
                <c:pt idx="185">
                  <c:v>0.20837379118789601</c:v>
                </c:pt>
                <c:pt idx="186">
                  <c:v>0.24813025623739701</c:v>
                </c:pt>
                <c:pt idx="187">
                  <c:v>0.23027757616411801</c:v>
                </c:pt>
                <c:pt idx="188">
                  <c:v>0.20714847226394401</c:v>
                </c:pt>
                <c:pt idx="189">
                  <c:v>0.21797580369414299</c:v>
                </c:pt>
                <c:pt idx="190">
                  <c:v>0.19800710163909899</c:v>
                </c:pt>
                <c:pt idx="191">
                  <c:v>0.20129482249091901</c:v>
                </c:pt>
                <c:pt idx="192">
                  <c:v>0.180117953664056</c:v>
                </c:pt>
                <c:pt idx="193">
                  <c:v>0.20046445570855001</c:v>
                </c:pt>
                <c:pt idx="194">
                  <c:v>0.22468091730937501</c:v>
                </c:pt>
                <c:pt idx="195">
                  <c:v>0.19013464071084299</c:v>
                </c:pt>
                <c:pt idx="196">
                  <c:v>0.19831780677115601</c:v>
                </c:pt>
                <c:pt idx="197">
                  <c:v>0.20715962267264601</c:v>
                </c:pt>
                <c:pt idx="198">
                  <c:v>0.23981383550208199</c:v>
                </c:pt>
                <c:pt idx="199">
                  <c:v>0.24180849884769801</c:v>
                </c:pt>
                <c:pt idx="200">
                  <c:v>0.21235470542536999</c:v>
                </c:pt>
                <c:pt idx="201">
                  <c:v>0.258945001697098</c:v>
                </c:pt>
                <c:pt idx="202">
                  <c:v>0.27097823768381701</c:v>
                </c:pt>
                <c:pt idx="203">
                  <c:v>0.27971460697643002</c:v>
                </c:pt>
                <c:pt idx="204">
                  <c:v>0.24283964560801799</c:v>
                </c:pt>
                <c:pt idx="205">
                  <c:v>0.27728642603446202</c:v>
                </c:pt>
                <c:pt idx="206">
                  <c:v>0.23979629446704101</c:v>
                </c:pt>
                <c:pt idx="207">
                  <c:v>0.25481190363844097</c:v>
                </c:pt>
                <c:pt idx="208">
                  <c:v>0.248044912961638</c:v>
                </c:pt>
                <c:pt idx="209">
                  <c:v>0.210032549935315</c:v>
                </c:pt>
                <c:pt idx="210">
                  <c:v>0.22158269353525201</c:v>
                </c:pt>
                <c:pt idx="211">
                  <c:v>0.24275218351521399</c:v>
                </c:pt>
                <c:pt idx="212">
                  <c:v>0.22266354991482301</c:v>
                </c:pt>
                <c:pt idx="213">
                  <c:v>0.23840410230627801</c:v>
                </c:pt>
                <c:pt idx="214">
                  <c:v>0.24176800398602499</c:v>
                </c:pt>
                <c:pt idx="215">
                  <c:v>0.213273390567776</c:v>
                </c:pt>
                <c:pt idx="216">
                  <c:v>0.19919162301379501</c:v>
                </c:pt>
                <c:pt idx="217">
                  <c:v>0.19273211398204701</c:v>
                </c:pt>
                <c:pt idx="218">
                  <c:v>0.220796753234177</c:v>
                </c:pt>
                <c:pt idx="219">
                  <c:v>0.21727553186490101</c:v>
                </c:pt>
                <c:pt idx="220">
                  <c:v>0.23914137121625101</c:v>
                </c:pt>
                <c:pt idx="221">
                  <c:v>0.214965490862738</c:v>
                </c:pt>
                <c:pt idx="222">
                  <c:v>0.19325886811602699</c:v>
                </c:pt>
                <c:pt idx="223">
                  <c:v>0.178457043698243</c:v>
                </c:pt>
                <c:pt idx="224">
                  <c:v>0.199424695022316</c:v>
                </c:pt>
                <c:pt idx="225">
                  <c:v>0.19917757428878599</c:v>
                </c:pt>
                <c:pt idx="226">
                  <c:v>0.19019532219579899</c:v>
                </c:pt>
                <c:pt idx="227">
                  <c:v>0.19720646673592401</c:v>
                </c:pt>
                <c:pt idx="228">
                  <c:v>0.177543404729298</c:v>
                </c:pt>
                <c:pt idx="229">
                  <c:v>0.22806154079058699</c:v>
                </c:pt>
                <c:pt idx="230">
                  <c:v>0.20898462120821101</c:v>
                </c:pt>
                <c:pt idx="231">
                  <c:v>0.21608311225771601</c:v>
                </c:pt>
                <c:pt idx="232">
                  <c:v>0.19270564723734701</c:v>
                </c:pt>
                <c:pt idx="233">
                  <c:v>0.161527873000852</c:v>
                </c:pt>
                <c:pt idx="234">
                  <c:v>0.199368857591666</c:v>
                </c:pt>
                <c:pt idx="235">
                  <c:v>0.168252774023083</c:v>
                </c:pt>
                <c:pt idx="236">
                  <c:v>0.15779994465008301</c:v>
                </c:pt>
                <c:pt idx="237">
                  <c:v>0.20566260888195401</c:v>
                </c:pt>
                <c:pt idx="238">
                  <c:v>0.177018660043745</c:v>
                </c:pt>
                <c:pt idx="239">
                  <c:v>0.210342734020287</c:v>
                </c:pt>
                <c:pt idx="240">
                  <c:v>0.219786738688238</c:v>
                </c:pt>
                <c:pt idx="241">
                  <c:v>0.21326194857941</c:v>
                </c:pt>
                <c:pt idx="242">
                  <c:v>0.18062607964881</c:v>
                </c:pt>
                <c:pt idx="243">
                  <c:v>0.16938864112069801</c:v>
                </c:pt>
                <c:pt idx="244">
                  <c:v>0.18056483589522701</c:v>
                </c:pt>
                <c:pt idx="245">
                  <c:v>0.18783886830189001</c:v>
                </c:pt>
                <c:pt idx="246">
                  <c:v>0.182708479883506</c:v>
                </c:pt>
                <c:pt idx="247">
                  <c:v>0.20312298321507</c:v>
                </c:pt>
                <c:pt idx="248">
                  <c:v>0.17957670770777201</c:v>
                </c:pt>
                <c:pt idx="249">
                  <c:v>0.20675569808559099</c:v>
                </c:pt>
                <c:pt idx="250">
                  <c:v>0.192297987731498</c:v>
                </c:pt>
                <c:pt idx="251">
                  <c:v>0.20376434420644801</c:v>
                </c:pt>
                <c:pt idx="252">
                  <c:v>0.21994576540691599</c:v>
                </c:pt>
                <c:pt idx="253">
                  <c:v>0.17405388187912299</c:v>
                </c:pt>
                <c:pt idx="254">
                  <c:v>0.17733070258231601</c:v>
                </c:pt>
                <c:pt idx="255">
                  <c:v>0.15573689468248</c:v>
                </c:pt>
                <c:pt idx="256">
                  <c:v>0.155185444342964</c:v>
                </c:pt>
                <c:pt idx="257">
                  <c:v>0.180057777476376</c:v>
                </c:pt>
                <c:pt idx="258">
                  <c:v>0.15833597376624101</c:v>
                </c:pt>
                <c:pt idx="259">
                  <c:v>0.15318987363242401</c:v>
                </c:pt>
                <c:pt idx="260">
                  <c:v>0.14176775139405001</c:v>
                </c:pt>
                <c:pt idx="261">
                  <c:v>0.14707436677035099</c:v>
                </c:pt>
                <c:pt idx="262">
                  <c:v>0.15393469838207199</c:v>
                </c:pt>
                <c:pt idx="263">
                  <c:v>0.135444558666175</c:v>
                </c:pt>
                <c:pt idx="264">
                  <c:v>0.148281644250878</c:v>
                </c:pt>
                <c:pt idx="265">
                  <c:v>0.13711863852777101</c:v>
                </c:pt>
                <c:pt idx="266">
                  <c:v>0.129671862893112</c:v>
                </c:pt>
                <c:pt idx="267">
                  <c:v>0.157346783572553</c:v>
                </c:pt>
                <c:pt idx="268">
                  <c:v>0.16059286048118199</c:v>
                </c:pt>
                <c:pt idx="269">
                  <c:v>0.16990553428232499</c:v>
                </c:pt>
                <c:pt idx="270">
                  <c:v>0.14529926178892399</c:v>
                </c:pt>
                <c:pt idx="271">
                  <c:v>0.13915387142907401</c:v>
                </c:pt>
                <c:pt idx="272">
                  <c:v>0.127419908935579</c:v>
                </c:pt>
                <c:pt idx="273">
                  <c:v>0.158040660717471</c:v>
                </c:pt>
                <c:pt idx="274">
                  <c:v>0.15595487483719001</c:v>
                </c:pt>
                <c:pt idx="275">
                  <c:v>0.15980136232960099</c:v>
                </c:pt>
                <c:pt idx="276">
                  <c:v>0.15461023163990401</c:v>
                </c:pt>
                <c:pt idx="277">
                  <c:v>0.15819140719331001</c:v>
                </c:pt>
                <c:pt idx="278">
                  <c:v>0.168810883737709</c:v>
                </c:pt>
                <c:pt idx="279">
                  <c:v>0.16272852515088301</c:v>
                </c:pt>
                <c:pt idx="280">
                  <c:v>0.16720648585346601</c:v>
                </c:pt>
                <c:pt idx="281">
                  <c:v>0.13027608905146501</c:v>
                </c:pt>
                <c:pt idx="282">
                  <c:v>0.152987413538093</c:v>
                </c:pt>
                <c:pt idx="283">
                  <c:v>0.17352175719636201</c:v>
                </c:pt>
                <c:pt idx="284">
                  <c:v>0.157769920096686</c:v>
                </c:pt>
                <c:pt idx="285">
                  <c:v>0.19636126838850801</c:v>
                </c:pt>
                <c:pt idx="286">
                  <c:v>0.18380299104692699</c:v>
                </c:pt>
                <c:pt idx="287">
                  <c:v>0.16544250039317099</c:v>
                </c:pt>
                <c:pt idx="288">
                  <c:v>0.168282775520429</c:v>
                </c:pt>
                <c:pt idx="289">
                  <c:v>0.220888857313492</c:v>
                </c:pt>
                <c:pt idx="290">
                  <c:v>0.21537464260813399</c:v>
                </c:pt>
                <c:pt idx="291">
                  <c:v>0.227582140785524</c:v>
                </c:pt>
                <c:pt idx="292">
                  <c:v>0.17420675790927601</c:v>
                </c:pt>
                <c:pt idx="293">
                  <c:v>0.169476649020877</c:v>
                </c:pt>
                <c:pt idx="294">
                  <c:v>0.17758630884229701</c:v>
                </c:pt>
                <c:pt idx="295">
                  <c:v>0.18829716347252301</c:v>
                </c:pt>
                <c:pt idx="296">
                  <c:v>0.188113220029485</c:v>
                </c:pt>
                <c:pt idx="297">
                  <c:v>0.14157323534779301</c:v>
                </c:pt>
                <c:pt idx="298">
                  <c:v>0.182536808497412</c:v>
                </c:pt>
                <c:pt idx="299">
                  <c:v>0.17637927972238801</c:v>
                </c:pt>
                <c:pt idx="300">
                  <c:v>0.190288430585597</c:v>
                </c:pt>
                <c:pt idx="301">
                  <c:v>0.18546822494932799</c:v>
                </c:pt>
                <c:pt idx="302">
                  <c:v>0.18333201337451099</c:v>
                </c:pt>
                <c:pt idx="303">
                  <c:v>0.193328032071445</c:v>
                </c:pt>
                <c:pt idx="304">
                  <c:v>0.189611667753461</c:v>
                </c:pt>
                <c:pt idx="305">
                  <c:v>0.16013352823244401</c:v>
                </c:pt>
                <c:pt idx="306">
                  <c:v>0.186999868754925</c:v>
                </c:pt>
                <c:pt idx="307">
                  <c:v>0.16927636289292899</c:v>
                </c:pt>
                <c:pt idx="308">
                  <c:v>0.22225012428177099</c:v>
                </c:pt>
                <c:pt idx="309">
                  <c:v>0.179244125727135</c:v>
                </c:pt>
                <c:pt idx="310">
                  <c:v>0.17942483698928</c:v>
                </c:pt>
                <c:pt idx="311">
                  <c:v>0.218772038190788</c:v>
                </c:pt>
                <c:pt idx="312">
                  <c:v>0.19723547968439401</c:v>
                </c:pt>
                <c:pt idx="313">
                  <c:v>0.18516765788481701</c:v>
                </c:pt>
                <c:pt idx="314">
                  <c:v>0.17539614425193401</c:v>
                </c:pt>
                <c:pt idx="315">
                  <c:v>0.16931446039227699</c:v>
                </c:pt>
                <c:pt idx="316">
                  <c:v>0.19880544057949201</c:v>
                </c:pt>
                <c:pt idx="317">
                  <c:v>0.19400788106158701</c:v>
                </c:pt>
                <c:pt idx="318">
                  <c:v>0.14146167229534801</c:v>
                </c:pt>
                <c:pt idx="319">
                  <c:v>0.18202904447954199</c:v>
                </c:pt>
                <c:pt idx="320">
                  <c:v>0.18186763567425901</c:v>
                </c:pt>
                <c:pt idx="321">
                  <c:v>0.22994877772662101</c:v>
                </c:pt>
                <c:pt idx="322">
                  <c:v>0.23270194813108599</c:v>
                </c:pt>
                <c:pt idx="323">
                  <c:v>0.16988527309257501</c:v>
                </c:pt>
                <c:pt idx="324">
                  <c:v>0.141196618720795</c:v>
                </c:pt>
                <c:pt idx="325">
                  <c:v>0.173332871765742</c:v>
                </c:pt>
                <c:pt idx="326">
                  <c:v>0.17311306983347499</c:v>
                </c:pt>
                <c:pt idx="327">
                  <c:v>0.15820662465441299</c:v>
                </c:pt>
                <c:pt idx="328">
                  <c:v>0.26890336854142199</c:v>
                </c:pt>
                <c:pt idx="329">
                  <c:v>0.26055931354663298</c:v>
                </c:pt>
                <c:pt idx="330">
                  <c:v>0.19486733652729801</c:v>
                </c:pt>
                <c:pt idx="331">
                  <c:v>0.196555666066103</c:v>
                </c:pt>
                <c:pt idx="332">
                  <c:v>0.183678568376342</c:v>
                </c:pt>
                <c:pt idx="334">
                  <c:v>0.27180592691462901</c:v>
                </c:pt>
                <c:pt idx="335">
                  <c:v>0.23758024457246901</c:v>
                </c:pt>
                <c:pt idx="336">
                  <c:v>0.24351410763848799</c:v>
                </c:pt>
                <c:pt idx="337">
                  <c:v>0.229141773638984</c:v>
                </c:pt>
                <c:pt idx="338">
                  <c:v>0.224852191945146</c:v>
                </c:pt>
              </c:numCache>
            </c:numRef>
          </c:yVal>
          <c:smooth val="0"/>
        </c:ser>
        <c:ser>
          <c:idx val="6"/>
          <c:order val="6"/>
          <c:spPr>
            <a:ln w="28575">
              <a:noFill/>
            </a:ln>
          </c:spPr>
          <c:xVal>
            <c:numRef>
              <c:f>ProkustesV!$Q$10:$Q$500</c:f>
              <c:numCache>
                <c:formatCode>0.000</c:formatCode>
                <c:ptCount val="491"/>
                <c:pt idx="0">
                  <c:v>-0.13802560024858701</c:v>
                </c:pt>
                <c:pt idx="1">
                  <c:v>-0.12882982446178301</c:v>
                </c:pt>
                <c:pt idx="2">
                  <c:v>-0.132307657799692</c:v>
                </c:pt>
                <c:pt idx="3">
                  <c:v>-0.10618771593783501</c:v>
                </c:pt>
                <c:pt idx="4">
                  <c:v>-0.13158376611582201</c:v>
                </c:pt>
                <c:pt idx="5">
                  <c:v>-0.14467859197453001</c:v>
                </c:pt>
                <c:pt idx="6">
                  <c:v>-0.118385598587194</c:v>
                </c:pt>
                <c:pt idx="7">
                  <c:v>-9.7739222264092998E-2</c:v>
                </c:pt>
                <c:pt idx="8">
                  <c:v>-0.17020738865941901</c:v>
                </c:pt>
                <c:pt idx="9">
                  <c:v>-0.131557323068826</c:v>
                </c:pt>
                <c:pt idx="10">
                  <c:v>-0.143203327957245</c:v>
                </c:pt>
                <c:pt idx="11">
                  <c:v>-0.139606484602084</c:v>
                </c:pt>
                <c:pt idx="12">
                  <c:v>-0.14776749063205299</c:v>
                </c:pt>
                <c:pt idx="13">
                  <c:v>-0.11694193455209401</c:v>
                </c:pt>
                <c:pt idx="14">
                  <c:v>-0.14412633365538499</c:v>
                </c:pt>
                <c:pt idx="15">
                  <c:v>-0.137836687650402</c:v>
                </c:pt>
                <c:pt idx="16">
                  <c:v>-9.2241559028572895E-2</c:v>
                </c:pt>
                <c:pt idx="17">
                  <c:v>-0.15781553049260699</c:v>
                </c:pt>
                <c:pt idx="18">
                  <c:v>-0.11258184981113301</c:v>
                </c:pt>
                <c:pt idx="19">
                  <c:v>-0.11140643222133</c:v>
                </c:pt>
                <c:pt idx="20">
                  <c:v>-0.111590108228903</c:v>
                </c:pt>
                <c:pt idx="21">
                  <c:v>-8.8641226802422798E-2</c:v>
                </c:pt>
                <c:pt idx="22">
                  <c:v>-0.11436476776299399</c:v>
                </c:pt>
                <c:pt idx="23">
                  <c:v>-0.11134495960109</c:v>
                </c:pt>
                <c:pt idx="24">
                  <c:v>-0.13239160077833301</c:v>
                </c:pt>
                <c:pt idx="25">
                  <c:v>-0.182168902865946</c:v>
                </c:pt>
                <c:pt idx="26">
                  <c:v>-0.140848343061131</c:v>
                </c:pt>
                <c:pt idx="27">
                  <c:v>-0.117916782846265</c:v>
                </c:pt>
                <c:pt idx="28">
                  <c:v>-0.13332384838733799</c:v>
                </c:pt>
                <c:pt idx="29">
                  <c:v>-0.15063844374024499</c:v>
                </c:pt>
                <c:pt idx="30">
                  <c:v>-0.18647651018257</c:v>
                </c:pt>
                <c:pt idx="31">
                  <c:v>-0.111004497552352</c:v>
                </c:pt>
                <c:pt idx="32">
                  <c:v>-0.145287199827737</c:v>
                </c:pt>
                <c:pt idx="33">
                  <c:v>-0.15535748534785801</c:v>
                </c:pt>
                <c:pt idx="34">
                  <c:v>-0.101708990822048</c:v>
                </c:pt>
                <c:pt idx="35">
                  <c:v>-0.14417988698294701</c:v>
                </c:pt>
                <c:pt idx="36">
                  <c:v>-0.13294838902657</c:v>
                </c:pt>
                <c:pt idx="37">
                  <c:v>-0.11425130345925499</c:v>
                </c:pt>
                <c:pt idx="38">
                  <c:v>-0.13405391942129499</c:v>
                </c:pt>
                <c:pt idx="39">
                  <c:v>-0.122865175757607</c:v>
                </c:pt>
                <c:pt idx="40">
                  <c:v>-0.105284605042804</c:v>
                </c:pt>
                <c:pt idx="41">
                  <c:v>-0.10947546682427101</c:v>
                </c:pt>
                <c:pt idx="42">
                  <c:v>-0.13135121146874401</c:v>
                </c:pt>
                <c:pt idx="43">
                  <c:v>-0.16896127770694999</c:v>
                </c:pt>
                <c:pt idx="44">
                  <c:v>-0.138290148792058</c:v>
                </c:pt>
                <c:pt idx="45">
                  <c:v>-0.13228179502300799</c:v>
                </c:pt>
                <c:pt idx="46">
                  <c:v>-0.13259361170285999</c:v>
                </c:pt>
                <c:pt idx="47">
                  <c:v>-0.13069783155322301</c:v>
                </c:pt>
                <c:pt idx="48">
                  <c:v>-0.115379426554284</c:v>
                </c:pt>
                <c:pt idx="49">
                  <c:v>-0.12215376087010101</c:v>
                </c:pt>
                <c:pt idx="50">
                  <c:v>-0.114145724795501</c:v>
                </c:pt>
                <c:pt idx="51">
                  <c:v>-5.3810392134412202E-2</c:v>
                </c:pt>
                <c:pt idx="52">
                  <c:v>-0.13417179059530401</c:v>
                </c:pt>
                <c:pt idx="53">
                  <c:v>-0.104403936436945</c:v>
                </c:pt>
                <c:pt idx="54">
                  <c:v>-0.124589868997054</c:v>
                </c:pt>
                <c:pt idx="55">
                  <c:v>-0.107912392283528</c:v>
                </c:pt>
                <c:pt idx="56">
                  <c:v>-0.109602122103376</c:v>
                </c:pt>
                <c:pt idx="57">
                  <c:v>-0.161671507005334</c:v>
                </c:pt>
                <c:pt idx="58">
                  <c:v>-0.12781174923835301</c:v>
                </c:pt>
                <c:pt idx="59">
                  <c:v>-0.13212822967499099</c:v>
                </c:pt>
                <c:pt idx="60">
                  <c:v>-0.129475960129498</c:v>
                </c:pt>
                <c:pt idx="61">
                  <c:v>-0.114121573079754</c:v>
                </c:pt>
                <c:pt idx="62">
                  <c:v>-0.11392736743427199</c:v>
                </c:pt>
                <c:pt idx="63">
                  <c:v>-0.14983764724374199</c:v>
                </c:pt>
                <c:pt idx="64">
                  <c:v>-0.14055659789095501</c:v>
                </c:pt>
                <c:pt idx="65">
                  <c:v>-0.13883305091529399</c:v>
                </c:pt>
                <c:pt idx="66">
                  <c:v>-0.12445417855886701</c:v>
                </c:pt>
                <c:pt idx="67">
                  <c:v>-0.13982945986693199</c:v>
                </c:pt>
                <c:pt idx="68">
                  <c:v>-0.115644166055546</c:v>
                </c:pt>
                <c:pt idx="69">
                  <c:v>-0.120970880912847</c:v>
                </c:pt>
                <c:pt idx="70">
                  <c:v>-0.122175212559767</c:v>
                </c:pt>
                <c:pt idx="71">
                  <c:v>-0.124875528337691</c:v>
                </c:pt>
                <c:pt idx="72">
                  <c:v>-0.131134299839443</c:v>
                </c:pt>
                <c:pt idx="73">
                  <c:v>-0.14271005151135299</c:v>
                </c:pt>
                <c:pt idx="74">
                  <c:v>-0.149766430360707</c:v>
                </c:pt>
                <c:pt idx="75">
                  <c:v>-0.145695498240799</c:v>
                </c:pt>
                <c:pt idx="76">
                  <c:v>-0.144784084223778</c:v>
                </c:pt>
                <c:pt idx="77">
                  <c:v>-0.13476778449608401</c:v>
                </c:pt>
                <c:pt idx="78">
                  <c:v>-0.121639612342733</c:v>
                </c:pt>
                <c:pt idx="79">
                  <c:v>-0.122740260171009</c:v>
                </c:pt>
                <c:pt idx="80">
                  <c:v>-7.7904711835702703E-2</c:v>
                </c:pt>
                <c:pt idx="81">
                  <c:v>-9.2747571894332206E-2</c:v>
                </c:pt>
                <c:pt idx="82">
                  <c:v>-0.13204355511104099</c:v>
                </c:pt>
                <c:pt idx="83">
                  <c:v>-0.17114059388797301</c:v>
                </c:pt>
                <c:pt idx="84">
                  <c:v>-0.16632931769771001</c:v>
                </c:pt>
                <c:pt idx="85">
                  <c:v>-0.154939313095799</c:v>
                </c:pt>
                <c:pt idx="86">
                  <c:v>-0.16978188105397901</c:v>
                </c:pt>
                <c:pt idx="87">
                  <c:v>-0.17184751190676401</c:v>
                </c:pt>
                <c:pt idx="88">
                  <c:v>-8.59590165679716E-2</c:v>
                </c:pt>
                <c:pt idx="89">
                  <c:v>-0.109137674868787</c:v>
                </c:pt>
                <c:pt idx="90">
                  <c:v>-0.13304797213594899</c:v>
                </c:pt>
                <c:pt idx="91">
                  <c:v>-0.122740951229537</c:v>
                </c:pt>
                <c:pt idx="92">
                  <c:v>-9.6571501347223004E-2</c:v>
                </c:pt>
                <c:pt idx="93">
                  <c:v>-0.13849941033601801</c:v>
                </c:pt>
                <c:pt idx="94">
                  <c:v>-0.13131982336211101</c:v>
                </c:pt>
                <c:pt idx="95">
                  <c:v>-0.142009771569896</c:v>
                </c:pt>
                <c:pt idx="96">
                  <c:v>-0.15175985118183</c:v>
                </c:pt>
                <c:pt idx="97">
                  <c:v>-0.13608555364571001</c:v>
                </c:pt>
                <c:pt idx="98">
                  <c:v>-3.6963236856954698E-2</c:v>
                </c:pt>
                <c:pt idx="99">
                  <c:v>-2.3011153679324301E-2</c:v>
                </c:pt>
                <c:pt idx="100">
                  <c:v>-4.0428123240939001E-2</c:v>
                </c:pt>
                <c:pt idx="101">
                  <c:v>-5.8405416466376703E-2</c:v>
                </c:pt>
                <c:pt idx="102">
                  <c:v>5.4210583369939096E-3</c:v>
                </c:pt>
                <c:pt idx="103">
                  <c:v>-3.9217842338563298E-2</c:v>
                </c:pt>
                <c:pt idx="104">
                  <c:v>-6.7510382028958704E-2</c:v>
                </c:pt>
                <c:pt idx="105">
                  <c:v>-6.7462126639884795E-2</c:v>
                </c:pt>
                <c:pt idx="106">
                  <c:v>-8.16599612587771E-2</c:v>
                </c:pt>
                <c:pt idx="107">
                  <c:v>-6.6358238139848397E-2</c:v>
                </c:pt>
                <c:pt idx="108">
                  <c:v>-4.1518056170570798E-2</c:v>
                </c:pt>
                <c:pt idx="109">
                  <c:v>-5.5903686367785303E-2</c:v>
                </c:pt>
                <c:pt idx="110">
                  <c:v>-3.2110102507547499E-2</c:v>
                </c:pt>
                <c:pt idx="111">
                  <c:v>-5.9891703609755799E-2</c:v>
                </c:pt>
                <c:pt idx="112">
                  <c:v>-5.3995529309000902E-2</c:v>
                </c:pt>
                <c:pt idx="113">
                  <c:v>5.2887224763361702E-3</c:v>
                </c:pt>
                <c:pt idx="114">
                  <c:v>-3.5568570064875302E-3</c:v>
                </c:pt>
                <c:pt idx="115">
                  <c:v>-2.20965129883102E-2</c:v>
                </c:pt>
                <c:pt idx="116">
                  <c:v>-8.3541150810192595E-3</c:v>
                </c:pt>
                <c:pt idx="117">
                  <c:v>-3.7142317945859302E-2</c:v>
                </c:pt>
                <c:pt idx="118">
                  <c:v>-6.5597713002452096E-2</c:v>
                </c:pt>
                <c:pt idx="119">
                  <c:v>-8.6623985757912997E-2</c:v>
                </c:pt>
                <c:pt idx="120">
                  <c:v>-6.0365619951969297E-2</c:v>
                </c:pt>
                <c:pt idx="121">
                  <c:v>-5.1075267529703601E-2</c:v>
                </c:pt>
                <c:pt idx="122">
                  <c:v>-4.2242800488607499E-2</c:v>
                </c:pt>
                <c:pt idx="123">
                  <c:v>-4.6333855716817397E-2</c:v>
                </c:pt>
                <c:pt idx="124">
                  <c:v>-2.3587839672691301E-2</c:v>
                </c:pt>
                <c:pt idx="125">
                  <c:v>-2.52268447336454E-2</c:v>
                </c:pt>
                <c:pt idx="126">
                  <c:v>-1.73152530257174E-2</c:v>
                </c:pt>
                <c:pt idx="127">
                  <c:v>-4.2050558163425199E-2</c:v>
                </c:pt>
                <c:pt idx="133">
                  <c:v>-4.2003798493824102E-2</c:v>
                </c:pt>
                <c:pt idx="134">
                  <c:v>-5.1861687691160702E-2</c:v>
                </c:pt>
                <c:pt idx="135">
                  <c:v>-4.99521606045479E-2</c:v>
                </c:pt>
                <c:pt idx="136">
                  <c:v>-3.5086973204892E-2</c:v>
                </c:pt>
                <c:pt idx="137">
                  <c:v>-5.6726982557960201E-2</c:v>
                </c:pt>
                <c:pt idx="138">
                  <c:v>-6.5879627613089395E-2</c:v>
                </c:pt>
                <c:pt idx="139">
                  <c:v>-8.9391646607806005E-2</c:v>
                </c:pt>
                <c:pt idx="140">
                  <c:v>-6.5189436846453105E-2</c:v>
                </c:pt>
                <c:pt idx="141">
                  <c:v>-7.0385018554155299E-2</c:v>
                </c:pt>
                <c:pt idx="142">
                  <c:v>-5.4401611970351198E-2</c:v>
                </c:pt>
                <c:pt idx="143">
                  <c:v>-4.9724665848136097E-2</c:v>
                </c:pt>
                <c:pt idx="144">
                  <c:v>-9.0840831990536094E-2</c:v>
                </c:pt>
                <c:pt idx="145">
                  <c:v>-8.9310447539257196E-2</c:v>
                </c:pt>
                <c:pt idx="146">
                  <c:v>-0.10404368470933401</c:v>
                </c:pt>
                <c:pt idx="147">
                  <c:v>-8.3438430946967901E-2</c:v>
                </c:pt>
                <c:pt idx="148">
                  <c:v>-8.5407957269243703E-2</c:v>
                </c:pt>
                <c:pt idx="149">
                  <c:v>-9.5592874571440806E-2</c:v>
                </c:pt>
                <c:pt idx="150">
                  <c:v>-7.83847886713539E-2</c:v>
                </c:pt>
                <c:pt idx="151">
                  <c:v>-6.9571462391071898E-2</c:v>
                </c:pt>
                <c:pt idx="152">
                  <c:v>-0.10718740453200799</c:v>
                </c:pt>
                <c:pt idx="153">
                  <c:v>-3.6250976494681203E-2</c:v>
                </c:pt>
                <c:pt idx="154">
                  <c:v>-3.5326193186772298E-2</c:v>
                </c:pt>
                <c:pt idx="155">
                  <c:v>-7.0120360783826399E-2</c:v>
                </c:pt>
                <c:pt idx="156">
                  <c:v>-5.5680433563385798E-2</c:v>
                </c:pt>
                <c:pt idx="157">
                  <c:v>-5.1657229538995701E-2</c:v>
                </c:pt>
                <c:pt idx="158">
                  <c:v>-5.62238010264395E-2</c:v>
                </c:pt>
                <c:pt idx="159">
                  <c:v>-8.0786488285431904E-2</c:v>
                </c:pt>
                <c:pt idx="160">
                  <c:v>-7.1682977069311593E-2</c:v>
                </c:pt>
                <c:pt idx="161">
                  <c:v>-8.2282415466282094E-2</c:v>
                </c:pt>
                <c:pt idx="162">
                  <c:v>-8.9411061269349001E-2</c:v>
                </c:pt>
                <c:pt idx="163">
                  <c:v>-7.4418070627629104E-2</c:v>
                </c:pt>
                <c:pt idx="164">
                  <c:v>-6.5981482327931495E-2</c:v>
                </c:pt>
                <c:pt idx="165">
                  <c:v>-7.7125881655569203E-2</c:v>
                </c:pt>
                <c:pt idx="166">
                  <c:v>-9.43348724111394E-2</c:v>
                </c:pt>
                <c:pt idx="167">
                  <c:v>-7.6735897935600497E-2</c:v>
                </c:pt>
                <c:pt idx="168">
                  <c:v>-7.7824813120194694E-2</c:v>
                </c:pt>
                <c:pt idx="169">
                  <c:v>-6.2962166068028902E-2</c:v>
                </c:pt>
                <c:pt idx="170">
                  <c:v>-8.8265036207259201E-2</c:v>
                </c:pt>
                <c:pt idx="171">
                  <c:v>-8.2404747904967907E-2</c:v>
                </c:pt>
                <c:pt idx="172">
                  <c:v>-9.1232719138223201E-2</c:v>
                </c:pt>
                <c:pt idx="173">
                  <c:v>-0.100700366848366</c:v>
                </c:pt>
                <c:pt idx="174">
                  <c:v>-8.2021138768359605E-2</c:v>
                </c:pt>
                <c:pt idx="175">
                  <c:v>-8.6480183518653095E-2</c:v>
                </c:pt>
                <c:pt idx="176">
                  <c:v>-9.4877106727198596E-2</c:v>
                </c:pt>
                <c:pt idx="177">
                  <c:v>-0.104140998816125</c:v>
                </c:pt>
                <c:pt idx="178">
                  <c:v>-8.0975564122856405E-2</c:v>
                </c:pt>
                <c:pt idx="179">
                  <c:v>-6.5917954800949405E-2</c:v>
                </c:pt>
                <c:pt idx="180">
                  <c:v>-8.2615660108062303E-2</c:v>
                </c:pt>
                <c:pt idx="181">
                  <c:v>-7.9631744302483806E-2</c:v>
                </c:pt>
                <c:pt idx="182">
                  <c:v>-9.4698060035118103E-2</c:v>
                </c:pt>
                <c:pt idx="183">
                  <c:v>-7.0786104867976596E-2</c:v>
                </c:pt>
                <c:pt idx="184">
                  <c:v>-9.6710237405865193E-2</c:v>
                </c:pt>
                <c:pt idx="185">
                  <c:v>-8.8840346967991396E-2</c:v>
                </c:pt>
                <c:pt idx="186">
                  <c:v>-6.2782114148836304E-2</c:v>
                </c:pt>
                <c:pt idx="187">
                  <c:v>-8.4190374263890394E-2</c:v>
                </c:pt>
                <c:pt idx="188">
                  <c:v>-7.4897849709167102E-2</c:v>
                </c:pt>
                <c:pt idx="189">
                  <c:v>-7.8966315561436407E-2</c:v>
                </c:pt>
                <c:pt idx="190">
                  <c:v>-8.3343579720626407E-2</c:v>
                </c:pt>
                <c:pt idx="191">
                  <c:v>-7.3362682706272594E-2</c:v>
                </c:pt>
                <c:pt idx="192">
                  <c:v>-7.2035160517708696E-2</c:v>
                </c:pt>
                <c:pt idx="193">
                  <c:v>-6.0171387553234298E-2</c:v>
                </c:pt>
                <c:pt idx="194">
                  <c:v>-6.16287532713354E-2</c:v>
                </c:pt>
                <c:pt idx="195">
                  <c:v>-8.4232955170069096E-2</c:v>
                </c:pt>
                <c:pt idx="196">
                  <c:v>-6.1008505465938202E-2</c:v>
                </c:pt>
                <c:pt idx="197">
                  <c:v>-7.3026233785196501E-2</c:v>
                </c:pt>
                <c:pt idx="198">
                  <c:v>-8.4519009492107694E-2</c:v>
                </c:pt>
                <c:pt idx="199">
                  <c:v>-7.3883813428261905E-2</c:v>
                </c:pt>
                <c:pt idx="200">
                  <c:v>-6.3932476256654297E-2</c:v>
                </c:pt>
                <c:pt idx="201">
                  <c:v>-7.9094247817685898E-2</c:v>
                </c:pt>
                <c:pt idx="202">
                  <c:v>-6.0638987229545097E-2</c:v>
                </c:pt>
                <c:pt idx="203">
                  <c:v>-5.3345906843488E-2</c:v>
                </c:pt>
                <c:pt idx="204">
                  <c:v>-7.7461791618273906E-2</c:v>
                </c:pt>
                <c:pt idx="205">
                  <c:v>-6.4048037956816697E-2</c:v>
                </c:pt>
                <c:pt idx="206">
                  <c:v>-6.07086381461244E-2</c:v>
                </c:pt>
                <c:pt idx="207">
                  <c:v>-6.7300572863768907E-2</c:v>
                </c:pt>
                <c:pt idx="208">
                  <c:v>-6.4975494014591795E-2</c:v>
                </c:pt>
                <c:pt idx="209">
                  <c:v>-4.9471608659578302E-2</c:v>
                </c:pt>
                <c:pt idx="210">
                  <c:v>-6.5300250599315504E-2</c:v>
                </c:pt>
                <c:pt idx="211">
                  <c:v>-7.0857891375492296E-2</c:v>
                </c:pt>
                <c:pt idx="212">
                  <c:v>-7.1063041406886407E-2</c:v>
                </c:pt>
                <c:pt idx="213">
                  <c:v>-5.72206730995116E-2</c:v>
                </c:pt>
                <c:pt idx="214">
                  <c:v>-5.0182269985336599E-2</c:v>
                </c:pt>
                <c:pt idx="215">
                  <c:v>-7.3273719400637594E-2</c:v>
                </c:pt>
                <c:pt idx="216">
                  <c:v>-6.0339394586026697E-2</c:v>
                </c:pt>
                <c:pt idx="217">
                  <c:v>-6.9677164889047294E-2</c:v>
                </c:pt>
                <c:pt idx="218">
                  <c:v>-6.9483580285085195E-2</c:v>
                </c:pt>
                <c:pt idx="219">
                  <c:v>-6.7461303409294099E-2</c:v>
                </c:pt>
                <c:pt idx="220">
                  <c:v>-6.3946588200192805E-2</c:v>
                </c:pt>
                <c:pt idx="221">
                  <c:v>-6.3054160610805501E-2</c:v>
                </c:pt>
                <c:pt idx="222">
                  <c:v>-5.6760021972572398E-2</c:v>
                </c:pt>
                <c:pt idx="223">
                  <c:v>-7.4198402286058202E-2</c:v>
                </c:pt>
                <c:pt idx="224">
                  <c:v>-8.7343494725474202E-2</c:v>
                </c:pt>
                <c:pt idx="225">
                  <c:v>-7.4339284199861994E-2</c:v>
                </c:pt>
                <c:pt idx="226">
                  <c:v>-8.0016617051300296E-2</c:v>
                </c:pt>
                <c:pt idx="227">
                  <c:v>-7.64595425915299E-2</c:v>
                </c:pt>
                <c:pt idx="228">
                  <c:v>-0.105521627205707</c:v>
                </c:pt>
                <c:pt idx="229">
                  <c:v>-8.3338218385271598E-2</c:v>
                </c:pt>
                <c:pt idx="230">
                  <c:v>-7.0806031532040695E-2</c:v>
                </c:pt>
                <c:pt idx="231">
                  <c:v>-6.5170155040498098E-2</c:v>
                </c:pt>
                <c:pt idx="232">
                  <c:v>-9.8118924579114905E-2</c:v>
                </c:pt>
                <c:pt idx="233">
                  <c:v>-6.05868168802828E-2</c:v>
                </c:pt>
                <c:pt idx="234">
                  <c:v>-7.0100350278373802E-2</c:v>
                </c:pt>
                <c:pt idx="235">
                  <c:v>-7.8660681133393404E-2</c:v>
                </c:pt>
                <c:pt idx="236">
                  <c:v>-8.9923667955688902E-2</c:v>
                </c:pt>
                <c:pt idx="237">
                  <c:v>-6.9905614765382207E-2</c:v>
                </c:pt>
                <c:pt idx="238">
                  <c:v>-7.2892310922782394E-2</c:v>
                </c:pt>
                <c:pt idx="239">
                  <c:v>-7.7852853966773994E-2</c:v>
                </c:pt>
                <c:pt idx="240">
                  <c:v>-8.0587509942874905E-2</c:v>
                </c:pt>
                <c:pt idx="241">
                  <c:v>-8.2415592985926794E-2</c:v>
                </c:pt>
                <c:pt idx="242">
                  <c:v>-5.5803714794528503E-2</c:v>
                </c:pt>
                <c:pt idx="243">
                  <c:v>-5.8120846373990703E-2</c:v>
                </c:pt>
                <c:pt idx="244">
                  <c:v>-9.4846340923937997E-2</c:v>
                </c:pt>
                <c:pt idx="245">
                  <c:v>-6.6094180432222399E-2</c:v>
                </c:pt>
                <c:pt idx="246">
                  <c:v>-8.2242821459921595E-2</c:v>
                </c:pt>
                <c:pt idx="247">
                  <c:v>-8.1990204597708796E-2</c:v>
                </c:pt>
                <c:pt idx="248">
                  <c:v>-8.9307760320025603E-2</c:v>
                </c:pt>
                <c:pt idx="249">
                  <c:v>-0.102054195036588</c:v>
                </c:pt>
                <c:pt idx="250">
                  <c:v>-9.1331467470314107E-2</c:v>
                </c:pt>
                <c:pt idx="251">
                  <c:v>-0.103195210679107</c:v>
                </c:pt>
                <c:pt idx="252">
                  <c:v>-0.112756393730067</c:v>
                </c:pt>
                <c:pt idx="253">
                  <c:v>-6.4961503407001797E-2</c:v>
                </c:pt>
                <c:pt idx="254">
                  <c:v>-9.4608030587207098E-2</c:v>
                </c:pt>
                <c:pt idx="255">
                  <c:v>-8.9991767360239894E-2</c:v>
                </c:pt>
                <c:pt idx="256">
                  <c:v>-8.6297958689226698E-2</c:v>
                </c:pt>
                <c:pt idx="257">
                  <c:v>-8.9896718363700098E-2</c:v>
                </c:pt>
                <c:pt idx="258">
                  <c:v>-9.3898415246688197E-2</c:v>
                </c:pt>
                <c:pt idx="259">
                  <c:v>-7.1903300796044206E-2</c:v>
                </c:pt>
                <c:pt idx="260">
                  <c:v>-6.8434438417232304E-2</c:v>
                </c:pt>
                <c:pt idx="261">
                  <c:v>-9.4496847322713004E-2</c:v>
                </c:pt>
                <c:pt idx="262">
                  <c:v>-9.8777174953720404E-2</c:v>
                </c:pt>
                <c:pt idx="263">
                  <c:v>-7.4213156502366998E-2</c:v>
                </c:pt>
                <c:pt idx="264">
                  <c:v>-9.8825777715514304E-2</c:v>
                </c:pt>
                <c:pt idx="265">
                  <c:v>-7.3727357828082499E-2</c:v>
                </c:pt>
                <c:pt idx="266">
                  <c:v>-6.9241375065210303E-2</c:v>
                </c:pt>
                <c:pt idx="267">
                  <c:v>-6.0617894287313699E-2</c:v>
                </c:pt>
                <c:pt idx="268">
                  <c:v>-5.0123715094191598E-2</c:v>
                </c:pt>
                <c:pt idx="269">
                  <c:v>-7.6087424224617103E-2</c:v>
                </c:pt>
                <c:pt idx="270">
                  <c:v>-8.6717775708827605E-2</c:v>
                </c:pt>
                <c:pt idx="271">
                  <c:v>-9.1902256764581705E-2</c:v>
                </c:pt>
                <c:pt idx="272">
                  <c:v>-7.2326137746813193E-2</c:v>
                </c:pt>
                <c:pt idx="273">
                  <c:v>-8.1363503672687104E-2</c:v>
                </c:pt>
                <c:pt idx="274">
                  <c:v>-8.1909138255666397E-2</c:v>
                </c:pt>
                <c:pt idx="275">
                  <c:v>-9.5766344297247993E-2</c:v>
                </c:pt>
                <c:pt idx="276">
                  <c:v>-6.7356590526668203E-2</c:v>
                </c:pt>
                <c:pt idx="277">
                  <c:v>-8.2019473516267205E-2</c:v>
                </c:pt>
                <c:pt idx="278">
                  <c:v>-0.112762870587776</c:v>
                </c:pt>
                <c:pt idx="279">
                  <c:v>-6.9901752795492697E-2</c:v>
                </c:pt>
                <c:pt idx="280">
                  <c:v>-7.7142690986512802E-2</c:v>
                </c:pt>
                <c:pt idx="281">
                  <c:v>-6.54920473351608E-2</c:v>
                </c:pt>
                <c:pt idx="282">
                  <c:v>-8.9772833116587999E-2</c:v>
                </c:pt>
                <c:pt idx="283">
                  <c:v>-9.8925260495484502E-2</c:v>
                </c:pt>
                <c:pt idx="284">
                  <c:v>-9.3661739868730803E-2</c:v>
                </c:pt>
                <c:pt idx="285">
                  <c:v>-8.4151063304037294E-2</c:v>
                </c:pt>
                <c:pt idx="286">
                  <c:v>-8.3197442965681795E-2</c:v>
                </c:pt>
                <c:pt idx="287">
                  <c:v>-5.6636952956659901E-2</c:v>
                </c:pt>
                <c:pt idx="288">
                  <c:v>-5.1883384933972598E-2</c:v>
                </c:pt>
                <c:pt idx="289">
                  <c:v>-5.8721170103500198E-2</c:v>
                </c:pt>
                <c:pt idx="290">
                  <c:v>-7.2682530382297203E-2</c:v>
                </c:pt>
                <c:pt idx="291">
                  <c:v>-5.68055542549743E-2</c:v>
                </c:pt>
                <c:pt idx="292">
                  <c:v>-5.7020222268322499E-2</c:v>
                </c:pt>
                <c:pt idx="293">
                  <c:v>-5.6431410578976701E-2</c:v>
                </c:pt>
                <c:pt idx="294">
                  <c:v>-3.54414454320994E-2</c:v>
                </c:pt>
                <c:pt idx="295">
                  <c:v>-3.89789047320524E-2</c:v>
                </c:pt>
                <c:pt idx="296">
                  <c:v>-5.9402456425397501E-2</c:v>
                </c:pt>
                <c:pt idx="297">
                  <c:v>-9.46901940593773E-2</c:v>
                </c:pt>
                <c:pt idx="298">
                  <c:v>-7.0642273448929302E-2</c:v>
                </c:pt>
                <c:pt idx="299">
                  <c:v>-7.7657513507948195E-2</c:v>
                </c:pt>
                <c:pt idx="300">
                  <c:v>-6.2686191279475306E-2</c:v>
                </c:pt>
                <c:pt idx="301">
                  <c:v>-7.0174314564912493E-2</c:v>
                </c:pt>
                <c:pt idx="302">
                  <c:v>-9.1797987671927206E-2</c:v>
                </c:pt>
                <c:pt idx="303">
                  <c:v>-6.4994183238946804E-2</c:v>
                </c:pt>
                <c:pt idx="304">
                  <c:v>-8.07854302576516E-2</c:v>
                </c:pt>
                <c:pt idx="305">
                  <c:v>-5.36729321542204E-2</c:v>
                </c:pt>
                <c:pt idx="306">
                  <c:v>-4.69729981501864E-2</c:v>
                </c:pt>
                <c:pt idx="307">
                  <c:v>-4.26865305479395E-2</c:v>
                </c:pt>
                <c:pt idx="308">
                  <c:v>-7.3746543052115907E-2</c:v>
                </c:pt>
                <c:pt idx="309">
                  <c:v>-8.1250900605081194E-2</c:v>
                </c:pt>
                <c:pt idx="310">
                  <c:v>-6.5865303722858801E-2</c:v>
                </c:pt>
                <c:pt idx="311">
                  <c:v>-9.0718015937060803E-2</c:v>
                </c:pt>
                <c:pt idx="312">
                  <c:v>-0.109447451825782</c:v>
                </c:pt>
                <c:pt idx="313">
                  <c:v>-9.4894717580585305E-2</c:v>
                </c:pt>
                <c:pt idx="314">
                  <c:v>-0.106736511301599</c:v>
                </c:pt>
                <c:pt idx="315">
                  <c:v>-7.7678194090901598E-2</c:v>
                </c:pt>
                <c:pt idx="316">
                  <c:v>-7.07169274951433E-2</c:v>
                </c:pt>
                <c:pt idx="317">
                  <c:v>-7.0120009013662901E-2</c:v>
                </c:pt>
                <c:pt idx="318">
                  <c:v>-4.1813678644905497E-2</c:v>
                </c:pt>
                <c:pt idx="319">
                  <c:v>-5.07303568953094E-2</c:v>
                </c:pt>
                <c:pt idx="320">
                  <c:v>-8.2631219967159303E-2</c:v>
                </c:pt>
                <c:pt idx="321">
                  <c:v>-6.6006288593372195E-2</c:v>
                </c:pt>
                <c:pt idx="322">
                  <c:v>-7.9774873275628905E-2</c:v>
                </c:pt>
                <c:pt idx="323">
                  <c:v>-5.96637120382119E-2</c:v>
                </c:pt>
                <c:pt idx="324">
                  <c:v>-8.8445307987325902E-2</c:v>
                </c:pt>
                <c:pt idx="325">
                  <c:v>-6.7999636608681593E-2</c:v>
                </c:pt>
                <c:pt idx="326">
                  <c:v>-7.0479363251758201E-2</c:v>
                </c:pt>
                <c:pt idx="327">
                  <c:v>-6.6154162755219501E-2</c:v>
                </c:pt>
                <c:pt idx="328">
                  <c:v>-7.3229049656915096E-2</c:v>
                </c:pt>
                <c:pt idx="329">
                  <c:v>-7.27089698559443E-2</c:v>
                </c:pt>
                <c:pt idx="330">
                  <c:v>-5.9554845887367897E-2</c:v>
                </c:pt>
                <c:pt idx="331">
                  <c:v>-7.1342992133342803E-2</c:v>
                </c:pt>
                <c:pt idx="332">
                  <c:v>-6.6665822307098804E-2</c:v>
                </c:pt>
                <c:pt idx="334">
                  <c:v>-6.1831469049906503E-2</c:v>
                </c:pt>
                <c:pt idx="335">
                  <c:v>-6.2231597000306497E-2</c:v>
                </c:pt>
                <c:pt idx="336">
                  <c:v>-4.40317375643672E-2</c:v>
                </c:pt>
                <c:pt idx="337">
                  <c:v>-6.1150677798677798E-2</c:v>
                </c:pt>
                <c:pt idx="338">
                  <c:v>-5.86295186996552E-2</c:v>
                </c:pt>
              </c:numCache>
            </c:numRef>
          </c:xVal>
          <c:yVal>
            <c:numRef>
              <c:f>ProkustesV!$R$10:$R$500</c:f>
              <c:numCache>
                <c:formatCode>0.000</c:formatCode>
                <c:ptCount val="491"/>
                <c:pt idx="0">
                  <c:v>-8.9231507173410995E-2</c:v>
                </c:pt>
                <c:pt idx="1">
                  <c:v>-9.2943434176468304E-2</c:v>
                </c:pt>
                <c:pt idx="2">
                  <c:v>-9.7561362783313704E-2</c:v>
                </c:pt>
                <c:pt idx="3">
                  <c:v>-8.72286645526925E-2</c:v>
                </c:pt>
                <c:pt idx="4">
                  <c:v>-7.1790191649113003E-2</c:v>
                </c:pt>
                <c:pt idx="5">
                  <c:v>-9.59131642597051E-2</c:v>
                </c:pt>
                <c:pt idx="6">
                  <c:v>-8.3075552782448395E-2</c:v>
                </c:pt>
                <c:pt idx="7">
                  <c:v>-0.104043318073817</c:v>
                </c:pt>
                <c:pt idx="8">
                  <c:v>-0.10381648409823201</c:v>
                </c:pt>
                <c:pt idx="9">
                  <c:v>-8.7915753330435595E-2</c:v>
                </c:pt>
                <c:pt idx="10">
                  <c:v>-9.6484280302742101E-2</c:v>
                </c:pt>
                <c:pt idx="11">
                  <c:v>-7.3516620709376604E-2</c:v>
                </c:pt>
                <c:pt idx="12">
                  <c:v>-9.0548259774708206E-2</c:v>
                </c:pt>
                <c:pt idx="13">
                  <c:v>-9.3311395821771295E-2</c:v>
                </c:pt>
                <c:pt idx="14">
                  <c:v>-9.9780630784063601E-2</c:v>
                </c:pt>
                <c:pt idx="15">
                  <c:v>-8.6949186694348896E-2</c:v>
                </c:pt>
                <c:pt idx="16">
                  <c:v>-9.9535469876853994E-2</c:v>
                </c:pt>
                <c:pt idx="17">
                  <c:v>-8.9720329245567901E-2</c:v>
                </c:pt>
                <c:pt idx="18">
                  <c:v>-7.1746179092181395E-2</c:v>
                </c:pt>
                <c:pt idx="19">
                  <c:v>-7.0321836730845494E-2</c:v>
                </c:pt>
                <c:pt idx="20">
                  <c:v>-5.8119981886706001E-2</c:v>
                </c:pt>
                <c:pt idx="21">
                  <c:v>-8.8704082013729493E-2</c:v>
                </c:pt>
                <c:pt idx="22">
                  <c:v>-7.2359713809655404E-2</c:v>
                </c:pt>
                <c:pt idx="23">
                  <c:v>-0.104534208475588</c:v>
                </c:pt>
                <c:pt idx="24">
                  <c:v>-8.2749045383346001E-2</c:v>
                </c:pt>
                <c:pt idx="25">
                  <c:v>-8.8507139524152095E-2</c:v>
                </c:pt>
                <c:pt idx="26">
                  <c:v>-8.3650628739522101E-2</c:v>
                </c:pt>
                <c:pt idx="27">
                  <c:v>-6.8206297616153405E-2</c:v>
                </c:pt>
                <c:pt idx="28">
                  <c:v>-8.96574714911514E-2</c:v>
                </c:pt>
                <c:pt idx="29">
                  <c:v>-7.3500986792177397E-2</c:v>
                </c:pt>
                <c:pt idx="30">
                  <c:v>-0.10263878787457099</c:v>
                </c:pt>
                <c:pt idx="31">
                  <c:v>-6.5846369837188001E-2</c:v>
                </c:pt>
                <c:pt idx="32">
                  <c:v>-6.3405480453238197E-2</c:v>
                </c:pt>
                <c:pt idx="33">
                  <c:v>-7.9846288160220796E-2</c:v>
                </c:pt>
                <c:pt idx="34">
                  <c:v>-9.1728109920370698E-2</c:v>
                </c:pt>
                <c:pt idx="35">
                  <c:v>-8.1931825316759702E-2</c:v>
                </c:pt>
                <c:pt idx="36">
                  <c:v>-7.8382564965275403E-2</c:v>
                </c:pt>
                <c:pt idx="37">
                  <c:v>-7.0555795636074795E-2</c:v>
                </c:pt>
                <c:pt idx="38">
                  <c:v>-8.7175937036653398E-2</c:v>
                </c:pt>
                <c:pt idx="39">
                  <c:v>-6.7979697573581604E-2</c:v>
                </c:pt>
                <c:pt idx="40">
                  <c:v>-5.98859393194177E-2</c:v>
                </c:pt>
                <c:pt idx="41">
                  <c:v>-5.0775519137351899E-2</c:v>
                </c:pt>
                <c:pt idx="42">
                  <c:v>-4.7553156338007503E-2</c:v>
                </c:pt>
                <c:pt idx="43">
                  <c:v>-9.1206769993227896E-2</c:v>
                </c:pt>
                <c:pt idx="44">
                  <c:v>-5.7946840289990503E-2</c:v>
                </c:pt>
                <c:pt idx="45">
                  <c:v>-8.0057762494328596E-2</c:v>
                </c:pt>
                <c:pt idx="46">
                  <c:v>-6.5927501627951302E-2</c:v>
                </c:pt>
                <c:pt idx="47">
                  <c:v>-9.6839815084252198E-2</c:v>
                </c:pt>
                <c:pt idx="48">
                  <c:v>-5.8794315124547199E-2</c:v>
                </c:pt>
                <c:pt idx="49">
                  <c:v>-8.9452202944385106E-2</c:v>
                </c:pt>
                <c:pt idx="50">
                  <c:v>-6.39159075200261E-2</c:v>
                </c:pt>
                <c:pt idx="51">
                  <c:v>-5.9070323128202297E-2</c:v>
                </c:pt>
                <c:pt idx="52">
                  <c:v>-6.3319053742526804E-2</c:v>
                </c:pt>
                <c:pt idx="53">
                  <c:v>-8.2031348080332703E-2</c:v>
                </c:pt>
                <c:pt idx="54">
                  <c:v>-7.9838964285268696E-2</c:v>
                </c:pt>
                <c:pt idx="55">
                  <c:v>-6.1663621930563302E-2</c:v>
                </c:pt>
                <c:pt idx="56">
                  <c:v>-6.0174698139091098E-2</c:v>
                </c:pt>
                <c:pt idx="57">
                  <c:v>-7.0628277209110593E-2</c:v>
                </c:pt>
                <c:pt idx="58">
                  <c:v>-5.9374252829238298E-2</c:v>
                </c:pt>
                <c:pt idx="59">
                  <c:v>-8.4151229229960198E-2</c:v>
                </c:pt>
                <c:pt idx="60">
                  <c:v>-7.29038188618681E-2</c:v>
                </c:pt>
                <c:pt idx="61">
                  <c:v>-8.7847807069665898E-2</c:v>
                </c:pt>
                <c:pt idx="62">
                  <c:v>-7.4786341321316396E-2</c:v>
                </c:pt>
                <c:pt idx="63">
                  <c:v>-7.3522411506455401E-2</c:v>
                </c:pt>
                <c:pt idx="64">
                  <c:v>-7.0557070267585703E-2</c:v>
                </c:pt>
                <c:pt idx="65">
                  <c:v>-6.1042202896913499E-2</c:v>
                </c:pt>
                <c:pt idx="66">
                  <c:v>-8.5629893428032594E-2</c:v>
                </c:pt>
                <c:pt idx="67">
                  <c:v>-5.7611361622723498E-2</c:v>
                </c:pt>
                <c:pt idx="68">
                  <c:v>-5.3649124953691001E-2</c:v>
                </c:pt>
                <c:pt idx="69">
                  <c:v>-6.0498587017409497E-2</c:v>
                </c:pt>
                <c:pt idx="70">
                  <c:v>-6.6006829605121595E-2</c:v>
                </c:pt>
                <c:pt idx="71">
                  <c:v>-7.2861231296280193E-2</c:v>
                </c:pt>
                <c:pt idx="72">
                  <c:v>-7.5906981269901794E-2</c:v>
                </c:pt>
                <c:pt idx="73">
                  <c:v>-8.4648166310114806E-2</c:v>
                </c:pt>
                <c:pt idx="74">
                  <c:v>-6.08785917674462E-2</c:v>
                </c:pt>
                <c:pt idx="75">
                  <c:v>-6.5292395313229307E-2</c:v>
                </c:pt>
                <c:pt idx="76">
                  <c:v>-8.5766981007554796E-2</c:v>
                </c:pt>
                <c:pt idx="77">
                  <c:v>-8.7570859748431804E-2</c:v>
                </c:pt>
                <c:pt idx="78">
                  <c:v>-0.10916450805066</c:v>
                </c:pt>
                <c:pt idx="79">
                  <c:v>-8.4614075157760704E-2</c:v>
                </c:pt>
                <c:pt idx="80">
                  <c:v>-0.10692452042948</c:v>
                </c:pt>
                <c:pt idx="81">
                  <c:v>-6.0200685393299799E-2</c:v>
                </c:pt>
                <c:pt idx="82">
                  <c:v>-0.118064918925741</c:v>
                </c:pt>
                <c:pt idx="83">
                  <c:v>-9.5660415998858397E-2</c:v>
                </c:pt>
                <c:pt idx="84">
                  <c:v>-7.7922010956042106E-2</c:v>
                </c:pt>
                <c:pt idx="85">
                  <c:v>-8.2327464134175604E-2</c:v>
                </c:pt>
                <c:pt idx="86">
                  <c:v>-0.111078891739057</c:v>
                </c:pt>
                <c:pt idx="87">
                  <c:v>-8.3709501164918904E-2</c:v>
                </c:pt>
                <c:pt idx="88">
                  <c:v>-8.9497169519356407E-2</c:v>
                </c:pt>
                <c:pt idx="89">
                  <c:v>-7.4586327914818507E-2</c:v>
                </c:pt>
                <c:pt idx="90">
                  <c:v>-5.56316357183297E-2</c:v>
                </c:pt>
                <c:pt idx="91">
                  <c:v>-6.35326172747811E-2</c:v>
                </c:pt>
                <c:pt idx="92">
                  <c:v>-6.70439668162542E-2</c:v>
                </c:pt>
                <c:pt idx="93">
                  <c:v>-7.5683405084459102E-2</c:v>
                </c:pt>
                <c:pt idx="94">
                  <c:v>-6.95264816962812E-2</c:v>
                </c:pt>
                <c:pt idx="95">
                  <c:v>-9.49995755413547E-2</c:v>
                </c:pt>
                <c:pt idx="96">
                  <c:v>-7.8790861175406096E-2</c:v>
                </c:pt>
                <c:pt idx="97">
                  <c:v>-6.9978573335045799E-2</c:v>
                </c:pt>
                <c:pt idx="98">
                  <c:v>-0.11782927328305499</c:v>
                </c:pt>
                <c:pt idx="99">
                  <c:v>-6.5970338383954205E-2</c:v>
                </c:pt>
                <c:pt idx="100">
                  <c:v>-9.3083162356823707E-2</c:v>
                </c:pt>
                <c:pt idx="101">
                  <c:v>-7.2907705655349597E-2</c:v>
                </c:pt>
                <c:pt idx="102">
                  <c:v>-0.11115672845805501</c:v>
                </c:pt>
                <c:pt idx="103">
                  <c:v>-0.111896322295027</c:v>
                </c:pt>
                <c:pt idx="104">
                  <c:v>-9.1580889275131097E-2</c:v>
                </c:pt>
                <c:pt idx="105">
                  <c:v>-0.104707910704396</c:v>
                </c:pt>
                <c:pt idx="106">
                  <c:v>-0.11244382176020799</c:v>
                </c:pt>
                <c:pt idx="107">
                  <c:v>-9.0193034920759599E-2</c:v>
                </c:pt>
                <c:pt idx="108">
                  <c:v>-8.2953559799093607E-2</c:v>
                </c:pt>
                <c:pt idx="109">
                  <c:v>-6.8697836658869096E-2</c:v>
                </c:pt>
                <c:pt idx="110">
                  <c:v>-5.9323864633893199E-2</c:v>
                </c:pt>
                <c:pt idx="111">
                  <c:v>-7.2702637899890593E-2</c:v>
                </c:pt>
                <c:pt idx="112">
                  <c:v>-6.8434547221023295E-2</c:v>
                </c:pt>
                <c:pt idx="113">
                  <c:v>-8.7902899225054995E-2</c:v>
                </c:pt>
                <c:pt idx="114">
                  <c:v>-7.2772537783481903E-2</c:v>
                </c:pt>
                <c:pt idx="115">
                  <c:v>-6.1105559096281001E-2</c:v>
                </c:pt>
                <c:pt idx="116">
                  <c:v>-8.4430701509675701E-2</c:v>
                </c:pt>
                <c:pt idx="117">
                  <c:v>-4.7810965074518499E-2</c:v>
                </c:pt>
                <c:pt idx="118">
                  <c:v>-9.8070996591072004E-2</c:v>
                </c:pt>
                <c:pt idx="119">
                  <c:v>-9.5942397941595897E-2</c:v>
                </c:pt>
                <c:pt idx="120">
                  <c:v>-7.8412811469178306E-2</c:v>
                </c:pt>
                <c:pt idx="121">
                  <c:v>-6.7561561656525798E-2</c:v>
                </c:pt>
                <c:pt idx="122">
                  <c:v>-9.6155973246049006E-2</c:v>
                </c:pt>
                <c:pt idx="123">
                  <c:v>-7.75158343892908E-2</c:v>
                </c:pt>
                <c:pt idx="124">
                  <c:v>-0.101196291610785</c:v>
                </c:pt>
                <c:pt idx="125">
                  <c:v>-6.9391019622782907E-2</c:v>
                </c:pt>
                <c:pt idx="126">
                  <c:v>-8.1769576026217997E-2</c:v>
                </c:pt>
                <c:pt idx="127">
                  <c:v>-6.68919088845671E-2</c:v>
                </c:pt>
                <c:pt idx="133">
                  <c:v>-6.3461351674360997E-2</c:v>
                </c:pt>
                <c:pt idx="134">
                  <c:v>-5.41415639325252E-2</c:v>
                </c:pt>
                <c:pt idx="135">
                  <c:v>-5.0819009854599501E-2</c:v>
                </c:pt>
                <c:pt idx="136">
                  <c:v>-7.2343835818633004E-2</c:v>
                </c:pt>
                <c:pt idx="137">
                  <c:v>-6.2142052717199199E-2</c:v>
                </c:pt>
                <c:pt idx="138">
                  <c:v>-8.7541049067994897E-2</c:v>
                </c:pt>
                <c:pt idx="139">
                  <c:v>-8.5631507464483003E-2</c:v>
                </c:pt>
                <c:pt idx="140">
                  <c:v>-7.8796356032589096E-2</c:v>
                </c:pt>
                <c:pt idx="141">
                  <c:v>-6.4749763186828693E-2</c:v>
                </c:pt>
                <c:pt idx="142">
                  <c:v>-6.3416832105020804E-2</c:v>
                </c:pt>
                <c:pt idx="143">
                  <c:v>-6.7455041079979294E-2</c:v>
                </c:pt>
                <c:pt idx="144">
                  <c:v>-7.3999628295844694E-2</c:v>
                </c:pt>
                <c:pt idx="145">
                  <c:v>-8.01971973667083E-2</c:v>
                </c:pt>
                <c:pt idx="146">
                  <c:v>-7.1396322516040903E-2</c:v>
                </c:pt>
                <c:pt idx="147">
                  <c:v>-7.1329009707012794E-2</c:v>
                </c:pt>
                <c:pt idx="148">
                  <c:v>-7.15576734702493E-2</c:v>
                </c:pt>
                <c:pt idx="149">
                  <c:v>-6.8799858045624801E-2</c:v>
                </c:pt>
                <c:pt idx="150">
                  <c:v>-7.3194195140464297E-2</c:v>
                </c:pt>
                <c:pt idx="151">
                  <c:v>-5.71927998475249E-2</c:v>
                </c:pt>
                <c:pt idx="152">
                  <c:v>-8.0630447436097805E-2</c:v>
                </c:pt>
                <c:pt idx="153">
                  <c:v>-6.23754335418659E-2</c:v>
                </c:pt>
                <c:pt idx="154">
                  <c:v>-6.70602358781765E-2</c:v>
                </c:pt>
                <c:pt idx="155">
                  <c:v>-7.4257365098795394E-2</c:v>
                </c:pt>
                <c:pt idx="156">
                  <c:v>-7.4284702223608098E-2</c:v>
                </c:pt>
                <c:pt idx="157">
                  <c:v>-7.06686775369222E-2</c:v>
                </c:pt>
                <c:pt idx="158">
                  <c:v>-7.24598507420392E-2</c:v>
                </c:pt>
                <c:pt idx="159">
                  <c:v>-8.0922072306088E-2</c:v>
                </c:pt>
                <c:pt idx="160">
                  <c:v>-5.95768855727958E-2</c:v>
                </c:pt>
                <c:pt idx="161">
                  <c:v>-6.1257307621493E-2</c:v>
                </c:pt>
                <c:pt idx="162">
                  <c:v>-6.3590415865910493E-2</c:v>
                </c:pt>
                <c:pt idx="163">
                  <c:v>-7.3109092178828494E-2</c:v>
                </c:pt>
                <c:pt idx="164">
                  <c:v>-7.4994874732781699E-2</c:v>
                </c:pt>
                <c:pt idx="165">
                  <c:v>-8.3070259479391007E-2</c:v>
                </c:pt>
                <c:pt idx="166">
                  <c:v>-7.2295743720099198E-2</c:v>
                </c:pt>
                <c:pt idx="167">
                  <c:v>-7.3952728608760301E-2</c:v>
                </c:pt>
                <c:pt idx="168">
                  <c:v>-8.0089706944457995E-2</c:v>
                </c:pt>
                <c:pt idx="169">
                  <c:v>-6.2015239585934002E-2</c:v>
                </c:pt>
                <c:pt idx="170">
                  <c:v>-7.5292518322269103E-2</c:v>
                </c:pt>
                <c:pt idx="171">
                  <c:v>-7.8574986870715194E-2</c:v>
                </c:pt>
                <c:pt idx="172">
                  <c:v>-9.0566005113917103E-2</c:v>
                </c:pt>
                <c:pt idx="173">
                  <c:v>-8.8445328787651198E-2</c:v>
                </c:pt>
                <c:pt idx="174">
                  <c:v>-8.5813733271246098E-2</c:v>
                </c:pt>
                <c:pt idx="175">
                  <c:v>-9.1499590080054996E-2</c:v>
                </c:pt>
                <c:pt idx="176">
                  <c:v>-7.24714087704873E-2</c:v>
                </c:pt>
                <c:pt idx="177">
                  <c:v>-8.9007756214350406E-2</c:v>
                </c:pt>
                <c:pt idx="178">
                  <c:v>-7.4982438893755096E-2</c:v>
                </c:pt>
                <c:pt idx="179">
                  <c:v>-6.2573951530168398E-2</c:v>
                </c:pt>
                <c:pt idx="180">
                  <c:v>-6.4937413789895398E-2</c:v>
                </c:pt>
                <c:pt idx="181">
                  <c:v>-7.9365344117570097E-2</c:v>
                </c:pt>
                <c:pt idx="182">
                  <c:v>-5.8006209872956301E-2</c:v>
                </c:pt>
                <c:pt idx="183">
                  <c:v>-6.7392987312101096E-2</c:v>
                </c:pt>
                <c:pt idx="184">
                  <c:v>-7.4421634919508498E-2</c:v>
                </c:pt>
                <c:pt idx="185">
                  <c:v>-6.7488345536547797E-2</c:v>
                </c:pt>
                <c:pt idx="186">
                  <c:v>-9.0377451264574402E-2</c:v>
                </c:pt>
                <c:pt idx="187">
                  <c:v>-7.7326159851650603E-2</c:v>
                </c:pt>
                <c:pt idx="188">
                  <c:v>-6.4826590439381396E-2</c:v>
                </c:pt>
                <c:pt idx="189">
                  <c:v>-5.9711829124874397E-2</c:v>
                </c:pt>
                <c:pt idx="190">
                  <c:v>-6.70599135624282E-2</c:v>
                </c:pt>
                <c:pt idx="191">
                  <c:v>-6.2633753921182506E-2</c:v>
                </c:pt>
                <c:pt idx="192">
                  <c:v>-6.12717375169868E-2</c:v>
                </c:pt>
                <c:pt idx="193">
                  <c:v>-7.1015125598883594E-2</c:v>
                </c:pt>
                <c:pt idx="194">
                  <c:v>-7.26572816603345E-2</c:v>
                </c:pt>
                <c:pt idx="195">
                  <c:v>-6.17007799300461E-2</c:v>
                </c:pt>
                <c:pt idx="196">
                  <c:v>-6.7967031901673899E-2</c:v>
                </c:pt>
                <c:pt idx="197">
                  <c:v>-7.5859442222135004E-2</c:v>
                </c:pt>
                <c:pt idx="198">
                  <c:v>-8.0442550954631598E-2</c:v>
                </c:pt>
                <c:pt idx="199">
                  <c:v>-6.5073771089373497E-2</c:v>
                </c:pt>
                <c:pt idx="200">
                  <c:v>-5.4952170747345402E-2</c:v>
                </c:pt>
                <c:pt idx="201">
                  <c:v>-8.2555889351731707E-2</c:v>
                </c:pt>
                <c:pt idx="202">
                  <c:v>-7.5604109026392197E-2</c:v>
                </c:pt>
                <c:pt idx="203">
                  <c:v>-8.9764584510499706E-2</c:v>
                </c:pt>
                <c:pt idx="204">
                  <c:v>-5.75745147127305E-2</c:v>
                </c:pt>
                <c:pt idx="205">
                  <c:v>-8.49170679752312E-2</c:v>
                </c:pt>
                <c:pt idx="206">
                  <c:v>-6.68325207952188E-2</c:v>
                </c:pt>
                <c:pt idx="207">
                  <c:v>-6.5740770730994394E-2</c:v>
                </c:pt>
                <c:pt idx="208">
                  <c:v>-0.10546776085311201</c:v>
                </c:pt>
                <c:pt idx="209">
                  <c:v>-8.0461192341001797E-2</c:v>
                </c:pt>
                <c:pt idx="210">
                  <c:v>-8.8006205777000607E-2</c:v>
                </c:pt>
                <c:pt idx="211">
                  <c:v>-9.2423891614695997E-2</c:v>
                </c:pt>
                <c:pt idx="212">
                  <c:v>-9.9984801215017696E-2</c:v>
                </c:pt>
                <c:pt idx="213">
                  <c:v>-8.4556402669263897E-2</c:v>
                </c:pt>
                <c:pt idx="214">
                  <c:v>-8.8587764668941305E-2</c:v>
                </c:pt>
                <c:pt idx="215">
                  <c:v>-6.9244101724226598E-2</c:v>
                </c:pt>
                <c:pt idx="216">
                  <c:v>-7.15744886048547E-2</c:v>
                </c:pt>
                <c:pt idx="217">
                  <c:v>-7.2465843383949097E-2</c:v>
                </c:pt>
                <c:pt idx="218">
                  <c:v>-7.9640397985762501E-2</c:v>
                </c:pt>
                <c:pt idx="219">
                  <c:v>-7.5449750728754705E-2</c:v>
                </c:pt>
                <c:pt idx="220">
                  <c:v>-8.0524298639420899E-2</c:v>
                </c:pt>
                <c:pt idx="221">
                  <c:v>-7.4093250539913905E-2</c:v>
                </c:pt>
                <c:pt idx="222">
                  <c:v>-7.32108832692559E-2</c:v>
                </c:pt>
                <c:pt idx="223">
                  <c:v>-6.9926482336300999E-2</c:v>
                </c:pt>
                <c:pt idx="224">
                  <c:v>-7.2136332282117299E-2</c:v>
                </c:pt>
                <c:pt idx="225">
                  <c:v>-6.3425120771718996E-2</c:v>
                </c:pt>
                <c:pt idx="226">
                  <c:v>-8.0170803232760199E-2</c:v>
                </c:pt>
                <c:pt idx="227">
                  <c:v>-8.58385743509225E-2</c:v>
                </c:pt>
                <c:pt idx="228">
                  <c:v>-6.0853229983014401E-2</c:v>
                </c:pt>
                <c:pt idx="229">
                  <c:v>-6.5556202635193198E-2</c:v>
                </c:pt>
                <c:pt idx="230">
                  <c:v>-5.8930649134955798E-2</c:v>
                </c:pt>
                <c:pt idx="231">
                  <c:v>-7.2203166293693097E-2</c:v>
                </c:pt>
                <c:pt idx="232">
                  <c:v>-5.6139292887713098E-2</c:v>
                </c:pt>
                <c:pt idx="233">
                  <c:v>-7.7946677006128798E-2</c:v>
                </c:pt>
                <c:pt idx="234">
                  <c:v>-8.2208601047957602E-2</c:v>
                </c:pt>
                <c:pt idx="235">
                  <c:v>-6.98644250009927E-2</c:v>
                </c:pt>
                <c:pt idx="236">
                  <c:v>-6.6811431153005599E-2</c:v>
                </c:pt>
                <c:pt idx="237">
                  <c:v>-9.0398783946956607E-2</c:v>
                </c:pt>
                <c:pt idx="238">
                  <c:v>-7.2688866860266294E-2</c:v>
                </c:pt>
                <c:pt idx="239">
                  <c:v>-6.0521051756551598E-2</c:v>
                </c:pt>
                <c:pt idx="240">
                  <c:v>-7.4545873233944598E-2</c:v>
                </c:pt>
                <c:pt idx="241">
                  <c:v>-7.83149723199522E-2</c:v>
                </c:pt>
                <c:pt idx="242">
                  <c:v>-6.4779568749799399E-2</c:v>
                </c:pt>
                <c:pt idx="243">
                  <c:v>-6.8063011842889098E-2</c:v>
                </c:pt>
                <c:pt idx="244">
                  <c:v>-7.1873931997489496E-2</c:v>
                </c:pt>
                <c:pt idx="245">
                  <c:v>-9.0572023900502202E-2</c:v>
                </c:pt>
                <c:pt idx="246">
                  <c:v>-6.6648144203657098E-2</c:v>
                </c:pt>
                <c:pt idx="247">
                  <c:v>-7.0921302178061404E-2</c:v>
                </c:pt>
                <c:pt idx="248">
                  <c:v>-6.8746187900942002E-2</c:v>
                </c:pt>
                <c:pt idx="249">
                  <c:v>-7.2408175752836895E-2</c:v>
                </c:pt>
                <c:pt idx="250">
                  <c:v>-6.12791787344883E-2</c:v>
                </c:pt>
                <c:pt idx="251">
                  <c:v>-7.9363146294618395E-2</c:v>
                </c:pt>
                <c:pt idx="252">
                  <c:v>-7.0281577847048096E-2</c:v>
                </c:pt>
                <c:pt idx="253">
                  <c:v>-6.8774277069283907E-2</c:v>
                </c:pt>
                <c:pt idx="254">
                  <c:v>-6.1500536886240603E-2</c:v>
                </c:pt>
                <c:pt idx="255">
                  <c:v>-4.28119105930274E-2</c:v>
                </c:pt>
                <c:pt idx="256">
                  <c:v>-4.8905399437158097E-2</c:v>
                </c:pt>
                <c:pt idx="257">
                  <c:v>-4.6341037680877002E-2</c:v>
                </c:pt>
                <c:pt idx="258">
                  <c:v>-5.4878689410935301E-2</c:v>
                </c:pt>
                <c:pt idx="259">
                  <c:v>-4.9504127098261998E-2</c:v>
                </c:pt>
                <c:pt idx="260">
                  <c:v>-4.0336358435364199E-2</c:v>
                </c:pt>
                <c:pt idx="261">
                  <c:v>-4.5559002490630399E-2</c:v>
                </c:pt>
                <c:pt idx="262">
                  <c:v>-4.3345956681418302E-2</c:v>
                </c:pt>
                <c:pt idx="263">
                  <c:v>-5.3052097139712401E-2</c:v>
                </c:pt>
                <c:pt idx="264">
                  <c:v>-5.0740904124321702E-2</c:v>
                </c:pt>
                <c:pt idx="265">
                  <c:v>-5.8435527246854801E-2</c:v>
                </c:pt>
                <c:pt idx="266">
                  <c:v>-4.6657069098410602E-2</c:v>
                </c:pt>
                <c:pt idx="267">
                  <c:v>-4.0519100752680698E-2</c:v>
                </c:pt>
                <c:pt idx="268">
                  <c:v>-5.4272802865926902E-2</c:v>
                </c:pt>
                <c:pt idx="269">
                  <c:v>-7.6283796216033206E-2</c:v>
                </c:pt>
                <c:pt idx="270">
                  <c:v>-4.6867323194908397E-2</c:v>
                </c:pt>
                <c:pt idx="271">
                  <c:v>-4.0458409873078E-2</c:v>
                </c:pt>
                <c:pt idx="272">
                  <c:v>-4.1568867041501201E-2</c:v>
                </c:pt>
                <c:pt idx="273">
                  <c:v>-6.4582514464593802E-2</c:v>
                </c:pt>
                <c:pt idx="274">
                  <c:v>-4.4007337110486398E-2</c:v>
                </c:pt>
                <c:pt idx="275">
                  <c:v>-6.2892421768574E-2</c:v>
                </c:pt>
                <c:pt idx="276">
                  <c:v>-5.6814516270631603E-2</c:v>
                </c:pt>
                <c:pt idx="277">
                  <c:v>-6.2299166151804898E-2</c:v>
                </c:pt>
                <c:pt idx="278">
                  <c:v>-5.8771879958281301E-2</c:v>
                </c:pt>
                <c:pt idx="279">
                  <c:v>-6.2384006781361197E-2</c:v>
                </c:pt>
                <c:pt idx="280">
                  <c:v>-7.4866675676468902E-2</c:v>
                </c:pt>
                <c:pt idx="281">
                  <c:v>-5.2159356001468399E-2</c:v>
                </c:pt>
                <c:pt idx="282">
                  <c:v>-5.4039178826197097E-2</c:v>
                </c:pt>
                <c:pt idx="283">
                  <c:v>-4.6213507066304199E-2</c:v>
                </c:pt>
                <c:pt idx="284">
                  <c:v>-4.4547123071945097E-2</c:v>
                </c:pt>
                <c:pt idx="285">
                  <c:v>-5.9349575697179198E-2</c:v>
                </c:pt>
                <c:pt idx="286">
                  <c:v>-5.3917095978557802E-2</c:v>
                </c:pt>
                <c:pt idx="287">
                  <c:v>-5.8319711264603599E-2</c:v>
                </c:pt>
                <c:pt idx="288">
                  <c:v>-6.9885611992383398E-2</c:v>
                </c:pt>
                <c:pt idx="289">
                  <c:v>-7.0831754477186107E-2</c:v>
                </c:pt>
                <c:pt idx="290">
                  <c:v>-8.3215274729893304E-2</c:v>
                </c:pt>
                <c:pt idx="291">
                  <c:v>-7.52494564099144E-2</c:v>
                </c:pt>
                <c:pt idx="292">
                  <c:v>-6.8095380710572695E-2</c:v>
                </c:pt>
                <c:pt idx="293">
                  <c:v>-5.87855348741258E-2</c:v>
                </c:pt>
                <c:pt idx="294">
                  <c:v>-5.3672131507867198E-2</c:v>
                </c:pt>
                <c:pt idx="295">
                  <c:v>-6.3533632481080293E-2</c:v>
                </c:pt>
                <c:pt idx="296">
                  <c:v>-5.7871401501725497E-2</c:v>
                </c:pt>
                <c:pt idx="297">
                  <c:v>-5.3651947318252E-2</c:v>
                </c:pt>
                <c:pt idx="298">
                  <c:v>-7.4493716153246195E-2</c:v>
                </c:pt>
                <c:pt idx="299">
                  <c:v>-6.5650908073595499E-2</c:v>
                </c:pt>
                <c:pt idx="300">
                  <c:v>-7.1391734626222905E-2</c:v>
                </c:pt>
                <c:pt idx="301">
                  <c:v>-6.8422321307059705E-2</c:v>
                </c:pt>
                <c:pt idx="302">
                  <c:v>-5.3813129242009698E-2</c:v>
                </c:pt>
                <c:pt idx="303">
                  <c:v>-5.4303323962330299E-2</c:v>
                </c:pt>
                <c:pt idx="304">
                  <c:v>-7.7264093352199706E-2</c:v>
                </c:pt>
                <c:pt idx="305">
                  <c:v>-5.4689256130260502E-2</c:v>
                </c:pt>
                <c:pt idx="306">
                  <c:v>-6.3768642121253299E-2</c:v>
                </c:pt>
                <c:pt idx="307">
                  <c:v>-5.40313191093931E-2</c:v>
                </c:pt>
                <c:pt idx="308">
                  <c:v>-8.0649399402458299E-2</c:v>
                </c:pt>
                <c:pt idx="309">
                  <c:v>-6.9109120124451903E-2</c:v>
                </c:pt>
                <c:pt idx="310">
                  <c:v>-6.2742145074611094E-2</c:v>
                </c:pt>
                <c:pt idx="311">
                  <c:v>-7.1656087373472802E-2</c:v>
                </c:pt>
                <c:pt idx="312">
                  <c:v>-6.8040259541238698E-2</c:v>
                </c:pt>
                <c:pt idx="313">
                  <c:v>-5.1450637406903699E-2</c:v>
                </c:pt>
                <c:pt idx="314">
                  <c:v>-5.1698879182945703E-2</c:v>
                </c:pt>
                <c:pt idx="315">
                  <c:v>-5.5851200416218202E-2</c:v>
                </c:pt>
                <c:pt idx="316">
                  <c:v>-7.60216457554964E-2</c:v>
                </c:pt>
                <c:pt idx="317">
                  <c:v>-6.1995790637628397E-2</c:v>
                </c:pt>
                <c:pt idx="318">
                  <c:v>-4.3341524873068298E-2</c:v>
                </c:pt>
                <c:pt idx="319">
                  <c:v>-5.1138153078154301E-2</c:v>
                </c:pt>
                <c:pt idx="320">
                  <c:v>-5.4441614019167299E-2</c:v>
                </c:pt>
                <c:pt idx="321">
                  <c:v>-7.2845672479256995E-2</c:v>
                </c:pt>
                <c:pt idx="322">
                  <c:v>-6.9569191075428E-2</c:v>
                </c:pt>
                <c:pt idx="323">
                  <c:v>-5.8739134347443399E-2</c:v>
                </c:pt>
                <c:pt idx="324">
                  <c:v>-4.3095881050059397E-2</c:v>
                </c:pt>
                <c:pt idx="325">
                  <c:v>-5.3354067124405699E-2</c:v>
                </c:pt>
                <c:pt idx="326">
                  <c:v>-5.1448014316350599E-2</c:v>
                </c:pt>
                <c:pt idx="327">
                  <c:v>-4.4584804264253299E-2</c:v>
                </c:pt>
                <c:pt idx="328">
                  <c:v>-6.4233250222507698E-2</c:v>
                </c:pt>
                <c:pt idx="329">
                  <c:v>-4.6676152462342899E-2</c:v>
                </c:pt>
                <c:pt idx="330">
                  <c:v>-7.3778420720771495E-2</c:v>
                </c:pt>
                <c:pt idx="331">
                  <c:v>-6.1317443305436203E-2</c:v>
                </c:pt>
                <c:pt idx="332">
                  <c:v>-6.7019760921242205E-2</c:v>
                </c:pt>
                <c:pt idx="334">
                  <c:v>-5.4379613790130399E-2</c:v>
                </c:pt>
                <c:pt idx="335">
                  <c:v>-5.3157944782469199E-2</c:v>
                </c:pt>
                <c:pt idx="336">
                  <c:v>-7.2702407968654306E-2</c:v>
                </c:pt>
                <c:pt idx="337">
                  <c:v>-5.7946212055304501E-2</c:v>
                </c:pt>
                <c:pt idx="338">
                  <c:v>-4.6345377962010298E-2</c:v>
                </c:pt>
              </c:numCache>
            </c:numRef>
          </c:yVal>
          <c:smooth val="0"/>
        </c:ser>
        <c:ser>
          <c:idx val="7"/>
          <c:order val="7"/>
          <c:spPr>
            <a:ln w="28575">
              <a:noFill/>
            </a:ln>
          </c:spPr>
          <c:xVal>
            <c:numRef>
              <c:f>ProkustesV!$S$10:$S$500</c:f>
              <c:numCache>
                <c:formatCode>0.000</c:formatCode>
                <c:ptCount val="491"/>
                <c:pt idx="0">
                  <c:v>-0.13903054434934101</c:v>
                </c:pt>
                <c:pt idx="1">
                  <c:v>-0.12827809942617399</c:v>
                </c:pt>
                <c:pt idx="2">
                  <c:v>-0.127473034736556</c:v>
                </c:pt>
                <c:pt idx="3">
                  <c:v>-0.11638532139951099</c:v>
                </c:pt>
                <c:pt idx="4">
                  <c:v>-0.131964080528438</c:v>
                </c:pt>
                <c:pt idx="5">
                  <c:v>-0.155927720980919</c:v>
                </c:pt>
                <c:pt idx="6">
                  <c:v>-0.118046998840438</c:v>
                </c:pt>
                <c:pt idx="7">
                  <c:v>-9.7336346679203906E-2</c:v>
                </c:pt>
                <c:pt idx="8">
                  <c:v>-0.16802983637504301</c:v>
                </c:pt>
                <c:pt idx="9">
                  <c:v>-0.12807919076017299</c:v>
                </c:pt>
                <c:pt idx="10">
                  <c:v>-0.146114823120159</c:v>
                </c:pt>
                <c:pt idx="11">
                  <c:v>-0.16088988176610799</c:v>
                </c:pt>
                <c:pt idx="12">
                  <c:v>-0.150351373246152</c:v>
                </c:pt>
                <c:pt idx="13">
                  <c:v>-0.115696378846501</c:v>
                </c:pt>
                <c:pt idx="14">
                  <c:v>-0.149627750879745</c:v>
                </c:pt>
                <c:pt idx="15">
                  <c:v>-0.142021398911411</c:v>
                </c:pt>
                <c:pt idx="16">
                  <c:v>-9.43029867323881E-2</c:v>
                </c:pt>
                <c:pt idx="17">
                  <c:v>-0.160248991618297</c:v>
                </c:pt>
                <c:pt idx="18">
                  <c:v>-0.10771193344348901</c:v>
                </c:pt>
                <c:pt idx="19">
                  <c:v>-0.105980841267756</c:v>
                </c:pt>
                <c:pt idx="20">
                  <c:v>-0.11870794141487701</c:v>
                </c:pt>
                <c:pt idx="21">
                  <c:v>-9.34274306337812E-2</c:v>
                </c:pt>
                <c:pt idx="22">
                  <c:v>-0.112311159699038</c:v>
                </c:pt>
                <c:pt idx="23">
                  <c:v>-0.110928891791841</c:v>
                </c:pt>
                <c:pt idx="24">
                  <c:v>-0.13823320586496601</c:v>
                </c:pt>
                <c:pt idx="25">
                  <c:v>-0.17823203920945899</c:v>
                </c:pt>
                <c:pt idx="26">
                  <c:v>-0.14386585400781499</c:v>
                </c:pt>
                <c:pt idx="27">
                  <c:v>-0.12521857314315099</c:v>
                </c:pt>
                <c:pt idx="28">
                  <c:v>-0.13830885378020299</c:v>
                </c:pt>
                <c:pt idx="29">
                  <c:v>-0.15363820928699001</c:v>
                </c:pt>
                <c:pt idx="30">
                  <c:v>-0.19264279328240899</c:v>
                </c:pt>
                <c:pt idx="31">
                  <c:v>-0.112116060329131</c:v>
                </c:pt>
                <c:pt idx="32">
                  <c:v>-0.14638119093204799</c:v>
                </c:pt>
                <c:pt idx="33">
                  <c:v>-0.15498370676404599</c:v>
                </c:pt>
                <c:pt idx="34">
                  <c:v>-0.10200104857419</c:v>
                </c:pt>
                <c:pt idx="35">
                  <c:v>-0.15325381155739801</c:v>
                </c:pt>
                <c:pt idx="36">
                  <c:v>-0.14066247748295199</c:v>
                </c:pt>
                <c:pt idx="37">
                  <c:v>-0.114355604040471</c:v>
                </c:pt>
                <c:pt idx="38">
                  <c:v>-0.13235874035382</c:v>
                </c:pt>
                <c:pt idx="39">
                  <c:v>-0.12289152626894401</c:v>
                </c:pt>
                <c:pt idx="40">
                  <c:v>-0.105985824186694</c:v>
                </c:pt>
                <c:pt idx="41">
                  <c:v>-0.10747583727504199</c:v>
                </c:pt>
                <c:pt idx="42">
                  <c:v>-0.12785458846683501</c:v>
                </c:pt>
                <c:pt idx="43">
                  <c:v>-0.16855123582797599</c:v>
                </c:pt>
                <c:pt idx="44">
                  <c:v>-0.12814535875609501</c:v>
                </c:pt>
                <c:pt idx="45">
                  <c:v>-0.13029287838626599</c:v>
                </c:pt>
                <c:pt idx="46">
                  <c:v>-0.136169074150289</c:v>
                </c:pt>
                <c:pt idx="47">
                  <c:v>-0.13147923592373401</c:v>
                </c:pt>
                <c:pt idx="48">
                  <c:v>-0.114390702387342</c:v>
                </c:pt>
                <c:pt idx="49">
                  <c:v>-0.122357851647921</c:v>
                </c:pt>
                <c:pt idx="50">
                  <c:v>-0.118948208496157</c:v>
                </c:pt>
                <c:pt idx="51">
                  <c:v>-5.9693026648191698E-2</c:v>
                </c:pt>
                <c:pt idx="52">
                  <c:v>-0.13977360749329301</c:v>
                </c:pt>
                <c:pt idx="53">
                  <c:v>-0.10887691978762799</c:v>
                </c:pt>
                <c:pt idx="54">
                  <c:v>-0.11960964741097201</c:v>
                </c:pt>
                <c:pt idx="55">
                  <c:v>-0.115163604125289</c:v>
                </c:pt>
                <c:pt idx="56">
                  <c:v>-0.11836995331976501</c:v>
                </c:pt>
                <c:pt idx="57">
                  <c:v>-0.171564568100048</c:v>
                </c:pt>
                <c:pt idx="58">
                  <c:v>-0.13490192063610501</c:v>
                </c:pt>
                <c:pt idx="59">
                  <c:v>-0.14392772600776799</c:v>
                </c:pt>
                <c:pt idx="60">
                  <c:v>-0.13265733887205999</c:v>
                </c:pt>
                <c:pt idx="61">
                  <c:v>-0.11575315227355</c:v>
                </c:pt>
                <c:pt idx="62">
                  <c:v>-0.126364455001203</c:v>
                </c:pt>
                <c:pt idx="63">
                  <c:v>-0.151159599915385</c:v>
                </c:pt>
                <c:pt idx="64">
                  <c:v>-0.13448485133148999</c:v>
                </c:pt>
                <c:pt idx="65">
                  <c:v>-0.14104502997072199</c:v>
                </c:pt>
                <c:pt idx="66">
                  <c:v>-0.12126463401157</c:v>
                </c:pt>
                <c:pt idx="67">
                  <c:v>-0.13917665861695</c:v>
                </c:pt>
                <c:pt idx="68">
                  <c:v>-0.121366762003805</c:v>
                </c:pt>
                <c:pt idx="69">
                  <c:v>-0.129530488388516</c:v>
                </c:pt>
                <c:pt idx="70">
                  <c:v>-0.12139928487259</c:v>
                </c:pt>
                <c:pt idx="71">
                  <c:v>-0.123269161264904</c:v>
                </c:pt>
                <c:pt idx="72">
                  <c:v>-0.1424585417176</c:v>
                </c:pt>
                <c:pt idx="73">
                  <c:v>-0.14768367233910401</c:v>
                </c:pt>
                <c:pt idx="74">
                  <c:v>-0.16263512226753499</c:v>
                </c:pt>
                <c:pt idx="75">
                  <c:v>-0.14947681941299101</c:v>
                </c:pt>
                <c:pt idx="76">
                  <c:v>-0.15657627539158001</c:v>
                </c:pt>
                <c:pt idx="77">
                  <c:v>-0.137311687464859</c:v>
                </c:pt>
                <c:pt idx="78">
                  <c:v>-0.124236740472796</c:v>
                </c:pt>
                <c:pt idx="79">
                  <c:v>-0.13088082043404001</c:v>
                </c:pt>
                <c:pt idx="80">
                  <c:v>-8.1722397610677899E-2</c:v>
                </c:pt>
                <c:pt idx="81">
                  <c:v>-0.103322411867762</c:v>
                </c:pt>
                <c:pt idx="82">
                  <c:v>-0.137521486495878</c:v>
                </c:pt>
                <c:pt idx="83">
                  <c:v>-0.169724251040893</c:v>
                </c:pt>
                <c:pt idx="84">
                  <c:v>-0.17531875691965801</c:v>
                </c:pt>
                <c:pt idx="85">
                  <c:v>-0.17001670271549901</c:v>
                </c:pt>
                <c:pt idx="86">
                  <c:v>-0.18356917346929799</c:v>
                </c:pt>
                <c:pt idx="87">
                  <c:v>-0.181270379274412</c:v>
                </c:pt>
                <c:pt idx="88">
                  <c:v>-8.8689906855057093E-2</c:v>
                </c:pt>
                <c:pt idx="89">
                  <c:v>-0.108010537687494</c:v>
                </c:pt>
                <c:pt idx="90">
                  <c:v>-0.13787256823126801</c:v>
                </c:pt>
                <c:pt idx="91">
                  <c:v>-0.120660910862685</c:v>
                </c:pt>
                <c:pt idx="92">
                  <c:v>-9.9367110533282801E-2</c:v>
                </c:pt>
                <c:pt idx="93">
                  <c:v>-0.14113326844053301</c:v>
                </c:pt>
                <c:pt idx="94">
                  <c:v>-0.141247127913152</c:v>
                </c:pt>
                <c:pt idx="95">
                  <c:v>-0.15386219143475</c:v>
                </c:pt>
                <c:pt idx="96">
                  <c:v>-0.14983058629934001</c:v>
                </c:pt>
                <c:pt idx="97">
                  <c:v>-0.12858890396113201</c:v>
                </c:pt>
                <c:pt idx="98">
                  <c:v>-4.2345584444080299E-2</c:v>
                </c:pt>
                <c:pt idx="99">
                  <c:v>-3.26898768959661E-2</c:v>
                </c:pt>
                <c:pt idx="100">
                  <c:v>-5.0585578220131398E-2</c:v>
                </c:pt>
                <c:pt idx="101">
                  <c:v>-6.01335954553315E-2</c:v>
                </c:pt>
                <c:pt idx="102">
                  <c:v>-5.8113019687883903E-3</c:v>
                </c:pt>
                <c:pt idx="103">
                  <c:v>-4.5621276531205797E-2</c:v>
                </c:pt>
                <c:pt idx="104">
                  <c:v>-6.8215936033515501E-2</c:v>
                </c:pt>
                <c:pt idx="105">
                  <c:v>-6.3254823901080004E-2</c:v>
                </c:pt>
                <c:pt idx="106">
                  <c:v>-7.6835466747013997E-2</c:v>
                </c:pt>
                <c:pt idx="107">
                  <c:v>-7.0619784871887706E-2</c:v>
                </c:pt>
                <c:pt idx="108">
                  <c:v>-3.9778760669149003E-2</c:v>
                </c:pt>
                <c:pt idx="109">
                  <c:v>-6.5729659040169294E-2</c:v>
                </c:pt>
                <c:pt idx="110">
                  <c:v>-4.1736588278236897E-2</c:v>
                </c:pt>
                <c:pt idx="111">
                  <c:v>-6.32936426286035E-2</c:v>
                </c:pt>
                <c:pt idx="112">
                  <c:v>-6.4468416206508394E-2</c:v>
                </c:pt>
                <c:pt idx="113">
                  <c:v>-1.5775020367173799E-3</c:v>
                </c:pt>
                <c:pt idx="114">
                  <c:v>-2.0016439980609698E-3</c:v>
                </c:pt>
                <c:pt idx="115">
                  <c:v>-2.3410480081855398E-2</c:v>
                </c:pt>
                <c:pt idx="116">
                  <c:v>-5.6594390221568298E-3</c:v>
                </c:pt>
                <c:pt idx="117">
                  <c:v>-3.6223075956713403E-2</c:v>
                </c:pt>
                <c:pt idx="118">
                  <c:v>-7.0323190572890507E-2</c:v>
                </c:pt>
                <c:pt idx="119">
                  <c:v>-9.6406394708297205E-2</c:v>
                </c:pt>
                <c:pt idx="120">
                  <c:v>-5.8024727986296799E-2</c:v>
                </c:pt>
                <c:pt idx="121">
                  <c:v>-5.2853296400038198E-2</c:v>
                </c:pt>
                <c:pt idx="122">
                  <c:v>-4.1753800730839501E-2</c:v>
                </c:pt>
                <c:pt idx="123">
                  <c:v>-4.5840361228646799E-2</c:v>
                </c:pt>
                <c:pt idx="124">
                  <c:v>-2.7170527011898999E-2</c:v>
                </c:pt>
                <c:pt idx="125">
                  <c:v>-1.8428452278391901E-2</c:v>
                </c:pt>
                <c:pt idx="126">
                  <c:v>-2.5474384172217101E-2</c:v>
                </c:pt>
                <c:pt idx="127">
                  <c:v>-5.9124796834277897E-2</c:v>
                </c:pt>
                <c:pt idx="133">
                  <c:v>-4.4641065699644801E-2</c:v>
                </c:pt>
                <c:pt idx="134">
                  <c:v>-5.62522157881837E-2</c:v>
                </c:pt>
                <c:pt idx="135">
                  <c:v>-5.5826602742156901E-2</c:v>
                </c:pt>
                <c:pt idx="136">
                  <c:v>-4.7420339800631602E-2</c:v>
                </c:pt>
                <c:pt idx="137">
                  <c:v>-5.8853188222043398E-2</c:v>
                </c:pt>
                <c:pt idx="138">
                  <c:v>-7.2629685778783995E-2</c:v>
                </c:pt>
                <c:pt idx="139">
                  <c:v>-0.101365281694537</c:v>
                </c:pt>
                <c:pt idx="140">
                  <c:v>-6.62263839653041E-2</c:v>
                </c:pt>
                <c:pt idx="141">
                  <c:v>-7.3662051753811603E-2</c:v>
                </c:pt>
                <c:pt idx="142">
                  <c:v>-6.7673035006662094E-2</c:v>
                </c:pt>
                <c:pt idx="143">
                  <c:v>-5.48529099184163E-2</c:v>
                </c:pt>
                <c:pt idx="144">
                  <c:v>-9.4753868523470897E-2</c:v>
                </c:pt>
                <c:pt idx="145">
                  <c:v>-0.100802854088338</c:v>
                </c:pt>
                <c:pt idx="146">
                  <c:v>-0.11844065861592</c:v>
                </c:pt>
                <c:pt idx="147">
                  <c:v>-8.5495264886737796E-2</c:v>
                </c:pt>
                <c:pt idx="148">
                  <c:v>-0.10046056169157901</c:v>
                </c:pt>
                <c:pt idx="149">
                  <c:v>-0.104573649612296</c:v>
                </c:pt>
                <c:pt idx="150">
                  <c:v>-8.8409600704223101E-2</c:v>
                </c:pt>
                <c:pt idx="151">
                  <c:v>-7.7648592109578293E-2</c:v>
                </c:pt>
                <c:pt idx="152">
                  <c:v>-0.119589932281671</c:v>
                </c:pt>
                <c:pt idx="153">
                  <c:v>-5.0261712661222202E-2</c:v>
                </c:pt>
                <c:pt idx="154">
                  <c:v>-4.9465837797352301E-2</c:v>
                </c:pt>
                <c:pt idx="155">
                  <c:v>-7.8194663227689004E-2</c:v>
                </c:pt>
                <c:pt idx="156">
                  <c:v>-6.3610114575048907E-2</c:v>
                </c:pt>
                <c:pt idx="157">
                  <c:v>-5.5188483847127497E-2</c:v>
                </c:pt>
                <c:pt idx="158">
                  <c:v>-6.6064250248381501E-2</c:v>
                </c:pt>
                <c:pt idx="159">
                  <c:v>-8.9782819148504098E-2</c:v>
                </c:pt>
                <c:pt idx="160">
                  <c:v>-8.8858166920832607E-2</c:v>
                </c:pt>
                <c:pt idx="161">
                  <c:v>-9.08119202588763E-2</c:v>
                </c:pt>
                <c:pt idx="162">
                  <c:v>-0.108076572461085</c:v>
                </c:pt>
                <c:pt idx="163">
                  <c:v>-8.0378524934270196E-2</c:v>
                </c:pt>
                <c:pt idx="164">
                  <c:v>-6.3788465277425405E-2</c:v>
                </c:pt>
                <c:pt idx="165">
                  <c:v>-8.2837897294905802E-2</c:v>
                </c:pt>
                <c:pt idx="166">
                  <c:v>-9.5936558055312204E-2</c:v>
                </c:pt>
                <c:pt idx="167">
                  <c:v>-8.7950139825980003E-2</c:v>
                </c:pt>
                <c:pt idx="168">
                  <c:v>-8.9361559737588497E-2</c:v>
                </c:pt>
                <c:pt idx="169">
                  <c:v>-6.5619147412439904E-2</c:v>
                </c:pt>
                <c:pt idx="170">
                  <c:v>-9.1749463227590894E-2</c:v>
                </c:pt>
                <c:pt idx="171">
                  <c:v>-8.2449948330575007E-2</c:v>
                </c:pt>
                <c:pt idx="172">
                  <c:v>-9.5871959538460505E-2</c:v>
                </c:pt>
                <c:pt idx="173">
                  <c:v>-0.10082942419513601</c:v>
                </c:pt>
                <c:pt idx="174">
                  <c:v>-8.1258231391831401E-2</c:v>
                </c:pt>
                <c:pt idx="175">
                  <c:v>-8.5529694838640799E-2</c:v>
                </c:pt>
                <c:pt idx="176">
                  <c:v>-9.7360736455069097E-2</c:v>
                </c:pt>
                <c:pt idx="177">
                  <c:v>-0.10563734867904701</c:v>
                </c:pt>
                <c:pt idx="178">
                  <c:v>-8.6252059645142598E-2</c:v>
                </c:pt>
                <c:pt idx="179">
                  <c:v>-7.6443805146606494E-2</c:v>
                </c:pt>
                <c:pt idx="180">
                  <c:v>-8.85689194344043E-2</c:v>
                </c:pt>
                <c:pt idx="181">
                  <c:v>-7.8939105414623303E-2</c:v>
                </c:pt>
                <c:pt idx="182">
                  <c:v>-9.6415914598337399E-2</c:v>
                </c:pt>
                <c:pt idx="183">
                  <c:v>-6.9408266955208298E-2</c:v>
                </c:pt>
                <c:pt idx="184">
                  <c:v>-9.2740967992633996E-2</c:v>
                </c:pt>
                <c:pt idx="185">
                  <c:v>-0.10248974831050101</c:v>
                </c:pt>
                <c:pt idx="186">
                  <c:v>-6.4441808775969597E-2</c:v>
                </c:pt>
                <c:pt idx="187">
                  <c:v>-8.0459556453035999E-2</c:v>
                </c:pt>
                <c:pt idx="188">
                  <c:v>-7.4794814246669603E-2</c:v>
                </c:pt>
                <c:pt idx="189">
                  <c:v>-8.3620177555961198E-2</c:v>
                </c:pt>
                <c:pt idx="190">
                  <c:v>-9.1324892467309904E-2</c:v>
                </c:pt>
                <c:pt idx="191">
                  <c:v>-7.0183660972455597E-2</c:v>
                </c:pt>
                <c:pt idx="192">
                  <c:v>-8.3306668272657897E-2</c:v>
                </c:pt>
                <c:pt idx="193">
                  <c:v>-6.57620043208135E-2</c:v>
                </c:pt>
                <c:pt idx="194">
                  <c:v>-7.6166181706235597E-2</c:v>
                </c:pt>
                <c:pt idx="195">
                  <c:v>-9.2255794670289701E-2</c:v>
                </c:pt>
                <c:pt idx="196">
                  <c:v>-6.2646726013912094E-2</c:v>
                </c:pt>
                <c:pt idx="197">
                  <c:v>-8.3838816395466101E-2</c:v>
                </c:pt>
                <c:pt idx="198">
                  <c:v>-8.3113710844273103E-2</c:v>
                </c:pt>
                <c:pt idx="199">
                  <c:v>-8.5361190784157895E-2</c:v>
                </c:pt>
                <c:pt idx="200">
                  <c:v>-7.1247238106918104E-2</c:v>
                </c:pt>
                <c:pt idx="201">
                  <c:v>-9.6270370712180295E-2</c:v>
                </c:pt>
                <c:pt idx="202">
                  <c:v>-5.9481307836514903E-2</c:v>
                </c:pt>
                <c:pt idx="203">
                  <c:v>-5.7187490852963298E-2</c:v>
                </c:pt>
                <c:pt idx="204">
                  <c:v>-9.3482339537980796E-2</c:v>
                </c:pt>
                <c:pt idx="205">
                  <c:v>-6.9835910280888702E-2</c:v>
                </c:pt>
                <c:pt idx="206">
                  <c:v>-7.1549389213887801E-2</c:v>
                </c:pt>
                <c:pt idx="207">
                  <c:v>-7.5943851042822197E-2</c:v>
                </c:pt>
                <c:pt idx="208">
                  <c:v>-7.2948466142577495E-2</c:v>
                </c:pt>
                <c:pt idx="209">
                  <c:v>-6.8165543942583298E-2</c:v>
                </c:pt>
                <c:pt idx="210">
                  <c:v>-7.2430236074932902E-2</c:v>
                </c:pt>
                <c:pt idx="211">
                  <c:v>-7.8692915914892206E-2</c:v>
                </c:pt>
                <c:pt idx="212">
                  <c:v>-7.6514851966092895E-2</c:v>
                </c:pt>
                <c:pt idx="213">
                  <c:v>-7.0746248711197099E-2</c:v>
                </c:pt>
                <c:pt idx="214">
                  <c:v>-6.5032404411708405E-2</c:v>
                </c:pt>
                <c:pt idx="215">
                  <c:v>-7.5406903756749799E-2</c:v>
                </c:pt>
                <c:pt idx="216">
                  <c:v>-6.62862450955298E-2</c:v>
                </c:pt>
                <c:pt idx="217">
                  <c:v>-6.6400119648429207E-2</c:v>
                </c:pt>
                <c:pt idx="218">
                  <c:v>-7.6532420875410401E-2</c:v>
                </c:pt>
                <c:pt idx="219">
                  <c:v>-6.9031236792890596E-2</c:v>
                </c:pt>
                <c:pt idx="220">
                  <c:v>-6.6567200081939296E-2</c:v>
                </c:pt>
                <c:pt idx="221">
                  <c:v>-7.3413812628945696E-2</c:v>
                </c:pt>
                <c:pt idx="222">
                  <c:v>-6.7180186413204404E-2</c:v>
                </c:pt>
                <c:pt idx="223">
                  <c:v>-8.2797217421162694E-2</c:v>
                </c:pt>
                <c:pt idx="224">
                  <c:v>-8.8175303342188899E-2</c:v>
                </c:pt>
                <c:pt idx="225">
                  <c:v>-7.7144862183945895E-2</c:v>
                </c:pt>
                <c:pt idx="226">
                  <c:v>-8.9749783787212795E-2</c:v>
                </c:pt>
                <c:pt idx="227">
                  <c:v>-8.0374915857122795E-2</c:v>
                </c:pt>
                <c:pt idx="228">
                  <c:v>-0.109806064346727</c:v>
                </c:pt>
                <c:pt idx="229">
                  <c:v>-9.5087574076978598E-2</c:v>
                </c:pt>
                <c:pt idx="230">
                  <c:v>-8.3769203090324096E-2</c:v>
                </c:pt>
                <c:pt idx="231">
                  <c:v>-7.9830805027308993E-2</c:v>
                </c:pt>
                <c:pt idx="232">
                  <c:v>-0.100015818468337</c:v>
                </c:pt>
                <c:pt idx="233">
                  <c:v>-6.71942549211655E-2</c:v>
                </c:pt>
                <c:pt idx="234">
                  <c:v>-7.7348250251780298E-2</c:v>
                </c:pt>
                <c:pt idx="235">
                  <c:v>-8.7433755048049705E-2</c:v>
                </c:pt>
                <c:pt idx="236">
                  <c:v>-0.10154383521275601</c:v>
                </c:pt>
                <c:pt idx="237">
                  <c:v>-8.11038633985489E-2</c:v>
                </c:pt>
                <c:pt idx="238">
                  <c:v>-7.8858737430740997E-2</c:v>
                </c:pt>
                <c:pt idx="239">
                  <c:v>-8.4812882215867094E-2</c:v>
                </c:pt>
                <c:pt idx="240">
                  <c:v>-8.6079194360921402E-2</c:v>
                </c:pt>
                <c:pt idx="241">
                  <c:v>-8.8074200179463005E-2</c:v>
                </c:pt>
                <c:pt idx="242">
                  <c:v>-5.9442405219432899E-2</c:v>
                </c:pt>
                <c:pt idx="243">
                  <c:v>-5.9906906570821303E-2</c:v>
                </c:pt>
                <c:pt idx="244">
                  <c:v>-9.8952249028083597E-2</c:v>
                </c:pt>
                <c:pt idx="245">
                  <c:v>-6.9022619338536595E-2</c:v>
                </c:pt>
                <c:pt idx="246">
                  <c:v>-8.3266602261857101E-2</c:v>
                </c:pt>
                <c:pt idx="247">
                  <c:v>-7.9458828838336604E-2</c:v>
                </c:pt>
                <c:pt idx="248">
                  <c:v>-9.0285569226197501E-2</c:v>
                </c:pt>
                <c:pt idx="249">
                  <c:v>-0.108703929485506</c:v>
                </c:pt>
                <c:pt idx="250">
                  <c:v>-9.8648146384148205E-2</c:v>
                </c:pt>
                <c:pt idx="251">
                  <c:v>-0.109560987739238</c:v>
                </c:pt>
                <c:pt idx="252">
                  <c:v>-0.122238562541248</c:v>
                </c:pt>
                <c:pt idx="253">
                  <c:v>-6.3328627509734003E-2</c:v>
                </c:pt>
                <c:pt idx="254">
                  <c:v>-0.100741173103522</c:v>
                </c:pt>
                <c:pt idx="255">
                  <c:v>-9.2818181827696494E-2</c:v>
                </c:pt>
                <c:pt idx="256">
                  <c:v>-9.5456923354766104E-2</c:v>
                </c:pt>
                <c:pt idx="257">
                  <c:v>-9.3605268413029297E-2</c:v>
                </c:pt>
                <c:pt idx="258">
                  <c:v>-0.10044087388166401</c:v>
                </c:pt>
                <c:pt idx="259">
                  <c:v>-7.6117749057996995E-2</c:v>
                </c:pt>
                <c:pt idx="260">
                  <c:v>-7.3038359737058203E-2</c:v>
                </c:pt>
                <c:pt idx="261">
                  <c:v>-9.9598738888261498E-2</c:v>
                </c:pt>
                <c:pt idx="262">
                  <c:v>-9.75128217846533E-2</c:v>
                </c:pt>
                <c:pt idx="263">
                  <c:v>-8.4616558368900793E-2</c:v>
                </c:pt>
                <c:pt idx="264">
                  <c:v>-0.103100044500957</c:v>
                </c:pt>
                <c:pt idx="265">
                  <c:v>-7.6369395327697598E-2</c:v>
                </c:pt>
                <c:pt idx="266">
                  <c:v>-7.9557246095805403E-2</c:v>
                </c:pt>
                <c:pt idx="267">
                  <c:v>-6.7219430086996795E-2</c:v>
                </c:pt>
                <c:pt idx="268">
                  <c:v>-5.3314178838858903E-2</c:v>
                </c:pt>
                <c:pt idx="269">
                  <c:v>-7.5326863739791097E-2</c:v>
                </c:pt>
                <c:pt idx="270">
                  <c:v>-9.0844531632820996E-2</c:v>
                </c:pt>
                <c:pt idx="271">
                  <c:v>-0.105921651934305</c:v>
                </c:pt>
                <c:pt idx="272">
                  <c:v>-7.5749550976370497E-2</c:v>
                </c:pt>
                <c:pt idx="273">
                  <c:v>-7.4861948579910798E-2</c:v>
                </c:pt>
                <c:pt idx="274">
                  <c:v>-9.2709668439265494E-2</c:v>
                </c:pt>
                <c:pt idx="275">
                  <c:v>-0.106685094463067</c:v>
                </c:pt>
                <c:pt idx="276">
                  <c:v>-6.7883652949742301E-2</c:v>
                </c:pt>
                <c:pt idx="277">
                  <c:v>-8.2677273184144695E-2</c:v>
                </c:pt>
                <c:pt idx="278">
                  <c:v>-0.11506175036453301</c:v>
                </c:pt>
                <c:pt idx="279">
                  <c:v>-7.9705989641081706E-2</c:v>
                </c:pt>
                <c:pt idx="280">
                  <c:v>-8.7637488353552798E-2</c:v>
                </c:pt>
                <c:pt idx="281">
                  <c:v>-7.6450316883233296E-2</c:v>
                </c:pt>
                <c:pt idx="282">
                  <c:v>-0.10109194305338801</c:v>
                </c:pt>
                <c:pt idx="283">
                  <c:v>-0.10160281178378699</c:v>
                </c:pt>
                <c:pt idx="284">
                  <c:v>-0.108801455114666</c:v>
                </c:pt>
                <c:pt idx="285">
                  <c:v>-9.1982547937422499E-2</c:v>
                </c:pt>
                <c:pt idx="286">
                  <c:v>-9.2562224021792205E-2</c:v>
                </c:pt>
                <c:pt idx="287">
                  <c:v>-6.1426643191740599E-2</c:v>
                </c:pt>
                <c:pt idx="288">
                  <c:v>-5.8597220554848201E-2</c:v>
                </c:pt>
                <c:pt idx="289">
                  <c:v>-6.3026606820311998E-2</c:v>
                </c:pt>
                <c:pt idx="290">
                  <c:v>-7.9772261865758198E-2</c:v>
                </c:pt>
                <c:pt idx="291">
                  <c:v>-5.3464181432672203E-2</c:v>
                </c:pt>
                <c:pt idx="292">
                  <c:v>-6.5881479084050107E-2</c:v>
                </c:pt>
                <c:pt idx="293">
                  <c:v>-6.4891344343116594E-2</c:v>
                </c:pt>
                <c:pt idx="294">
                  <c:v>-4.0819720088313902E-2</c:v>
                </c:pt>
                <c:pt idx="295">
                  <c:v>-4.5154317899408103E-2</c:v>
                </c:pt>
                <c:pt idx="296">
                  <c:v>-6.9813892497750593E-2</c:v>
                </c:pt>
                <c:pt idx="297">
                  <c:v>-0.105557615174825</c:v>
                </c:pt>
                <c:pt idx="298">
                  <c:v>-7.9048669079386999E-2</c:v>
                </c:pt>
                <c:pt idx="299">
                  <c:v>-9.1807785062095207E-2</c:v>
                </c:pt>
                <c:pt idx="300">
                  <c:v>-7.44853959527529E-2</c:v>
                </c:pt>
                <c:pt idx="301">
                  <c:v>-7.3365069771214E-2</c:v>
                </c:pt>
                <c:pt idx="302">
                  <c:v>-8.9705509546878504E-2</c:v>
                </c:pt>
                <c:pt idx="303">
                  <c:v>-7.4642139152175005E-2</c:v>
                </c:pt>
                <c:pt idx="304">
                  <c:v>-8.8658921973264901E-2</c:v>
                </c:pt>
                <c:pt idx="305">
                  <c:v>-5.7457365491150103E-2</c:v>
                </c:pt>
                <c:pt idx="306">
                  <c:v>-5.2543394030280299E-2</c:v>
                </c:pt>
                <c:pt idx="307">
                  <c:v>-5.0577502481545501E-2</c:v>
                </c:pt>
                <c:pt idx="308">
                  <c:v>-8.3417400098928701E-2</c:v>
                </c:pt>
                <c:pt idx="309">
                  <c:v>-8.6337038983527306E-2</c:v>
                </c:pt>
                <c:pt idx="310">
                  <c:v>-8.1346078668801794E-2</c:v>
                </c:pt>
                <c:pt idx="311">
                  <c:v>-0.10981105574986</c:v>
                </c:pt>
                <c:pt idx="312">
                  <c:v>-0.120184098899519</c:v>
                </c:pt>
                <c:pt idx="313">
                  <c:v>-0.104217969156906</c:v>
                </c:pt>
                <c:pt idx="314">
                  <c:v>-0.11789006852438901</c:v>
                </c:pt>
                <c:pt idx="315">
                  <c:v>-8.3871827193224405E-2</c:v>
                </c:pt>
                <c:pt idx="316">
                  <c:v>-8.0173011653231804E-2</c:v>
                </c:pt>
                <c:pt idx="317">
                  <c:v>-7.82988734276205E-2</c:v>
                </c:pt>
                <c:pt idx="318">
                  <c:v>-4.8180220645202901E-2</c:v>
                </c:pt>
                <c:pt idx="319">
                  <c:v>-5.7239874643714002E-2</c:v>
                </c:pt>
                <c:pt idx="320">
                  <c:v>-9.1702407049605306E-2</c:v>
                </c:pt>
                <c:pt idx="321">
                  <c:v>-7.9967618056501405E-2</c:v>
                </c:pt>
                <c:pt idx="322">
                  <c:v>-8.8678552604708097E-2</c:v>
                </c:pt>
                <c:pt idx="323">
                  <c:v>-6.9021153405575603E-2</c:v>
                </c:pt>
                <c:pt idx="324">
                  <c:v>-9.5144363525795694E-2</c:v>
                </c:pt>
                <c:pt idx="325">
                  <c:v>-7.8375847338576901E-2</c:v>
                </c:pt>
                <c:pt idx="326">
                  <c:v>-7.3099941121220993E-2</c:v>
                </c:pt>
                <c:pt idx="327">
                  <c:v>-6.7668253862473896E-2</c:v>
                </c:pt>
                <c:pt idx="328">
                  <c:v>-7.8957058187094198E-2</c:v>
                </c:pt>
                <c:pt idx="329">
                  <c:v>-8.5071993842622901E-2</c:v>
                </c:pt>
                <c:pt idx="330">
                  <c:v>-7.1378799629214604E-2</c:v>
                </c:pt>
                <c:pt idx="331">
                  <c:v>-7.5780699455724701E-2</c:v>
                </c:pt>
                <c:pt idx="332">
                  <c:v>-7.0882638140166807E-2</c:v>
                </c:pt>
                <c:pt idx="334">
                  <c:v>-7.458292515454E-2</c:v>
                </c:pt>
                <c:pt idx="335">
                  <c:v>-5.8962003416946698E-2</c:v>
                </c:pt>
                <c:pt idx="336">
                  <c:v>-4.0366148316329398E-2</c:v>
                </c:pt>
                <c:pt idx="337">
                  <c:v>-6.9011673811449903E-2</c:v>
                </c:pt>
                <c:pt idx="338">
                  <c:v>-6.5039775647798406E-2</c:v>
                </c:pt>
              </c:numCache>
            </c:numRef>
          </c:xVal>
          <c:yVal>
            <c:numRef>
              <c:f>ProkustesV!$T$10:$T$500</c:f>
              <c:numCache>
                <c:formatCode>0.000</c:formatCode>
                <c:ptCount val="491"/>
                <c:pt idx="0">
                  <c:v>-0.27322423044664501</c:v>
                </c:pt>
                <c:pt idx="1">
                  <c:v>-0.27868661088989399</c:v>
                </c:pt>
                <c:pt idx="2">
                  <c:v>-0.26393761801165899</c:v>
                </c:pt>
                <c:pt idx="3">
                  <c:v>-0.251145952063419</c:v>
                </c:pt>
                <c:pt idx="4">
                  <c:v>-0.23937342811599899</c:v>
                </c:pt>
                <c:pt idx="5">
                  <c:v>-0.29904689470416301</c:v>
                </c:pt>
                <c:pt idx="6">
                  <c:v>-0.26467099537831901</c:v>
                </c:pt>
                <c:pt idx="7">
                  <c:v>-0.24129456280584199</c:v>
                </c:pt>
                <c:pt idx="8">
                  <c:v>-0.28676525055070201</c:v>
                </c:pt>
                <c:pt idx="9">
                  <c:v>-0.28611558839198797</c:v>
                </c:pt>
                <c:pt idx="10">
                  <c:v>-0.26831011063902999</c:v>
                </c:pt>
                <c:pt idx="11">
                  <c:v>-0.26754224349389399</c:v>
                </c:pt>
                <c:pt idx="12">
                  <c:v>-0.27344141524555898</c:v>
                </c:pt>
                <c:pt idx="13">
                  <c:v>-0.29873321641146799</c:v>
                </c:pt>
                <c:pt idx="14">
                  <c:v>-0.32088539107421299</c:v>
                </c:pt>
                <c:pt idx="15">
                  <c:v>-0.28514119324938098</c:v>
                </c:pt>
                <c:pt idx="16">
                  <c:v>-0.28965307132420398</c:v>
                </c:pt>
                <c:pt idx="17">
                  <c:v>-0.30448388785810898</c:v>
                </c:pt>
                <c:pt idx="18">
                  <c:v>-0.254565915979447</c:v>
                </c:pt>
                <c:pt idx="19">
                  <c:v>-0.23819797674534501</c:v>
                </c:pt>
                <c:pt idx="20">
                  <c:v>-0.24824738767346399</c:v>
                </c:pt>
                <c:pt idx="21">
                  <c:v>-0.24970854324007599</c:v>
                </c:pt>
                <c:pt idx="22">
                  <c:v>-0.24625288975602999</c:v>
                </c:pt>
                <c:pt idx="23">
                  <c:v>-0.27683289831221403</c:v>
                </c:pt>
                <c:pt idx="24">
                  <c:v>-0.27645225453949801</c:v>
                </c:pt>
                <c:pt idx="25">
                  <c:v>-0.22325525539034499</c:v>
                </c:pt>
                <c:pt idx="26">
                  <c:v>-0.27837554904126799</c:v>
                </c:pt>
                <c:pt idx="27">
                  <c:v>-0.24016447152529799</c:v>
                </c:pt>
                <c:pt idx="28">
                  <c:v>-0.26889420306874601</c:v>
                </c:pt>
                <c:pt idx="29">
                  <c:v>-0.20850762046849899</c:v>
                </c:pt>
                <c:pt idx="30">
                  <c:v>-0.25959820567035602</c:v>
                </c:pt>
                <c:pt idx="31">
                  <c:v>-0.232556453779734</c:v>
                </c:pt>
                <c:pt idx="32">
                  <c:v>-0.20940311511210399</c:v>
                </c:pt>
                <c:pt idx="33">
                  <c:v>-0.23851749221935001</c:v>
                </c:pt>
                <c:pt idx="34">
                  <c:v>-0.28902971505820602</c:v>
                </c:pt>
                <c:pt idx="35">
                  <c:v>-0.29413697005384398</c:v>
                </c:pt>
                <c:pt idx="36">
                  <c:v>-0.252783214952778</c:v>
                </c:pt>
                <c:pt idx="37">
                  <c:v>-0.26334299981166398</c:v>
                </c:pt>
                <c:pt idx="38">
                  <c:v>-0.30619136054392898</c:v>
                </c:pt>
                <c:pt idx="39">
                  <c:v>-0.24969171973268001</c:v>
                </c:pt>
                <c:pt idx="40">
                  <c:v>-0.17487199671605699</c:v>
                </c:pt>
                <c:pt idx="41">
                  <c:v>-0.18809380703525999</c:v>
                </c:pt>
                <c:pt idx="42">
                  <c:v>-0.181152800409069</c:v>
                </c:pt>
                <c:pt idx="43">
                  <c:v>-0.24713944025869</c:v>
                </c:pt>
                <c:pt idx="44">
                  <c:v>-0.19410037974480299</c:v>
                </c:pt>
                <c:pt idx="45">
                  <c:v>-0.25992916827034701</c:v>
                </c:pt>
                <c:pt idx="46">
                  <c:v>-0.21724886204032001</c:v>
                </c:pt>
                <c:pt idx="47">
                  <c:v>-0.237808734364304</c:v>
                </c:pt>
                <c:pt idx="48">
                  <c:v>-0.224308704980718</c:v>
                </c:pt>
                <c:pt idx="49">
                  <c:v>-0.289351261250822</c:v>
                </c:pt>
                <c:pt idx="50">
                  <c:v>-0.227742494996692</c:v>
                </c:pt>
                <c:pt idx="51">
                  <c:v>-0.21796876362574</c:v>
                </c:pt>
                <c:pt idx="52">
                  <c:v>-0.27129106712129902</c:v>
                </c:pt>
                <c:pt idx="53">
                  <c:v>-0.281083872939004</c:v>
                </c:pt>
                <c:pt idx="54">
                  <c:v>-0.264754633816836</c:v>
                </c:pt>
                <c:pt idx="55">
                  <c:v>-0.243573722375932</c:v>
                </c:pt>
                <c:pt idx="56">
                  <c:v>-0.228011958200762</c:v>
                </c:pt>
                <c:pt idx="57">
                  <c:v>-0.24504097052828699</c:v>
                </c:pt>
                <c:pt idx="58">
                  <c:v>-0.23556862312371901</c:v>
                </c:pt>
                <c:pt idx="59">
                  <c:v>-0.279025448014315</c:v>
                </c:pt>
                <c:pt idx="60">
                  <c:v>-0.29464866037396198</c:v>
                </c:pt>
                <c:pt idx="61">
                  <c:v>-0.29173452230303998</c:v>
                </c:pt>
                <c:pt idx="62">
                  <c:v>-0.23754330064064499</c:v>
                </c:pt>
                <c:pt idx="63">
                  <c:v>-0.232374319204943</c:v>
                </c:pt>
                <c:pt idx="64">
                  <c:v>-0.25069964521857102</c:v>
                </c:pt>
                <c:pt idx="65">
                  <c:v>-0.229568627883076</c:v>
                </c:pt>
                <c:pt idx="66">
                  <c:v>-0.25313310968028202</c:v>
                </c:pt>
                <c:pt idx="67">
                  <c:v>-0.18974285845331601</c:v>
                </c:pt>
                <c:pt idx="68">
                  <c:v>-0.22775447553693901</c:v>
                </c:pt>
                <c:pt idx="69">
                  <c:v>-0.23835528979980999</c:v>
                </c:pt>
                <c:pt idx="70">
                  <c:v>-0.24131352776465401</c:v>
                </c:pt>
                <c:pt idx="71">
                  <c:v>-0.234719123887764</c:v>
                </c:pt>
                <c:pt idx="72">
                  <c:v>-0.25554118646493701</c:v>
                </c:pt>
                <c:pt idx="73">
                  <c:v>-0.265706858049294</c:v>
                </c:pt>
                <c:pt idx="74">
                  <c:v>-0.22638331584674601</c:v>
                </c:pt>
                <c:pt idx="75">
                  <c:v>-0.22175443064261299</c:v>
                </c:pt>
                <c:pt idx="76">
                  <c:v>-0.25349922914082301</c:v>
                </c:pt>
                <c:pt idx="77">
                  <c:v>-0.27610535865913899</c:v>
                </c:pt>
                <c:pt idx="78">
                  <c:v>-0.30612915650272798</c:v>
                </c:pt>
                <c:pt idx="79">
                  <c:v>-0.27553671934826701</c:v>
                </c:pt>
                <c:pt idx="80">
                  <c:v>-0.289189917187965</c:v>
                </c:pt>
                <c:pt idx="81">
                  <c:v>-0.22916039064389501</c:v>
                </c:pt>
                <c:pt idx="82">
                  <c:v>-0.32268728330177499</c:v>
                </c:pt>
                <c:pt idx="83">
                  <c:v>-0.22296104345610299</c:v>
                </c:pt>
                <c:pt idx="84">
                  <c:v>-0.224770391942124</c:v>
                </c:pt>
                <c:pt idx="85">
                  <c:v>-0.23601474480724099</c:v>
                </c:pt>
                <c:pt idx="86">
                  <c:v>-0.25143418959039199</c:v>
                </c:pt>
                <c:pt idx="87">
                  <c:v>-0.24283574615841699</c:v>
                </c:pt>
                <c:pt idx="88">
                  <c:v>-0.245995196438731</c:v>
                </c:pt>
                <c:pt idx="89">
                  <c:v>-0.213977097243157</c:v>
                </c:pt>
                <c:pt idx="90">
                  <c:v>-0.21240924813576101</c:v>
                </c:pt>
                <c:pt idx="91">
                  <c:v>-0.204247720766352</c:v>
                </c:pt>
                <c:pt idx="92">
                  <c:v>-0.20905836951000301</c:v>
                </c:pt>
                <c:pt idx="93">
                  <c:v>-0.262480412362884</c:v>
                </c:pt>
                <c:pt idx="94">
                  <c:v>-0.26134412510417698</c:v>
                </c:pt>
                <c:pt idx="95">
                  <c:v>-0.26876632936063299</c:v>
                </c:pt>
                <c:pt idx="96">
                  <c:v>-0.26479348619298199</c:v>
                </c:pt>
                <c:pt idx="97">
                  <c:v>-0.25550784429946999</c:v>
                </c:pt>
                <c:pt idx="98">
                  <c:v>-0.29155326293801498</c:v>
                </c:pt>
                <c:pt idx="99">
                  <c:v>-0.26622159761179298</c:v>
                </c:pt>
                <c:pt idx="100">
                  <c:v>-0.26791414338941799</c:v>
                </c:pt>
                <c:pt idx="101">
                  <c:v>-0.242950872548441</c:v>
                </c:pt>
                <c:pt idx="102">
                  <c:v>-0.26916388376987099</c:v>
                </c:pt>
                <c:pt idx="103">
                  <c:v>-0.282170826037561</c:v>
                </c:pt>
                <c:pt idx="104">
                  <c:v>-0.22891267588459199</c:v>
                </c:pt>
                <c:pt idx="105">
                  <c:v>-0.25112031615414798</c:v>
                </c:pt>
                <c:pt idx="106">
                  <c:v>-0.29379163816820902</c:v>
                </c:pt>
                <c:pt idx="107">
                  <c:v>-0.25514242094221501</c:v>
                </c:pt>
                <c:pt idx="108">
                  <c:v>-0.242268481430614</c:v>
                </c:pt>
                <c:pt idx="109">
                  <c:v>-0.25293496629206602</c:v>
                </c:pt>
                <c:pt idx="110">
                  <c:v>-0.22471834929484699</c:v>
                </c:pt>
                <c:pt idx="111">
                  <c:v>-0.24534337259505301</c:v>
                </c:pt>
                <c:pt idx="112">
                  <c:v>-0.25101234853937499</c:v>
                </c:pt>
                <c:pt idx="113">
                  <c:v>-0.25407578268702602</c:v>
                </c:pt>
                <c:pt idx="114">
                  <c:v>-0.211819842309387</c:v>
                </c:pt>
                <c:pt idx="115">
                  <c:v>-0.20459389952059301</c:v>
                </c:pt>
                <c:pt idx="116">
                  <c:v>-0.243721190196383</c:v>
                </c:pt>
                <c:pt idx="117">
                  <c:v>-0.24803979763058001</c:v>
                </c:pt>
                <c:pt idx="118">
                  <c:v>-0.272173882362861</c:v>
                </c:pt>
                <c:pt idx="119">
                  <c:v>-0.28204543745350902</c:v>
                </c:pt>
                <c:pt idx="120">
                  <c:v>-0.28612281437325998</c:v>
                </c:pt>
                <c:pt idx="121">
                  <c:v>-0.28426384278899702</c:v>
                </c:pt>
                <c:pt idx="122">
                  <c:v>-0.280171224906961</c:v>
                </c:pt>
                <c:pt idx="123">
                  <c:v>-0.244003169546195</c:v>
                </c:pt>
                <c:pt idx="124">
                  <c:v>-0.23424763471506499</c:v>
                </c:pt>
                <c:pt idx="125">
                  <c:v>-0.23512910704884599</c:v>
                </c:pt>
                <c:pt idx="126">
                  <c:v>-0.24763194918721801</c:v>
                </c:pt>
                <c:pt idx="127">
                  <c:v>-0.22201775213710101</c:v>
                </c:pt>
                <c:pt idx="133">
                  <c:v>-0.21779240915699999</c:v>
                </c:pt>
                <c:pt idx="134">
                  <c:v>-0.22340192929872199</c:v>
                </c:pt>
                <c:pt idx="135">
                  <c:v>-0.21521443219660599</c:v>
                </c:pt>
                <c:pt idx="136">
                  <c:v>-0.239760251872501</c:v>
                </c:pt>
                <c:pt idx="137">
                  <c:v>-0.231998111422554</c:v>
                </c:pt>
                <c:pt idx="138">
                  <c:v>-0.23947054652456601</c:v>
                </c:pt>
                <c:pt idx="139">
                  <c:v>-0.25275057956109698</c:v>
                </c:pt>
                <c:pt idx="140">
                  <c:v>-0.23388463617838501</c:v>
                </c:pt>
                <c:pt idx="141">
                  <c:v>-0.24659817828465699</c:v>
                </c:pt>
                <c:pt idx="142">
                  <c:v>-0.225377274597449</c:v>
                </c:pt>
                <c:pt idx="143">
                  <c:v>-0.23204857818048</c:v>
                </c:pt>
                <c:pt idx="144">
                  <c:v>-0.239025298125948</c:v>
                </c:pt>
                <c:pt idx="145">
                  <c:v>-0.25092133609962403</c:v>
                </c:pt>
                <c:pt idx="146">
                  <c:v>-0.25324509790670702</c:v>
                </c:pt>
                <c:pt idx="147">
                  <c:v>-0.24658478838283099</c:v>
                </c:pt>
                <c:pt idx="148">
                  <c:v>-0.220162043356041</c:v>
                </c:pt>
                <c:pt idx="149">
                  <c:v>-0.207044716583555</c:v>
                </c:pt>
                <c:pt idx="150">
                  <c:v>-0.204045116170468</c:v>
                </c:pt>
                <c:pt idx="151">
                  <c:v>-0.220648038609326</c:v>
                </c:pt>
                <c:pt idx="152">
                  <c:v>-0.24744932612364801</c:v>
                </c:pt>
                <c:pt idx="153">
                  <c:v>-0.22675588259694099</c:v>
                </c:pt>
                <c:pt idx="154">
                  <c:v>-0.226158014896847</c:v>
                </c:pt>
                <c:pt idx="155">
                  <c:v>-0.250339373962982</c:v>
                </c:pt>
                <c:pt idx="156">
                  <c:v>-0.239206333607691</c:v>
                </c:pt>
                <c:pt idx="157">
                  <c:v>-0.23657207408144801</c:v>
                </c:pt>
                <c:pt idx="158">
                  <c:v>-0.25195976434818201</c:v>
                </c:pt>
                <c:pt idx="159">
                  <c:v>-0.24883340502281501</c:v>
                </c:pt>
                <c:pt idx="160">
                  <c:v>-0.21838773614680601</c:v>
                </c:pt>
                <c:pt idx="161">
                  <c:v>-0.21103525079875901</c:v>
                </c:pt>
                <c:pt idx="162">
                  <c:v>-0.24770447296117301</c:v>
                </c:pt>
                <c:pt idx="163">
                  <c:v>-0.204321993762443</c:v>
                </c:pt>
                <c:pt idx="164">
                  <c:v>-0.235031152277868</c:v>
                </c:pt>
                <c:pt idx="165">
                  <c:v>-0.224253724091075</c:v>
                </c:pt>
                <c:pt idx="166">
                  <c:v>-0.20811477582725099</c:v>
                </c:pt>
                <c:pt idx="167">
                  <c:v>-0.21481740900917401</c:v>
                </c:pt>
                <c:pt idx="168">
                  <c:v>-0.24503744178970099</c:v>
                </c:pt>
                <c:pt idx="169">
                  <c:v>-0.237211560106315</c:v>
                </c:pt>
                <c:pt idx="170">
                  <c:v>-0.25391447765686098</c:v>
                </c:pt>
                <c:pt idx="171">
                  <c:v>-0.26067058432961199</c:v>
                </c:pt>
                <c:pt idx="172">
                  <c:v>-0.26046727184534302</c:v>
                </c:pt>
                <c:pt idx="173">
                  <c:v>-0.26899638535829401</c:v>
                </c:pt>
                <c:pt idx="174">
                  <c:v>-0.25270953471404201</c:v>
                </c:pt>
                <c:pt idx="175">
                  <c:v>-0.26216317991183602</c:v>
                </c:pt>
                <c:pt idx="176">
                  <c:v>-0.22864096937763101</c:v>
                </c:pt>
                <c:pt idx="177">
                  <c:v>-0.25492818871985301</c:v>
                </c:pt>
                <c:pt idx="178">
                  <c:v>-0.22973389944005901</c:v>
                </c:pt>
                <c:pt idx="179">
                  <c:v>-0.22317649621875699</c:v>
                </c:pt>
                <c:pt idx="180">
                  <c:v>-0.227049363164116</c:v>
                </c:pt>
                <c:pt idx="181">
                  <c:v>-0.24533384404278799</c:v>
                </c:pt>
                <c:pt idx="182">
                  <c:v>-0.216275597943939</c:v>
                </c:pt>
                <c:pt idx="183">
                  <c:v>-0.22864532695968501</c:v>
                </c:pt>
                <c:pt idx="184">
                  <c:v>-0.22609292148114199</c:v>
                </c:pt>
                <c:pt idx="185">
                  <c:v>-0.227288465368361</c:v>
                </c:pt>
                <c:pt idx="186">
                  <c:v>-0.24450579021307201</c:v>
                </c:pt>
                <c:pt idx="187">
                  <c:v>-0.23291250236474101</c:v>
                </c:pt>
                <c:pt idx="188">
                  <c:v>-0.19423301085604899</c:v>
                </c:pt>
                <c:pt idx="189">
                  <c:v>-0.22662835159454001</c:v>
                </c:pt>
                <c:pt idx="190">
                  <c:v>-0.208105728254461</c:v>
                </c:pt>
                <c:pt idx="191">
                  <c:v>-0.218291227641811</c:v>
                </c:pt>
                <c:pt idx="192">
                  <c:v>-0.211209615568377</c:v>
                </c:pt>
                <c:pt idx="193">
                  <c:v>-0.23162918693241999</c:v>
                </c:pt>
                <c:pt idx="194">
                  <c:v>-0.237736811839901</c:v>
                </c:pt>
                <c:pt idx="195">
                  <c:v>-0.19636729954576601</c:v>
                </c:pt>
                <c:pt idx="196">
                  <c:v>-0.229803732644314</c:v>
                </c:pt>
                <c:pt idx="197">
                  <c:v>-0.23576773650369401</c:v>
                </c:pt>
                <c:pt idx="198">
                  <c:v>-0.242015417309461</c:v>
                </c:pt>
                <c:pt idx="199">
                  <c:v>-0.22944883479738201</c:v>
                </c:pt>
                <c:pt idx="200">
                  <c:v>-0.21492823352073301</c:v>
                </c:pt>
                <c:pt idx="201">
                  <c:v>-0.24663200066663299</c:v>
                </c:pt>
                <c:pt idx="202">
                  <c:v>-0.24306810378712901</c:v>
                </c:pt>
                <c:pt idx="203">
                  <c:v>-0.27614066875608201</c:v>
                </c:pt>
                <c:pt idx="204">
                  <c:v>-0.23186086763591801</c:v>
                </c:pt>
                <c:pt idx="205">
                  <c:v>-0.27921070894933903</c:v>
                </c:pt>
                <c:pt idx="206">
                  <c:v>-0.25912897585184602</c:v>
                </c:pt>
                <c:pt idx="207">
                  <c:v>-0.247638144734944</c:v>
                </c:pt>
                <c:pt idx="208">
                  <c:v>-0.27784811546101401</c:v>
                </c:pt>
                <c:pt idx="209">
                  <c:v>-0.27012513276105099</c:v>
                </c:pt>
                <c:pt idx="210">
                  <c:v>-0.27465669526467901</c:v>
                </c:pt>
                <c:pt idx="211">
                  <c:v>-0.26373377157863798</c:v>
                </c:pt>
                <c:pt idx="212">
                  <c:v>-0.26446987745148598</c:v>
                </c:pt>
                <c:pt idx="213">
                  <c:v>-0.25035909091860098</c:v>
                </c:pt>
                <c:pt idx="214">
                  <c:v>-0.27136034883838001</c:v>
                </c:pt>
                <c:pt idx="215">
                  <c:v>-0.24462029824776699</c:v>
                </c:pt>
                <c:pt idx="216">
                  <c:v>-0.232036125586329</c:v>
                </c:pt>
                <c:pt idx="217">
                  <c:v>-0.25300774026728601</c:v>
                </c:pt>
                <c:pt idx="218">
                  <c:v>-0.235749893014122</c:v>
                </c:pt>
                <c:pt idx="219">
                  <c:v>-0.235168530538516</c:v>
                </c:pt>
                <c:pt idx="220">
                  <c:v>-0.264001419109819</c:v>
                </c:pt>
                <c:pt idx="221">
                  <c:v>-0.23329347098487699</c:v>
                </c:pt>
                <c:pt idx="222">
                  <c:v>-0.20963485833585099</c:v>
                </c:pt>
                <c:pt idx="223">
                  <c:v>-0.22500193850304101</c:v>
                </c:pt>
                <c:pt idx="224">
                  <c:v>-0.20750868298511599</c:v>
                </c:pt>
                <c:pt idx="225">
                  <c:v>-0.21700697068844399</c:v>
                </c:pt>
                <c:pt idx="226">
                  <c:v>-0.23780581024098299</c:v>
                </c:pt>
                <c:pt idx="227">
                  <c:v>-0.24026564567085401</c:v>
                </c:pt>
                <c:pt idx="228">
                  <c:v>-0.21710070859040101</c:v>
                </c:pt>
                <c:pt idx="229">
                  <c:v>-0.21094927676258199</c:v>
                </c:pt>
                <c:pt idx="230">
                  <c:v>-0.21947034863732001</c:v>
                </c:pt>
                <c:pt idx="231">
                  <c:v>-0.22283768630929099</c:v>
                </c:pt>
                <c:pt idx="232">
                  <c:v>-0.227667536722889</c:v>
                </c:pt>
                <c:pt idx="233">
                  <c:v>-0.19628140307428299</c:v>
                </c:pt>
                <c:pt idx="234">
                  <c:v>-0.233446298242387</c:v>
                </c:pt>
                <c:pt idx="235">
                  <c:v>-0.19650970540026899</c:v>
                </c:pt>
                <c:pt idx="236">
                  <c:v>-0.196381032460483</c:v>
                </c:pt>
                <c:pt idx="237">
                  <c:v>-0.226642038620264</c:v>
                </c:pt>
                <c:pt idx="238">
                  <c:v>-0.21261060758486</c:v>
                </c:pt>
                <c:pt idx="239">
                  <c:v>-0.20658338320184699</c:v>
                </c:pt>
                <c:pt idx="240">
                  <c:v>-0.23021794401654799</c:v>
                </c:pt>
                <c:pt idx="241">
                  <c:v>-0.21714947933336901</c:v>
                </c:pt>
                <c:pt idx="242">
                  <c:v>-0.19120407213797699</c:v>
                </c:pt>
                <c:pt idx="243">
                  <c:v>-0.20710839343062601</c:v>
                </c:pt>
                <c:pt idx="244">
                  <c:v>-0.21803868083532801</c:v>
                </c:pt>
                <c:pt idx="245">
                  <c:v>-0.23310973855150499</c:v>
                </c:pt>
                <c:pt idx="246">
                  <c:v>-0.216828916513057</c:v>
                </c:pt>
                <c:pt idx="247">
                  <c:v>-0.22560978481587199</c:v>
                </c:pt>
                <c:pt idx="248">
                  <c:v>-0.217720620434222</c:v>
                </c:pt>
                <c:pt idx="249">
                  <c:v>-0.21799318138686199</c:v>
                </c:pt>
                <c:pt idx="250">
                  <c:v>-0.20816849406995899</c:v>
                </c:pt>
                <c:pt idx="251">
                  <c:v>-0.20606336621299701</c:v>
                </c:pt>
                <c:pt idx="252">
                  <c:v>-0.21105479085246701</c:v>
                </c:pt>
                <c:pt idx="253">
                  <c:v>-0.19749920001503601</c:v>
                </c:pt>
                <c:pt idx="254">
                  <c:v>-0.18381878649491201</c:v>
                </c:pt>
                <c:pt idx="255">
                  <c:v>-0.167101214906691</c:v>
                </c:pt>
                <c:pt idx="256">
                  <c:v>-0.165596188168981</c:v>
                </c:pt>
                <c:pt idx="257">
                  <c:v>-0.176760687315132</c:v>
                </c:pt>
                <c:pt idx="258">
                  <c:v>-0.17564005247513401</c:v>
                </c:pt>
                <c:pt idx="259">
                  <c:v>-0.177598903150916</c:v>
                </c:pt>
                <c:pt idx="260">
                  <c:v>-0.17087033000943999</c:v>
                </c:pt>
                <c:pt idx="261">
                  <c:v>-0.16958806304278801</c:v>
                </c:pt>
                <c:pt idx="262">
                  <c:v>-0.17248874445523099</c:v>
                </c:pt>
                <c:pt idx="263">
                  <c:v>-0.17163382746634501</c:v>
                </c:pt>
                <c:pt idx="264">
                  <c:v>-0.16887429671968701</c:v>
                </c:pt>
                <c:pt idx="265">
                  <c:v>-0.172981664107174</c:v>
                </c:pt>
                <c:pt idx="266">
                  <c:v>-0.17220860097733701</c:v>
                </c:pt>
                <c:pt idx="267">
                  <c:v>-0.16371499653694699</c:v>
                </c:pt>
                <c:pt idx="268">
                  <c:v>-0.18086773991755001</c:v>
                </c:pt>
                <c:pt idx="269">
                  <c:v>-0.185179487732274</c:v>
                </c:pt>
                <c:pt idx="270">
                  <c:v>-0.17069255032562999</c:v>
                </c:pt>
                <c:pt idx="271">
                  <c:v>-0.170286062870181</c:v>
                </c:pt>
                <c:pt idx="272">
                  <c:v>-0.160493842108617</c:v>
                </c:pt>
                <c:pt idx="273">
                  <c:v>-0.17898753863314801</c:v>
                </c:pt>
                <c:pt idx="274">
                  <c:v>-0.17916058187155301</c:v>
                </c:pt>
                <c:pt idx="275">
                  <c:v>-0.17836157142091499</c:v>
                </c:pt>
                <c:pt idx="276">
                  <c:v>-0.18226375578807899</c:v>
                </c:pt>
                <c:pt idx="277">
                  <c:v>-0.18133920214771199</c:v>
                </c:pt>
                <c:pt idx="278">
                  <c:v>-0.181099974856575</c:v>
                </c:pt>
                <c:pt idx="279">
                  <c:v>-0.177713939252547</c:v>
                </c:pt>
                <c:pt idx="280">
                  <c:v>-0.19165642383485201</c:v>
                </c:pt>
                <c:pt idx="281">
                  <c:v>-0.17992770533732499</c:v>
                </c:pt>
                <c:pt idx="282">
                  <c:v>-0.16885129736878099</c:v>
                </c:pt>
                <c:pt idx="283">
                  <c:v>-0.18189789543215201</c:v>
                </c:pt>
                <c:pt idx="284">
                  <c:v>-0.217365402727319</c:v>
                </c:pt>
                <c:pt idx="285">
                  <c:v>-0.20729509205729399</c:v>
                </c:pt>
                <c:pt idx="286">
                  <c:v>-0.200346076066927</c:v>
                </c:pt>
                <c:pt idx="287">
                  <c:v>-0.20772342509480801</c:v>
                </c:pt>
                <c:pt idx="288">
                  <c:v>-0.20069812156858</c:v>
                </c:pt>
                <c:pt idx="289">
                  <c:v>-0.22732984181782601</c:v>
                </c:pt>
                <c:pt idx="290">
                  <c:v>-0.220270032697923</c:v>
                </c:pt>
                <c:pt idx="291">
                  <c:v>-0.24208485434476401</c:v>
                </c:pt>
                <c:pt idx="292">
                  <c:v>-0.20806434638273899</c:v>
                </c:pt>
                <c:pt idx="293">
                  <c:v>-0.17738998604387299</c:v>
                </c:pt>
                <c:pt idx="294">
                  <c:v>-0.18198524051029399</c:v>
                </c:pt>
                <c:pt idx="295">
                  <c:v>-0.20161342597266599</c:v>
                </c:pt>
                <c:pt idx="296">
                  <c:v>-0.184520956888577</c:v>
                </c:pt>
                <c:pt idx="297">
                  <c:v>-0.16847150131744101</c:v>
                </c:pt>
                <c:pt idx="298">
                  <c:v>-0.23580060193194899</c:v>
                </c:pt>
                <c:pt idx="299">
                  <c:v>-0.22437679755275799</c:v>
                </c:pt>
                <c:pt idx="300">
                  <c:v>-0.22730629295854601</c:v>
                </c:pt>
                <c:pt idx="301">
                  <c:v>-0.222826698206254</c:v>
                </c:pt>
                <c:pt idx="302">
                  <c:v>-0.219324971247252</c:v>
                </c:pt>
                <c:pt idx="303">
                  <c:v>-0.21508629509529401</c:v>
                </c:pt>
                <c:pt idx="304">
                  <c:v>-0.204728455372264</c:v>
                </c:pt>
                <c:pt idx="305">
                  <c:v>-0.19248717487425401</c:v>
                </c:pt>
                <c:pt idx="306">
                  <c:v>-0.19278870036527801</c:v>
                </c:pt>
                <c:pt idx="307">
                  <c:v>-0.19055378902002101</c:v>
                </c:pt>
                <c:pt idx="308">
                  <c:v>-0.24311855066391899</c:v>
                </c:pt>
                <c:pt idx="309">
                  <c:v>-0.20392565374053001</c:v>
                </c:pt>
                <c:pt idx="310">
                  <c:v>-0.178252433274419</c:v>
                </c:pt>
                <c:pt idx="311">
                  <c:v>-0.21400589498280301</c:v>
                </c:pt>
                <c:pt idx="312">
                  <c:v>-0.21792555031732599</c:v>
                </c:pt>
                <c:pt idx="313">
                  <c:v>-0.21316161406160999</c:v>
                </c:pt>
                <c:pt idx="314">
                  <c:v>-0.23011063078250099</c:v>
                </c:pt>
                <c:pt idx="315">
                  <c:v>-0.19391918481758599</c:v>
                </c:pt>
                <c:pt idx="316">
                  <c:v>-0.23521455798139501</c:v>
                </c:pt>
                <c:pt idx="317">
                  <c:v>-0.22241660130088001</c:v>
                </c:pt>
                <c:pt idx="318">
                  <c:v>-0.167149426646579</c:v>
                </c:pt>
                <c:pt idx="319">
                  <c:v>-0.18226982134286701</c:v>
                </c:pt>
                <c:pt idx="320">
                  <c:v>-0.18980768092698999</c:v>
                </c:pt>
                <c:pt idx="321">
                  <c:v>-0.24120791128850899</c:v>
                </c:pt>
                <c:pt idx="322">
                  <c:v>-0.220844590226323</c:v>
                </c:pt>
                <c:pt idx="323">
                  <c:v>-0.18299280409625401</c:v>
                </c:pt>
                <c:pt idx="324">
                  <c:v>-0.16567774802677901</c:v>
                </c:pt>
                <c:pt idx="325">
                  <c:v>-0.18279200231258999</c:v>
                </c:pt>
                <c:pt idx="326">
                  <c:v>-0.17396689294975101</c:v>
                </c:pt>
                <c:pt idx="327">
                  <c:v>-0.15971251175836401</c:v>
                </c:pt>
                <c:pt idx="328">
                  <c:v>-0.20104293068946</c:v>
                </c:pt>
                <c:pt idx="329">
                  <c:v>-0.19005716446007001</c:v>
                </c:pt>
                <c:pt idx="330">
                  <c:v>-0.22547379565196399</c:v>
                </c:pt>
                <c:pt idx="331">
                  <c:v>-0.22060034059431599</c:v>
                </c:pt>
                <c:pt idx="332">
                  <c:v>-0.22507272469127401</c:v>
                </c:pt>
                <c:pt idx="334">
                  <c:v>-0.24858158353190801</c:v>
                </c:pt>
                <c:pt idx="335">
                  <c:v>-0.21063221984441</c:v>
                </c:pt>
                <c:pt idx="336">
                  <c:v>-0.21306741850708999</c:v>
                </c:pt>
                <c:pt idx="337">
                  <c:v>-0.235512835625767</c:v>
                </c:pt>
                <c:pt idx="338">
                  <c:v>-0.19982239138498001</c:v>
                </c:pt>
              </c:numCache>
            </c:numRef>
          </c:yVal>
          <c:smooth val="0"/>
        </c:ser>
        <c:ser>
          <c:idx val="8"/>
          <c:order val="8"/>
          <c:spPr>
            <a:ln w="28575">
              <a:noFill/>
            </a:ln>
          </c:spPr>
          <c:xVal>
            <c:numRef>
              <c:f>ProkustesV!$U$10:$U$500</c:f>
              <c:numCache>
                <c:formatCode>0.000</c:formatCode>
                <c:ptCount val="491"/>
                <c:pt idx="0">
                  <c:v>0.27209026460993901</c:v>
                </c:pt>
                <c:pt idx="1">
                  <c:v>0.25550322170848599</c:v>
                </c:pt>
                <c:pt idx="2">
                  <c:v>0.25533922653636298</c:v>
                </c:pt>
                <c:pt idx="3">
                  <c:v>0.22411008820980699</c:v>
                </c:pt>
                <c:pt idx="4">
                  <c:v>0.29968798403949498</c:v>
                </c:pt>
                <c:pt idx="5">
                  <c:v>0.26614271608743301</c:v>
                </c:pt>
                <c:pt idx="6">
                  <c:v>0.29068418090118803</c:v>
                </c:pt>
                <c:pt idx="7">
                  <c:v>0.29072523278470302</c:v>
                </c:pt>
                <c:pt idx="8">
                  <c:v>0.28617866624169203</c:v>
                </c:pt>
                <c:pt idx="9">
                  <c:v>0.27083070093895101</c:v>
                </c:pt>
                <c:pt idx="10">
                  <c:v>0.31449802771706598</c:v>
                </c:pt>
                <c:pt idx="11">
                  <c:v>0.29132098591588601</c:v>
                </c:pt>
                <c:pt idx="12">
                  <c:v>0.29784356146168101</c:v>
                </c:pt>
                <c:pt idx="13">
                  <c:v>0.26372633713361199</c:v>
                </c:pt>
                <c:pt idx="14">
                  <c:v>0.27677941012026003</c:v>
                </c:pt>
                <c:pt idx="15">
                  <c:v>0.27314941316139502</c:v>
                </c:pt>
                <c:pt idx="16">
                  <c:v>0.26948052829333302</c:v>
                </c:pt>
                <c:pt idx="17">
                  <c:v>0.26841683985616799</c:v>
                </c:pt>
                <c:pt idx="18">
                  <c:v>0.28910802546030201</c:v>
                </c:pt>
                <c:pt idx="19">
                  <c:v>0.26584080829783102</c:v>
                </c:pt>
                <c:pt idx="20">
                  <c:v>0.26476329333265097</c:v>
                </c:pt>
                <c:pt idx="21">
                  <c:v>0.26656543814513101</c:v>
                </c:pt>
                <c:pt idx="22">
                  <c:v>0.280511852633336</c:v>
                </c:pt>
                <c:pt idx="23">
                  <c:v>0.26312198233495399</c:v>
                </c:pt>
                <c:pt idx="24">
                  <c:v>0.27182555854058099</c:v>
                </c:pt>
                <c:pt idx="25">
                  <c:v>0.29673193986374402</c:v>
                </c:pt>
                <c:pt idx="26">
                  <c:v>0.289846222614356</c:v>
                </c:pt>
                <c:pt idx="27">
                  <c:v>0.26315903108273397</c:v>
                </c:pt>
                <c:pt idx="28">
                  <c:v>0.26041029987793202</c:v>
                </c:pt>
                <c:pt idx="29">
                  <c:v>0.30192862794374697</c:v>
                </c:pt>
                <c:pt idx="30">
                  <c:v>0.30630783813915102</c:v>
                </c:pt>
                <c:pt idx="31">
                  <c:v>0.29943201177517598</c:v>
                </c:pt>
                <c:pt idx="32">
                  <c:v>0.29300339142181803</c:v>
                </c:pt>
                <c:pt idx="33">
                  <c:v>0.31674156984760599</c:v>
                </c:pt>
                <c:pt idx="34">
                  <c:v>0.28608414619440797</c:v>
                </c:pt>
                <c:pt idx="35">
                  <c:v>0.26431077516747697</c:v>
                </c:pt>
                <c:pt idx="36">
                  <c:v>0.30742338240311201</c:v>
                </c:pt>
                <c:pt idx="37">
                  <c:v>0.28864705190975698</c:v>
                </c:pt>
                <c:pt idx="38">
                  <c:v>0.28003433417345103</c:v>
                </c:pt>
                <c:pt idx="39">
                  <c:v>0.29248351062632799</c:v>
                </c:pt>
                <c:pt idx="40">
                  <c:v>0.33334817551797602</c:v>
                </c:pt>
                <c:pt idx="41">
                  <c:v>0.275930635023236</c:v>
                </c:pt>
                <c:pt idx="42">
                  <c:v>0.304295635807033</c:v>
                </c:pt>
                <c:pt idx="43">
                  <c:v>0.30663234853407001</c:v>
                </c:pt>
                <c:pt idx="44">
                  <c:v>0.26931124294828401</c:v>
                </c:pt>
                <c:pt idx="45">
                  <c:v>0.28345864734406701</c:v>
                </c:pt>
                <c:pt idx="46">
                  <c:v>0.28422996906836601</c:v>
                </c:pt>
                <c:pt idx="47">
                  <c:v>0.28700626272031299</c:v>
                </c:pt>
                <c:pt idx="48">
                  <c:v>0.27671559789238098</c:v>
                </c:pt>
                <c:pt idx="49">
                  <c:v>0.269801303912023</c:v>
                </c:pt>
                <c:pt idx="50">
                  <c:v>0.253567307903515</c:v>
                </c:pt>
                <c:pt idx="51">
                  <c:v>0.26793665036117997</c:v>
                </c:pt>
                <c:pt idx="52">
                  <c:v>0.28428025265458001</c:v>
                </c:pt>
                <c:pt idx="53">
                  <c:v>0.27599127405214802</c:v>
                </c:pt>
                <c:pt idx="54">
                  <c:v>0.28677663292050198</c:v>
                </c:pt>
                <c:pt idx="55">
                  <c:v>0.29352980981312399</c:v>
                </c:pt>
                <c:pt idx="56">
                  <c:v>0.29657574687506899</c:v>
                </c:pt>
                <c:pt idx="57">
                  <c:v>0.29395817005710201</c:v>
                </c:pt>
                <c:pt idx="58">
                  <c:v>0.25380287533134899</c:v>
                </c:pt>
                <c:pt idx="59">
                  <c:v>0.26639352771399399</c:v>
                </c:pt>
                <c:pt idx="60">
                  <c:v>0.24800081957325701</c:v>
                </c:pt>
                <c:pt idx="61">
                  <c:v>0.25384588670366298</c:v>
                </c:pt>
                <c:pt idx="62">
                  <c:v>0.30314039174895502</c:v>
                </c:pt>
                <c:pt idx="63">
                  <c:v>0.286251133236125</c:v>
                </c:pt>
                <c:pt idx="64">
                  <c:v>0.30246496089910602</c:v>
                </c:pt>
                <c:pt idx="65">
                  <c:v>0.30361862026758801</c:v>
                </c:pt>
                <c:pt idx="66">
                  <c:v>0.30064414525038002</c:v>
                </c:pt>
                <c:pt idx="67">
                  <c:v>0.32860483756147502</c:v>
                </c:pt>
                <c:pt idx="68">
                  <c:v>0.25965191808136701</c:v>
                </c:pt>
                <c:pt idx="69">
                  <c:v>0.26928610609112802</c:v>
                </c:pt>
                <c:pt idx="70">
                  <c:v>0.25240969243009498</c:v>
                </c:pt>
                <c:pt idx="71">
                  <c:v>0.29083145293585899</c:v>
                </c:pt>
                <c:pt idx="72">
                  <c:v>0.28726377747117299</c:v>
                </c:pt>
                <c:pt idx="73">
                  <c:v>0.25467729934794198</c:v>
                </c:pt>
                <c:pt idx="74">
                  <c:v>0.31304471962292801</c:v>
                </c:pt>
                <c:pt idx="75">
                  <c:v>0.27631015076214499</c:v>
                </c:pt>
                <c:pt idx="76">
                  <c:v>0.30122299701390798</c:v>
                </c:pt>
                <c:pt idx="77">
                  <c:v>0.25439375693847499</c:v>
                </c:pt>
                <c:pt idx="78">
                  <c:v>0.25985544600612798</c:v>
                </c:pt>
                <c:pt idx="79">
                  <c:v>0.28496987553381897</c:v>
                </c:pt>
                <c:pt idx="80">
                  <c:v>0.26368856538421098</c:v>
                </c:pt>
                <c:pt idx="81">
                  <c:v>0.29690724061812201</c:v>
                </c:pt>
                <c:pt idx="82">
                  <c:v>0.28388980823319798</c:v>
                </c:pt>
                <c:pt idx="83">
                  <c:v>0.28899226780977999</c:v>
                </c:pt>
                <c:pt idx="84">
                  <c:v>0.283119872921412</c:v>
                </c:pt>
                <c:pt idx="85">
                  <c:v>0.27787239032063099</c:v>
                </c:pt>
                <c:pt idx="86">
                  <c:v>0.26341623973198403</c:v>
                </c:pt>
                <c:pt idx="87">
                  <c:v>0.30331520063813899</c:v>
                </c:pt>
                <c:pt idx="88">
                  <c:v>0.25495407112413798</c:v>
                </c:pt>
                <c:pt idx="89">
                  <c:v>0.28026979212916298</c:v>
                </c:pt>
                <c:pt idx="90">
                  <c:v>0.29494941923823598</c:v>
                </c:pt>
                <c:pt idx="91">
                  <c:v>0.282700215702825</c:v>
                </c:pt>
                <c:pt idx="92">
                  <c:v>0.27068523255438898</c:v>
                </c:pt>
                <c:pt idx="93">
                  <c:v>0.28979987084435699</c:v>
                </c:pt>
                <c:pt idx="94">
                  <c:v>0.30904467577047201</c:v>
                </c:pt>
                <c:pt idx="95">
                  <c:v>0.30658529834805898</c:v>
                </c:pt>
                <c:pt idx="96">
                  <c:v>0.287433654599759</c:v>
                </c:pt>
                <c:pt idx="97">
                  <c:v>0.26662137622689103</c:v>
                </c:pt>
                <c:pt idx="98">
                  <c:v>0.33155548231297999</c:v>
                </c:pt>
                <c:pt idx="99">
                  <c:v>0.29383913793807598</c:v>
                </c:pt>
                <c:pt idx="100">
                  <c:v>0.22967934964126099</c:v>
                </c:pt>
                <c:pt idx="101">
                  <c:v>0.32820081558469699</c:v>
                </c:pt>
                <c:pt idx="102">
                  <c:v>0.27650506971809902</c:v>
                </c:pt>
                <c:pt idx="103">
                  <c:v>0.297067709969625</c:v>
                </c:pt>
                <c:pt idx="104">
                  <c:v>0.24108755496149201</c:v>
                </c:pt>
                <c:pt idx="105">
                  <c:v>0.30747650291794199</c:v>
                </c:pt>
                <c:pt idx="106">
                  <c:v>0.28735966767034299</c:v>
                </c:pt>
                <c:pt idx="107">
                  <c:v>0.28862098050734503</c:v>
                </c:pt>
                <c:pt idx="108">
                  <c:v>0.26277107443104902</c:v>
                </c:pt>
                <c:pt idx="109">
                  <c:v>0.27244274732391</c:v>
                </c:pt>
                <c:pt idx="110">
                  <c:v>0.284797340117249</c:v>
                </c:pt>
                <c:pt idx="111">
                  <c:v>0.280985791312793</c:v>
                </c:pt>
                <c:pt idx="112">
                  <c:v>0.31986251633284501</c:v>
                </c:pt>
                <c:pt idx="113">
                  <c:v>0.31523906063594498</c:v>
                </c:pt>
                <c:pt idx="114">
                  <c:v>0.25602352869941702</c:v>
                </c:pt>
                <c:pt idx="115">
                  <c:v>0.36873132944464199</c:v>
                </c:pt>
                <c:pt idx="116">
                  <c:v>0.31357198079097898</c:v>
                </c:pt>
                <c:pt idx="117">
                  <c:v>0.29386261883443399</c:v>
                </c:pt>
                <c:pt idx="118">
                  <c:v>0.25411121231985401</c:v>
                </c:pt>
                <c:pt idx="119">
                  <c:v>0.28584102412798401</c:v>
                </c:pt>
                <c:pt idx="120">
                  <c:v>0.26343534347029002</c:v>
                </c:pt>
                <c:pt idx="121">
                  <c:v>0.27896258856809902</c:v>
                </c:pt>
                <c:pt idx="122">
                  <c:v>0.26480869623251302</c:v>
                </c:pt>
                <c:pt idx="123">
                  <c:v>0.29732782667375002</c:v>
                </c:pt>
                <c:pt idx="124">
                  <c:v>0.26445184119554699</c:v>
                </c:pt>
                <c:pt idx="125">
                  <c:v>0.30787203617849701</c:v>
                </c:pt>
                <c:pt idx="126">
                  <c:v>0.29642913471442101</c:v>
                </c:pt>
                <c:pt idx="127">
                  <c:v>0.33867918654907198</c:v>
                </c:pt>
                <c:pt idx="133">
                  <c:v>0.29581577882820898</c:v>
                </c:pt>
                <c:pt idx="134">
                  <c:v>0.31609881660130701</c:v>
                </c:pt>
                <c:pt idx="135">
                  <c:v>0.29713470732263803</c:v>
                </c:pt>
                <c:pt idx="136">
                  <c:v>0.31148549037095802</c:v>
                </c:pt>
                <c:pt idx="137">
                  <c:v>0.31974837988175397</c:v>
                </c:pt>
                <c:pt idx="138">
                  <c:v>0.28802749525558602</c:v>
                </c:pt>
                <c:pt idx="139">
                  <c:v>0.272020772246929</c:v>
                </c:pt>
                <c:pt idx="140">
                  <c:v>0.27413785855450401</c:v>
                </c:pt>
                <c:pt idx="141">
                  <c:v>0.27770256660150999</c:v>
                </c:pt>
                <c:pt idx="142">
                  <c:v>0.306114682783453</c:v>
                </c:pt>
                <c:pt idx="143">
                  <c:v>0.28258218011810299</c:v>
                </c:pt>
                <c:pt idx="144">
                  <c:v>0.28399883708863599</c:v>
                </c:pt>
                <c:pt idx="145">
                  <c:v>0.25202516099662398</c:v>
                </c:pt>
                <c:pt idx="146">
                  <c:v>0.25262615680037198</c:v>
                </c:pt>
                <c:pt idx="147">
                  <c:v>0.26896454694590899</c:v>
                </c:pt>
                <c:pt idx="148">
                  <c:v>0.30122946321437799</c:v>
                </c:pt>
                <c:pt idx="149">
                  <c:v>0.29073591842576502</c:v>
                </c:pt>
                <c:pt idx="150">
                  <c:v>0.278127736605702</c:v>
                </c:pt>
                <c:pt idx="151">
                  <c:v>0.29069324615604197</c:v>
                </c:pt>
                <c:pt idx="152">
                  <c:v>0.252445719934417</c:v>
                </c:pt>
                <c:pt idx="153">
                  <c:v>0.26988237202091098</c:v>
                </c:pt>
                <c:pt idx="154">
                  <c:v>0.236516110956597</c:v>
                </c:pt>
                <c:pt idx="155">
                  <c:v>0.241148384204255</c:v>
                </c:pt>
                <c:pt idx="156">
                  <c:v>0.272006032462487</c:v>
                </c:pt>
                <c:pt idx="157">
                  <c:v>0.25244004112958701</c:v>
                </c:pt>
                <c:pt idx="158">
                  <c:v>0.31515849870738699</c:v>
                </c:pt>
                <c:pt idx="159">
                  <c:v>0.29734683394177902</c:v>
                </c:pt>
                <c:pt idx="160">
                  <c:v>0.30883320964316002</c:v>
                </c:pt>
                <c:pt idx="161">
                  <c:v>0.31688049992016198</c:v>
                </c:pt>
                <c:pt idx="162">
                  <c:v>0.29830054249177501</c:v>
                </c:pt>
                <c:pt idx="163">
                  <c:v>0.27941797408087099</c:v>
                </c:pt>
                <c:pt idx="164">
                  <c:v>0.24515486889441501</c:v>
                </c:pt>
                <c:pt idx="165">
                  <c:v>0.26489589234470701</c:v>
                </c:pt>
                <c:pt idx="166">
                  <c:v>0.26698964011838799</c:v>
                </c:pt>
                <c:pt idx="167">
                  <c:v>0.26420689193795499</c:v>
                </c:pt>
                <c:pt idx="168">
                  <c:v>0.26639218312992602</c:v>
                </c:pt>
                <c:pt idx="169">
                  <c:v>0.29788832125306702</c:v>
                </c:pt>
                <c:pt idx="170">
                  <c:v>0.27260343891294703</c:v>
                </c:pt>
                <c:pt idx="171">
                  <c:v>0.26735801784009899</c:v>
                </c:pt>
                <c:pt idx="172">
                  <c:v>0.22789815385644499</c:v>
                </c:pt>
                <c:pt idx="173">
                  <c:v>0.265248357749924</c:v>
                </c:pt>
                <c:pt idx="174">
                  <c:v>0.28921242573316303</c:v>
                </c:pt>
                <c:pt idx="175">
                  <c:v>0.279628586920108</c:v>
                </c:pt>
                <c:pt idx="176">
                  <c:v>0.28859667351819202</c:v>
                </c:pt>
                <c:pt idx="177">
                  <c:v>0.29949351060450802</c:v>
                </c:pt>
                <c:pt idx="178">
                  <c:v>0.30225004503512998</c:v>
                </c:pt>
                <c:pt idx="179">
                  <c:v>0.29443272270794002</c:v>
                </c:pt>
                <c:pt idx="180">
                  <c:v>0.29645061265207201</c:v>
                </c:pt>
                <c:pt idx="181">
                  <c:v>0.26995364467354799</c:v>
                </c:pt>
                <c:pt idx="182">
                  <c:v>0.274256457972196</c:v>
                </c:pt>
                <c:pt idx="183">
                  <c:v>0.26276623220376399</c:v>
                </c:pt>
                <c:pt idx="184">
                  <c:v>0.28667010316761798</c:v>
                </c:pt>
                <c:pt idx="185">
                  <c:v>0.29553376972383</c:v>
                </c:pt>
                <c:pt idx="186">
                  <c:v>0.27784211722963598</c:v>
                </c:pt>
                <c:pt idx="187">
                  <c:v>0.292292011490217</c:v>
                </c:pt>
                <c:pt idx="188">
                  <c:v>0.277734895085886</c:v>
                </c:pt>
                <c:pt idx="189">
                  <c:v>0.31819816959281499</c:v>
                </c:pt>
                <c:pt idx="190">
                  <c:v>0.26788056941346999</c:v>
                </c:pt>
                <c:pt idx="191">
                  <c:v>0.30448554547214801</c:v>
                </c:pt>
                <c:pt idx="192">
                  <c:v>0.30817649484292198</c:v>
                </c:pt>
                <c:pt idx="193">
                  <c:v>0.28073612746224402</c:v>
                </c:pt>
                <c:pt idx="194">
                  <c:v>0.28038303469029202</c:v>
                </c:pt>
                <c:pt idx="195">
                  <c:v>0.25082724547458501</c:v>
                </c:pt>
                <c:pt idx="196">
                  <c:v>0.28799844728305501</c:v>
                </c:pt>
                <c:pt idx="197">
                  <c:v>0.28597808157214299</c:v>
                </c:pt>
                <c:pt idx="198">
                  <c:v>0.28139514030095403</c:v>
                </c:pt>
                <c:pt idx="199">
                  <c:v>0.27077790710848798</c:v>
                </c:pt>
                <c:pt idx="200">
                  <c:v>0.27877651044250301</c:v>
                </c:pt>
                <c:pt idx="201">
                  <c:v>0.29223466288919198</c:v>
                </c:pt>
                <c:pt idx="202">
                  <c:v>0.26674430792502402</c:v>
                </c:pt>
                <c:pt idx="203">
                  <c:v>0.27695029411982203</c:v>
                </c:pt>
                <c:pt idx="204">
                  <c:v>0.27718734262484102</c:v>
                </c:pt>
                <c:pt idx="205">
                  <c:v>0.27583872529588699</c:v>
                </c:pt>
                <c:pt idx="206">
                  <c:v>0.28206364007475199</c:v>
                </c:pt>
                <c:pt idx="207">
                  <c:v>0.27568510824890402</c:v>
                </c:pt>
                <c:pt idx="208">
                  <c:v>0.25647216578839699</c:v>
                </c:pt>
                <c:pt idx="209">
                  <c:v>0.27621126255396899</c:v>
                </c:pt>
                <c:pt idx="210">
                  <c:v>0.27591021879614602</c:v>
                </c:pt>
                <c:pt idx="211">
                  <c:v>0.25392760226287397</c:v>
                </c:pt>
                <c:pt idx="212">
                  <c:v>0.26165685327623101</c:v>
                </c:pt>
                <c:pt idx="213">
                  <c:v>0.26298559148421802</c:v>
                </c:pt>
                <c:pt idx="214">
                  <c:v>0.274845119669195</c:v>
                </c:pt>
                <c:pt idx="215">
                  <c:v>0.26865280475391601</c:v>
                </c:pt>
                <c:pt idx="216">
                  <c:v>0.276518202976406</c:v>
                </c:pt>
                <c:pt idx="217">
                  <c:v>0.27858794863362601</c:v>
                </c:pt>
                <c:pt idx="218">
                  <c:v>0.28371511146007999</c:v>
                </c:pt>
                <c:pt idx="219">
                  <c:v>0.25845375785043001</c:v>
                </c:pt>
                <c:pt idx="220">
                  <c:v>0.30526088328608503</c:v>
                </c:pt>
                <c:pt idx="221">
                  <c:v>0.283797876801761</c:v>
                </c:pt>
                <c:pt idx="222">
                  <c:v>0.29366799454301901</c:v>
                </c:pt>
                <c:pt idx="223">
                  <c:v>0.30023892791983797</c:v>
                </c:pt>
                <c:pt idx="224">
                  <c:v>0.28294894720977598</c:v>
                </c:pt>
                <c:pt idx="225">
                  <c:v>0.28033010895440402</c:v>
                </c:pt>
                <c:pt idx="226">
                  <c:v>0.30432672853696302</c:v>
                </c:pt>
                <c:pt idx="227">
                  <c:v>0.287464627690244</c:v>
                </c:pt>
                <c:pt idx="228">
                  <c:v>0.27094377920747198</c:v>
                </c:pt>
                <c:pt idx="229">
                  <c:v>0.287589932955572</c:v>
                </c:pt>
                <c:pt idx="230">
                  <c:v>0.31053519956387299</c:v>
                </c:pt>
                <c:pt idx="231">
                  <c:v>0.27463869819037601</c:v>
                </c:pt>
                <c:pt idx="232">
                  <c:v>0.29804688166999599</c:v>
                </c:pt>
                <c:pt idx="233">
                  <c:v>0.29066210754521998</c:v>
                </c:pt>
                <c:pt idx="234">
                  <c:v>0.26778931485678198</c:v>
                </c:pt>
                <c:pt idx="235">
                  <c:v>0.307719302109218</c:v>
                </c:pt>
                <c:pt idx="236">
                  <c:v>0.304129144982975</c:v>
                </c:pt>
                <c:pt idx="237">
                  <c:v>0.28581559698409598</c:v>
                </c:pt>
                <c:pt idx="238">
                  <c:v>0.29412936530643502</c:v>
                </c:pt>
                <c:pt idx="239">
                  <c:v>0.24906509402715901</c:v>
                </c:pt>
                <c:pt idx="240">
                  <c:v>0.266937448182126</c:v>
                </c:pt>
                <c:pt idx="241">
                  <c:v>0.29298639273139299</c:v>
                </c:pt>
                <c:pt idx="242">
                  <c:v>0.29768373517762098</c:v>
                </c:pt>
                <c:pt idx="243">
                  <c:v>0.302874193112811</c:v>
                </c:pt>
                <c:pt idx="244">
                  <c:v>0.29228938114025299</c:v>
                </c:pt>
                <c:pt idx="245">
                  <c:v>0.27781405655740599</c:v>
                </c:pt>
                <c:pt idx="246">
                  <c:v>0.30022667098848799</c:v>
                </c:pt>
                <c:pt idx="247">
                  <c:v>0.282348269761108</c:v>
                </c:pt>
                <c:pt idx="248">
                  <c:v>0.29504744112301801</c:v>
                </c:pt>
                <c:pt idx="249">
                  <c:v>0.24730274871506</c:v>
                </c:pt>
                <c:pt idx="250">
                  <c:v>0.30996886807370899</c:v>
                </c:pt>
                <c:pt idx="251">
                  <c:v>0.28396702406066099</c:v>
                </c:pt>
                <c:pt idx="252">
                  <c:v>0.29763663522399397</c:v>
                </c:pt>
                <c:pt idx="253">
                  <c:v>0.30589264406097599</c:v>
                </c:pt>
                <c:pt idx="254">
                  <c:v>0.32859894598427197</c:v>
                </c:pt>
                <c:pt idx="255">
                  <c:v>0.30541267567567798</c:v>
                </c:pt>
                <c:pt idx="256">
                  <c:v>0.30181758768489902</c:v>
                </c:pt>
                <c:pt idx="257">
                  <c:v>0.29224980456444999</c:v>
                </c:pt>
                <c:pt idx="258">
                  <c:v>0.30233964518950002</c:v>
                </c:pt>
                <c:pt idx="259">
                  <c:v>0.30102786225681599</c:v>
                </c:pt>
                <c:pt idx="260">
                  <c:v>0.346713611683161</c:v>
                </c:pt>
                <c:pt idx="261">
                  <c:v>0.286480349878246</c:v>
                </c:pt>
                <c:pt idx="262">
                  <c:v>0.30693687320462698</c:v>
                </c:pt>
                <c:pt idx="263">
                  <c:v>0.311684875014759</c:v>
                </c:pt>
                <c:pt idx="264">
                  <c:v>0.28394431818422899</c:v>
                </c:pt>
                <c:pt idx="265">
                  <c:v>0.298595444156041</c:v>
                </c:pt>
                <c:pt idx="266">
                  <c:v>0.294418885961723</c:v>
                </c:pt>
                <c:pt idx="267">
                  <c:v>0.31145263686643399</c:v>
                </c:pt>
                <c:pt idx="268">
                  <c:v>0.29261886308438401</c:v>
                </c:pt>
                <c:pt idx="269">
                  <c:v>0.28102525963994801</c:v>
                </c:pt>
                <c:pt idx="270">
                  <c:v>0.29157552621521499</c:v>
                </c:pt>
                <c:pt idx="271">
                  <c:v>0.29554749003612701</c:v>
                </c:pt>
                <c:pt idx="272">
                  <c:v>0.28760279350148399</c:v>
                </c:pt>
                <c:pt idx="273">
                  <c:v>0.28244342525390997</c:v>
                </c:pt>
                <c:pt idx="274">
                  <c:v>0.29016151469999601</c:v>
                </c:pt>
                <c:pt idx="275">
                  <c:v>0.29230297838880098</c:v>
                </c:pt>
                <c:pt idx="276">
                  <c:v>0.30774069997692</c:v>
                </c:pt>
                <c:pt idx="277">
                  <c:v>0.30352311522694803</c:v>
                </c:pt>
                <c:pt idx="278">
                  <c:v>0.305305555975386</c:v>
                </c:pt>
                <c:pt idx="279">
                  <c:v>0.30805122871588198</c:v>
                </c:pt>
                <c:pt idx="280">
                  <c:v>0.296547357003899</c:v>
                </c:pt>
                <c:pt idx="281">
                  <c:v>0.29873575421371401</c:v>
                </c:pt>
                <c:pt idx="282">
                  <c:v>0.30469193737771999</c:v>
                </c:pt>
                <c:pt idx="283">
                  <c:v>0.33956778001091897</c:v>
                </c:pt>
                <c:pt idx="284">
                  <c:v>0.29024842840669302</c:v>
                </c:pt>
                <c:pt idx="285">
                  <c:v>0.27617989119766001</c:v>
                </c:pt>
                <c:pt idx="286">
                  <c:v>0.28507948318686499</c:v>
                </c:pt>
                <c:pt idx="287">
                  <c:v>0.242185434828112</c:v>
                </c:pt>
                <c:pt idx="288">
                  <c:v>0.30047493803913999</c:v>
                </c:pt>
                <c:pt idx="289">
                  <c:v>0.30650518186070902</c:v>
                </c:pt>
                <c:pt idx="290">
                  <c:v>0.30537830973055702</c:v>
                </c:pt>
                <c:pt idx="291">
                  <c:v>0.298435104434425</c:v>
                </c:pt>
                <c:pt idx="292">
                  <c:v>0.298189385537797</c:v>
                </c:pt>
                <c:pt idx="293">
                  <c:v>0.28343039832168998</c:v>
                </c:pt>
                <c:pt idx="294">
                  <c:v>0.30058035871538102</c:v>
                </c:pt>
                <c:pt idx="295">
                  <c:v>0.26836025111185002</c:v>
                </c:pt>
                <c:pt idx="296">
                  <c:v>0.28988538320511698</c:v>
                </c:pt>
                <c:pt idx="297">
                  <c:v>0.32740194696072999</c:v>
                </c:pt>
                <c:pt idx="298">
                  <c:v>0.27976901518534097</c:v>
                </c:pt>
                <c:pt idx="299">
                  <c:v>0.27355015762789098</c:v>
                </c:pt>
                <c:pt idx="300">
                  <c:v>0.29640147122080002</c:v>
                </c:pt>
                <c:pt idx="301">
                  <c:v>0.27423893374897201</c:v>
                </c:pt>
                <c:pt idx="302">
                  <c:v>0.26938861672303199</c:v>
                </c:pt>
                <c:pt idx="303">
                  <c:v>0.27315553223072098</c:v>
                </c:pt>
                <c:pt idx="304">
                  <c:v>0.225292972826583</c:v>
                </c:pt>
                <c:pt idx="305">
                  <c:v>0.26220998341371599</c:v>
                </c:pt>
                <c:pt idx="306">
                  <c:v>0.28061659740086398</c:v>
                </c:pt>
                <c:pt idx="307">
                  <c:v>0.247872679569659</c:v>
                </c:pt>
                <c:pt idx="308">
                  <c:v>0.266860322162633</c:v>
                </c:pt>
                <c:pt idx="309">
                  <c:v>0.28773415735000502</c:v>
                </c:pt>
                <c:pt idx="310">
                  <c:v>0.26210970285497898</c:v>
                </c:pt>
                <c:pt idx="311">
                  <c:v>0.300210585145126</c:v>
                </c:pt>
                <c:pt idx="312">
                  <c:v>0.30791295215687597</c:v>
                </c:pt>
                <c:pt idx="313">
                  <c:v>0.27856285699856598</c:v>
                </c:pt>
                <c:pt idx="314">
                  <c:v>0.26542495452748099</c:v>
                </c:pt>
                <c:pt idx="315">
                  <c:v>0.28293008892354699</c:v>
                </c:pt>
                <c:pt idx="316">
                  <c:v>0.28350867503390098</c:v>
                </c:pt>
                <c:pt idx="317">
                  <c:v>0.28119942342230297</c:v>
                </c:pt>
                <c:pt idx="318">
                  <c:v>0.28863485348444201</c:v>
                </c:pt>
                <c:pt idx="319">
                  <c:v>0.25713437190510302</c:v>
                </c:pt>
                <c:pt idx="320">
                  <c:v>0.30525299959803898</c:v>
                </c:pt>
                <c:pt idx="321">
                  <c:v>0.286848008191188</c:v>
                </c:pt>
                <c:pt idx="322">
                  <c:v>0.304582691763715</c:v>
                </c:pt>
                <c:pt idx="323">
                  <c:v>0.28006952765747001</c:v>
                </c:pt>
                <c:pt idx="324">
                  <c:v>0.29097203599445998</c:v>
                </c:pt>
                <c:pt idx="325">
                  <c:v>0.278839279325378</c:v>
                </c:pt>
                <c:pt idx="326">
                  <c:v>0.281776965104586</c:v>
                </c:pt>
                <c:pt idx="327">
                  <c:v>0.286224437774667</c:v>
                </c:pt>
                <c:pt idx="328">
                  <c:v>0.28062950017789501</c:v>
                </c:pt>
                <c:pt idx="329">
                  <c:v>0.27997628451412698</c:v>
                </c:pt>
                <c:pt idx="330">
                  <c:v>0.294872862006896</c:v>
                </c:pt>
                <c:pt idx="331">
                  <c:v>0.25787969011437301</c:v>
                </c:pt>
                <c:pt idx="332">
                  <c:v>0.29022029234902602</c:v>
                </c:pt>
                <c:pt idx="334">
                  <c:v>0.300021383831654</c:v>
                </c:pt>
                <c:pt idx="335">
                  <c:v>0.33286070710092602</c:v>
                </c:pt>
                <c:pt idx="336">
                  <c:v>0.28173225779391198</c:v>
                </c:pt>
                <c:pt idx="337">
                  <c:v>0.31872291089185001</c:v>
                </c:pt>
                <c:pt idx="338">
                  <c:v>0.31166682626298903</c:v>
                </c:pt>
              </c:numCache>
            </c:numRef>
          </c:xVal>
          <c:yVal>
            <c:numRef>
              <c:f>ProkustesV!$V$10:$V$500</c:f>
              <c:numCache>
                <c:formatCode>0.000</c:formatCode>
                <c:ptCount val="491"/>
                <c:pt idx="0">
                  <c:v>-0.315765440166415</c:v>
                </c:pt>
                <c:pt idx="1">
                  <c:v>-0.27663576181126098</c:v>
                </c:pt>
                <c:pt idx="2">
                  <c:v>-0.32269349113758</c:v>
                </c:pt>
                <c:pt idx="3">
                  <c:v>-0.31682932210859399</c:v>
                </c:pt>
                <c:pt idx="4">
                  <c:v>-0.25095821946538099</c:v>
                </c:pt>
                <c:pt idx="5">
                  <c:v>-0.27745521785527799</c:v>
                </c:pt>
                <c:pt idx="6">
                  <c:v>-0.26640867712360999</c:v>
                </c:pt>
                <c:pt idx="7">
                  <c:v>-0.233993737447795</c:v>
                </c:pt>
                <c:pt idx="8">
                  <c:v>-0.271475815976916</c:v>
                </c:pt>
                <c:pt idx="9">
                  <c:v>-0.25752170189555301</c:v>
                </c:pt>
                <c:pt idx="10">
                  <c:v>-0.25699703569471299</c:v>
                </c:pt>
                <c:pt idx="11">
                  <c:v>-0.21969031450984</c:v>
                </c:pt>
                <c:pt idx="12">
                  <c:v>-0.24536729037563201</c:v>
                </c:pt>
                <c:pt idx="13">
                  <c:v>-0.247114519649417</c:v>
                </c:pt>
                <c:pt idx="14">
                  <c:v>-0.23831734061479601</c:v>
                </c:pt>
                <c:pt idx="15">
                  <c:v>-0.26441440801643601</c:v>
                </c:pt>
                <c:pt idx="16">
                  <c:v>-0.21439499070491699</c:v>
                </c:pt>
                <c:pt idx="17">
                  <c:v>-0.26174265029630001</c:v>
                </c:pt>
                <c:pt idx="18">
                  <c:v>-0.21530349624381401</c:v>
                </c:pt>
                <c:pt idx="19">
                  <c:v>-0.23394528715583601</c:v>
                </c:pt>
                <c:pt idx="20">
                  <c:v>-0.243434169265447</c:v>
                </c:pt>
                <c:pt idx="21">
                  <c:v>-0.22371001456401901</c:v>
                </c:pt>
                <c:pt idx="22">
                  <c:v>-0.25124288245609799</c:v>
                </c:pt>
                <c:pt idx="23">
                  <c:v>-0.247600724182338</c:v>
                </c:pt>
                <c:pt idx="24">
                  <c:v>-0.229152432358807</c:v>
                </c:pt>
                <c:pt idx="25">
                  <c:v>-0.26119765420619001</c:v>
                </c:pt>
                <c:pt idx="26">
                  <c:v>-0.24484894148953701</c:v>
                </c:pt>
                <c:pt idx="27">
                  <c:v>-0.26541097758622001</c:v>
                </c:pt>
                <c:pt idx="28">
                  <c:v>-0.25152069974450503</c:v>
                </c:pt>
                <c:pt idx="29">
                  <c:v>-0.21372003402909201</c:v>
                </c:pt>
                <c:pt idx="30">
                  <c:v>-0.23736028204216</c:v>
                </c:pt>
                <c:pt idx="31">
                  <c:v>-0.21462725515422701</c:v>
                </c:pt>
                <c:pt idx="32">
                  <c:v>-0.21826119459093701</c:v>
                </c:pt>
                <c:pt idx="33">
                  <c:v>-0.240822972408853</c:v>
                </c:pt>
                <c:pt idx="34">
                  <c:v>-0.271414639146279</c:v>
                </c:pt>
                <c:pt idx="35">
                  <c:v>-0.26773130163681502</c:v>
                </c:pt>
                <c:pt idx="36">
                  <c:v>-0.28429974150681397</c:v>
                </c:pt>
                <c:pt idx="37">
                  <c:v>-0.265151568814607</c:v>
                </c:pt>
                <c:pt idx="38">
                  <c:v>-0.279545923047408</c:v>
                </c:pt>
                <c:pt idx="39">
                  <c:v>-0.18817598447430101</c:v>
                </c:pt>
                <c:pt idx="40">
                  <c:v>-0.18702374403921199</c:v>
                </c:pt>
                <c:pt idx="41">
                  <c:v>-0.16035550302261101</c:v>
                </c:pt>
                <c:pt idx="42">
                  <c:v>-0.168527013485015</c:v>
                </c:pt>
                <c:pt idx="43">
                  <c:v>-0.208466110610176</c:v>
                </c:pt>
                <c:pt idx="44">
                  <c:v>-0.23431914148201299</c:v>
                </c:pt>
                <c:pt idx="45">
                  <c:v>-0.242732293334397</c:v>
                </c:pt>
                <c:pt idx="46">
                  <c:v>-0.21008590808232799</c:v>
                </c:pt>
                <c:pt idx="47">
                  <c:v>-0.24205383710040401</c:v>
                </c:pt>
                <c:pt idx="48">
                  <c:v>-0.21494278746314799</c:v>
                </c:pt>
                <c:pt idx="49">
                  <c:v>-0.25834391658976702</c:v>
                </c:pt>
                <c:pt idx="50">
                  <c:v>-0.24290961919581799</c:v>
                </c:pt>
                <c:pt idx="51">
                  <c:v>-0.252539510466948</c:v>
                </c:pt>
                <c:pt idx="52">
                  <c:v>-0.28293761257077898</c:v>
                </c:pt>
                <c:pt idx="53">
                  <c:v>-0.27203554030732502</c:v>
                </c:pt>
                <c:pt idx="54">
                  <c:v>-0.28150569331721498</c:v>
                </c:pt>
                <c:pt idx="55">
                  <c:v>-0.28103627829900502</c:v>
                </c:pt>
                <c:pt idx="56">
                  <c:v>-0.28442730998840099</c:v>
                </c:pt>
                <c:pt idx="57">
                  <c:v>-0.25414943875440799</c:v>
                </c:pt>
                <c:pt idx="58">
                  <c:v>-0.28162171654701201</c:v>
                </c:pt>
                <c:pt idx="59">
                  <c:v>-0.25538147822384699</c:v>
                </c:pt>
                <c:pt idx="60">
                  <c:v>-0.29154696412242198</c:v>
                </c:pt>
                <c:pt idx="61">
                  <c:v>-0.25804813119876402</c:v>
                </c:pt>
                <c:pt idx="62">
                  <c:v>-0.22327996506137601</c:v>
                </c:pt>
                <c:pt idx="63">
                  <c:v>-0.21539251762348399</c:v>
                </c:pt>
                <c:pt idx="64">
                  <c:v>-0.27504929837117897</c:v>
                </c:pt>
                <c:pt idx="65">
                  <c:v>-0.22828579446672101</c:v>
                </c:pt>
                <c:pt idx="66">
                  <c:v>-0.27076787890834503</c:v>
                </c:pt>
                <c:pt idx="67">
                  <c:v>-0.18666477802863099</c:v>
                </c:pt>
                <c:pt idx="68">
                  <c:v>-0.19714595495374199</c:v>
                </c:pt>
                <c:pt idx="69">
                  <c:v>-0.21285895724312301</c:v>
                </c:pt>
                <c:pt idx="70">
                  <c:v>-0.24156537736624401</c:v>
                </c:pt>
                <c:pt idx="71">
                  <c:v>-0.202810765587328</c:v>
                </c:pt>
                <c:pt idx="72">
                  <c:v>-0.21608556294461601</c:v>
                </c:pt>
                <c:pt idx="73">
                  <c:v>-0.28076117372826598</c:v>
                </c:pt>
                <c:pt idx="74">
                  <c:v>-0.219995214842197</c:v>
                </c:pt>
                <c:pt idx="75">
                  <c:v>-0.258718016126541</c:v>
                </c:pt>
                <c:pt idx="76">
                  <c:v>-0.23518628842302799</c:v>
                </c:pt>
                <c:pt idx="77">
                  <c:v>-0.27851041526495601</c:v>
                </c:pt>
                <c:pt idx="78">
                  <c:v>-0.30006060631304099</c:v>
                </c:pt>
                <c:pt idx="79">
                  <c:v>-0.258831968727748</c:v>
                </c:pt>
                <c:pt idx="80">
                  <c:v>-0.30835529292700098</c:v>
                </c:pt>
                <c:pt idx="81">
                  <c:v>-0.272233955146925</c:v>
                </c:pt>
                <c:pt idx="82">
                  <c:v>-0.3043656161255</c:v>
                </c:pt>
                <c:pt idx="83">
                  <c:v>-0.24950641425540199</c:v>
                </c:pt>
                <c:pt idx="84">
                  <c:v>-0.27548736497739701</c:v>
                </c:pt>
                <c:pt idx="85">
                  <c:v>-0.25708829369380598</c:v>
                </c:pt>
                <c:pt idx="86">
                  <c:v>-0.29760413185967499</c:v>
                </c:pt>
                <c:pt idx="87">
                  <c:v>-0.27777072930678198</c:v>
                </c:pt>
                <c:pt idx="88">
                  <c:v>-0.23405006591049299</c:v>
                </c:pt>
                <c:pt idx="89">
                  <c:v>-0.247699912781218</c:v>
                </c:pt>
                <c:pt idx="90">
                  <c:v>-0.24349004384856601</c:v>
                </c:pt>
                <c:pt idx="91">
                  <c:v>-0.22627446479173699</c:v>
                </c:pt>
                <c:pt idx="92">
                  <c:v>-0.26577565520332203</c:v>
                </c:pt>
                <c:pt idx="93">
                  <c:v>-0.23753865985383499</c:v>
                </c:pt>
                <c:pt idx="94">
                  <c:v>-0.23572001030675099</c:v>
                </c:pt>
                <c:pt idx="95">
                  <c:v>-0.236832360905957</c:v>
                </c:pt>
                <c:pt idx="96">
                  <c:v>-0.220847386844953</c:v>
                </c:pt>
                <c:pt idx="97">
                  <c:v>-0.23926595095516601</c:v>
                </c:pt>
                <c:pt idx="98">
                  <c:v>-0.273591749493929</c:v>
                </c:pt>
                <c:pt idx="99">
                  <c:v>-0.35968743720657897</c:v>
                </c:pt>
                <c:pt idx="100">
                  <c:v>-0.34254271529735197</c:v>
                </c:pt>
                <c:pt idx="101">
                  <c:v>-0.29728713136415902</c:v>
                </c:pt>
                <c:pt idx="102">
                  <c:v>-0.31576019895699903</c:v>
                </c:pt>
                <c:pt idx="103">
                  <c:v>-0.31265023930020702</c:v>
                </c:pt>
                <c:pt idx="104">
                  <c:v>-0.223444062071815</c:v>
                </c:pt>
                <c:pt idx="105">
                  <c:v>-0.27364102286141301</c:v>
                </c:pt>
                <c:pt idx="106">
                  <c:v>-0.278442874312403</c:v>
                </c:pt>
                <c:pt idx="107">
                  <c:v>-0.26866342273396399</c:v>
                </c:pt>
                <c:pt idx="108">
                  <c:v>-0.25961777161327498</c:v>
                </c:pt>
                <c:pt idx="109">
                  <c:v>-0.28685418154591602</c:v>
                </c:pt>
                <c:pt idx="110">
                  <c:v>-0.25116590714800702</c:v>
                </c:pt>
                <c:pt idx="111">
                  <c:v>-0.25198651169069702</c:v>
                </c:pt>
                <c:pt idx="112">
                  <c:v>-0.26255004636496898</c:v>
                </c:pt>
                <c:pt idx="113">
                  <c:v>-0.24538392424248101</c:v>
                </c:pt>
                <c:pt idx="114">
                  <c:v>-0.202823092549131</c:v>
                </c:pt>
                <c:pt idx="115">
                  <c:v>-0.20209778254621</c:v>
                </c:pt>
                <c:pt idx="116">
                  <c:v>-0.225378559010428</c:v>
                </c:pt>
                <c:pt idx="117">
                  <c:v>-0.21099337810882299</c:v>
                </c:pt>
                <c:pt idx="118">
                  <c:v>-0.23264546647696499</c:v>
                </c:pt>
                <c:pt idx="119">
                  <c:v>-0.25451671980443202</c:v>
                </c:pt>
                <c:pt idx="120">
                  <c:v>-0.24743461373722</c:v>
                </c:pt>
                <c:pt idx="121">
                  <c:v>-0.245285929250915</c:v>
                </c:pt>
                <c:pt idx="122">
                  <c:v>-0.22718800985947701</c:v>
                </c:pt>
                <c:pt idx="123">
                  <c:v>-0.21744957567148099</c:v>
                </c:pt>
                <c:pt idx="124">
                  <c:v>-0.23723392116564801</c:v>
                </c:pt>
                <c:pt idx="125">
                  <c:v>-0.212676134542092</c:v>
                </c:pt>
                <c:pt idx="126">
                  <c:v>-0.22116939500042701</c:v>
                </c:pt>
                <c:pt idx="127">
                  <c:v>-0.22140026316633599</c:v>
                </c:pt>
                <c:pt idx="133">
                  <c:v>-0.257669426892989</c:v>
                </c:pt>
                <c:pt idx="134">
                  <c:v>-0.230119332900901</c:v>
                </c:pt>
                <c:pt idx="135">
                  <c:v>-0.25026043636644901</c:v>
                </c:pt>
                <c:pt idx="136">
                  <c:v>-0.25144797762578902</c:v>
                </c:pt>
                <c:pt idx="137">
                  <c:v>-0.224297671089071</c:v>
                </c:pt>
                <c:pt idx="138">
                  <c:v>-0.209445322637062</c:v>
                </c:pt>
                <c:pt idx="139">
                  <c:v>-0.23586395103746499</c:v>
                </c:pt>
                <c:pt idx="140">
                  <c:v>-0.207677879481173</c:v>
                </c:pt>
                <c:pt idx="141">
                  <c:v>-0.239734328006808</c:v>
                </c:pt>
                <c:pt idx="142">
                  <c:v>-0.21147639893305201</c:v>
                </c:pt>
                <c:pt idx="143">
                  <c:v>-0.218065699936868</c:v>
                </c:pt>
                <c:pt idx="144">
                  <c:v>-0.23857996186753799</c:v>
                </c:pt>
                <c:pt idx="145">
                  <c:v>-0.25528912433852602</c:v>
                </c:pt>
                <c:pt idx="146">
                  <c:v>-0.25037543016031799</c:v>
                </c:pt>
                <c:pt idx="147">
                  <c:v>-0.23338531640073501</c:v>
                </c:pt>
                <c:pt idx="148">
                  <c:v>-0.21014090675993999</c:v>
                </c:pt>
                <c:pt idx="149">
                  <c:v>-0.20655911479540501</c:v>
                </c:pt>
                <c:pt idx="150">
                  <c:v>-0.20267017714902899</c:v>
                </c:pt>
                <c:pt idx="151">
                  <c:v>-0.22788750538255001</c:v>
                </c:pt>
                <c:pt idx="152">
                  <c:v>-0.242711573524173</c:v>
                </c:pt>
                <c:pt idx="153">
                  <c:v>-0.264176309357322</c:v>
                </c:pt>
                <c:pt idx="154">
                  <c:v>-0.24570598800906401</c:v>
                </c:pt>
                <c:pt idx="155">
                  <c:v>-0.29530540156929003</c:v>
                </c:pt>
                <c:pt idx="156">
                  <c:v>-0.25752664563990701</c:v>
                </c:pt>
                <c:pt idx="157">
                  <c:v>-0.252469880092895</c:v>
                </c:pt>
                <c:pt idx="158">
                  <c:v>-0.20099013208623101</c:v>
                </c:pt>
                <c:pt idx="159">
                  <c:v>-0.15934760682052099</c:v>
                </c:pt>
                <c:pt idx="160">
                  <c:v>-0.16752775539274301</c:v>
                </c:pt>
                <c:pt idx="161">
                  <c:v>-0.14055891542256099</c:v>
                </c:pt>
                <c:pt idx="162">
                  <c:v>-0.14715614430000301</c:v>
                </c:pt>
                <c:pt idx="163">
                  <c:v>-0.16454850451976499</c:v>
                </c:pt>
                <c:pt idx="164">
                  <c:v>-0.218174635016708</c:v>
                </c:pt>
                <c:pt idx="165">
                  <c:v>-0.20687790293083599</c:v>
                </c:pt>
                <c:pt idx="166">
                  <c:v>-0.17476182364596499</c:v>
                </c:pt>
                <c:pt idx="167">
                  <c:v>-0.19773432448685299</c:v>
                </c:pt>
                <c:pt idx="168">
                  <c:v>-0.23712938210692799</c:v>
                </c:pt>
                <c:pt idx="169">
                  <c:v>-0.23867077052937299</c:v>
                </c:pt>
                <c:pt idx="170">
                  <c:v>-0.25766105915232101</c:v>
                </c:pt>
                <c:pt idx="171">
                  <c:v>-0.245776572128802</c:v>
                </c:pt>
                <c:pt idx="172">
                  <c:v>-0.23344126899926099</c:v>
                </c:pt>
                <c:pt idx="173">
                  <c:v>-0.24425637897862801</c:v>
                </c:pt>
                <c:pt idx="174">
                  <c:v>-0.22579020401425401</c:v>
                </c:pt>
                <c:pt idx="175">
                  <c:v>-0.24589357405554599</c:v>
                </c:pt>
                <c:pt idx="176">
                  <c:v>-0.237182484183172</c:v>
                </c:pt>
                <c:pt idx="177">
                  <c:v>-0.25018596755579697</c:v>
                </c:pt>
                <c:pt idx="178">
                  <c:v>-0.20095173373025599</c:v>
                </c:pt>
                <c:pt idx="179">
                  <c:v>-0.20692029050841099</c:v>
                </c:pt>
                <c:pt idx="180">
                  <c:v>-0.24095105345094001</c:v>
                </c:pt>
                <c:pt idx="181">
                  <c:v>-0.19477200736960701</c:v>
                </c:pt>
                <c:pt idx="182">
                  <c:v>-0.21982486933046</c:v>
                </c:pt>
                <c:pt idx="183">
                  <c:v>-0.29387124401053599</c:v>
                </c:pt>
                <c:pt idx="184">
                  <c:v>-0.223254974367109</c:v>
                </c:pt>
                <c:pt idx="185">
                  <c:v>-0.19002125811289799</c:v>
                </c:pt>
                <c:pt idx="186">
                  <c:v>-0.24043679161672801</c:v>
                </c:pt>
                <c:pt idx="187">
                  <c:v>-0.25538230373287002</c:v>
                </c:pt>
                <c:pt idx="188">
                  <c:v>-0.19411860130476299</c:v>
                </c:pt>
                <c:pt idx="189">
                  <c:v>-0.19105523249371201</c:v>
                </c:pt>
                <c:pt idx="190">
                  <c:v>-0.20464758199601901</c:v>
                </c:pt>
                <c:pt idx="191">
                  <c:v>-0.199180683700593</c:v>
                </c:pt>
                <c:pt idx="192">
                  <c:v>-0.191622856901628</c:v>
                </c:pt>
                <c:pt idx="193">
                  <c:v>-0.20191896631033099</c:v>
                </c:pt>
                <c:pt idx="194">
                  <c:v>-0.22082313552441299</c:v>
                </c:pt>
                <c:pt idx="195">
                  <c:v>-0.179115341492109</c:v>
                </c:pt>
                <c:pt idx="196">
                  <c:v>-0.20317392959498001</c:v>
                </c:pt>
                <c:pt idx="197">
                  <c:v>-0.18733143153034101</c:v>
                </c:pt>
                <c:pt idx="198">
                  <c:v>-0.250869602883381</c:v>
                </c:pt>
                <c:pt idx="199">
                  <c:v>-0.22323878360246999</c:v>
                </c:pt>
                <c:pt idx="200">
                  <c:v>-0.19586505710128199</c:v>
                </c:pt>
                <c:pt idx="201">
                  <c:v>-0.24760993535477999</c:v>
                </c:pt>
                <c:pt idx="202">
                  <c:v>-0.25002589262162001</c:v>
                </c:pt>
                <c:pt idx="203">
                  <c:v>-0.28884985681380398</c:v>
                </c:pt>
                <c:pt idx="204">
                  <c:v>-0.24680268155200499</c:v>
                </c:pt>
                <c:pt idx="205">
                  <c:v>-0.28706139423271398</c:v>
                </c:pt>
                <c:pt idx="206">
                  <c:v>-0.25211196053248502</c:v>
                </c:pt>
                <c:pt idx="207">
                  <c:v>-0.25177692215602399</c:v>
                </c:pt>
                <c:pt idx="208">
                  <c:v>-0.24710512753428401</c:v>
                </c:pt>
                <c:pt idx="209">
                  <c:v>-0.193399024499296</c:v>
                </c:pt>
                <c:pt idx="210">
                  <c:v>-0.20816097015478699</c:v>
                </c:pt>
                <c:pt idx="211">
                  <c:v>-0.23464796246583</c:v>
                </c:pt>
                <c:pt idx="212">
                  <c:v>-0.23704948183541999</c:v>
                </c:pt>
                <c:pt idx="213">
                  <c:v>-0.23290208138015001</c:v>
                </c:pt>
                <c:pt idx="214">
                  <c:v>-0.24269950866443801</c:v>
                </c:pt>
                <c:pt idx="215">
                  <c:v>-0.20891468308736599</c:v>
                </c:pt>
                <c:pt idx="216">
                  <c:v>-0.20845436520577901</c:v>
                </c:pt>
                <c:pt idx="217">
                  <c:v>-0.187792613065974</c:v>
                </c:pt>
                <c:pt idx="218">
                  <c:v>-0.20698220346641899</c:v>
                </c:pt>
                <c:pt idx="219">
                  <c:v>-0.22370736741965</c:v>
                </c:pt>
                <c:pt idx="220">
                  <c:v>-0.22831930949606799</c:v>
                </c:pt>
                <c:pt idx="221">
                  <c:v>-0.208981865430657</c:v>
                </c:pt>
                <c:pt idx="222">
                  <c:v>-0.20492170292772</c:v>
                </c:pt>
                <c:pt idx="223">
                  <c:v>-0.205087517602214</c:v>
                </c:pt>
                <c:pt idx="224">
                  <c:v>-0.190557536358575</c:v>
                </c:pt>
                <c:pt idx="225">
                  <c:v>-0.19474072833686801</c:v>
                </c:pt>
                <c:pt idx="226">
                  <c:v>-0.220170184696105</c:v>
                </c:pt>
                <c:pt idx="227">
                  <c:v>-0.19223555170074</c:v>
                </c:pt>
                <c:pt idx="228">
                  <c:v>-0.18244064062772999</c:v>
                </c:pt>
                <c:pt idx="229">
                  <c:v>-0.212132545472351</c:v>
                </c:pt>
                <c:pt idx="230">
                  <c:v>-0.20880911404826799</c:v>
                </c:pt>
                <c:pt idx="231">
                  <c:v>-0.20527493951945799</c:v>
                </c:pt>
                <c:pt idx="232">
                  <c:v>-0.21795694206174099</c:v>
                </c:pt>
                <c:pt idx="233">
                  <c:v>-0.15718781883633201</c:v>
                </c:pt>
                <c:pt idx="234">
                  <c:v>-0.21169717153537801</c:v>
                </c:pt>
                <c:pt idx="235">
                  <c:v>-0.17816085317980701</c:v>
                </c:pt>
                <c:pt idx="236">
                  <c:v>-0.17060875540373899</c:v>
                </c:pt>
                <c:pt idx="237">
                  <c:v>-0.20575262425517099</c:v>
                </c:pt>
                <c:pt idx="238">
                  <c:v>-0.202453484505382</c:v>
                </c:pt>
                <c:pt idx="239">
                  <c:v>-0.20033308490072199</c:v>
                </c:pt>
                <c:pt idx="240">
                  <c:v>-0.22198377678968301</c:v>
                </c:pt>
                <c:pt idx="241">
                  <c:v>-0.22999478245778701</c:v>
                </c:pt>
                <c:pt idx="242">
                  <c:v>-0.20093568864493599</c:v>
                </c:pt>
                <c:pt idx="243">
                  <c:v>-0.1661314780132</c:v>
                </c:pt>
                <c:pt idx="244">
                  <c:v>-0.20942634586730499</c:v>
                </c:pt>
                <c:pt idx="245">
                  <c:v>-0.17314449958922201</c:v>
                </c:pt>
                <c:pt idx="246">
                  <c:v>-0.202425544096518</c:v>
                </c:pt>
                <c:pt idx="247">
                  <c:v>-0.194543194969716</c:v>
                </c:pt>
                <c:pt idx="248">
                  <c:v>-0.185108805615635</c:v>
                </c:pt>
                <c:pt idx="249">
                  <c:v>-0.201701993103961</c:v>
                </c:pt>
                <c:pt idx="250">
                  <c:v>-0.20274638429285999</c:v>
                </c:pt>
                <c:pt idx="251">
                  <c:v>-0.20427540738771599</c:v>
                </c:pt>
                <c:pt idx="252">
                  <c:v>-0.21103039604738699</c:v>
                </c:pt>
                <c:pt idx="253">
                  <c:v>-0.16956373532410801</c:v>
                </c:pt>
                <c:pt idx="254">
                  <c:v>-0.16079956796964801</c:v>
                </c:pt>
                <c:pt idx="255">
                  <c:v>-0.15307324399787101</c:v>
                </c:pt>
                <c:pt idx="256">
                  <c:v>-0.162387254558396</c:v>
                </c:pt>
                <c:pt idx="257">
                  <c:v>-0.16149965271453701</c:v>
                </c:pt>
                <c:pt idx="258">
                  <c:v>-0.178152763900534</c:v>
                </c:pt>
                <c:pt idx="259">
                  <c:v>-0.164632676010943</c:v>
                </c:pt>
                <c:pt idx="260">
                  <c:v>-0.12635491350322001</c:v>
                </c:pt>
                <c:pt idx="261">
                  <c:v>-0.14557176055275201</c:v>
                </c:pt>
                <c:pt idx="262">
                  <c:v>-0.16612442327138399</c:v>
                </c:pt>
                <c:pt idx="263">
                  <c:v>-0.132621343209404</c:v>
                </c:pt>
                <c:pt idx="264">
                  <c:v>-0.14523785014183499</c:v>
                </c:pt>
                <c:pt idx="265">
                  <c:v>-0.13344817433433601</c:v>
                </c:pt>
                <c:pt idx="266">
                  <c:v>-0.10115189004932799</c:v>
                </c:pt>
                <c:pt idx="267">
                  <c:v>-0.15557021587529099</c:v>
                </c:pt>
                <c:pt idx="268">
                  <c:v>-0.17486149410320401</c:v>
                </c:pt>
                <c:pt idx="269">
                  <c:v>-0.13853164780093799</c:v>
                </c:pt>
                <c:pt idx="270">
                  <c:v>-0.14235818560876701</c:v>
                </c:pt>
                <c:pt idx="271">
                  <c:v>-0.135227639167884</c:v>
                </c:pt>
                <c:pt idx="272">
                  <c:v>-0.118254861139373</c:v>
                </c:pt>
                <c:pt idx="273">
                  <c:v>-0.16005633427754701</c:v>
                </c:pt>
                <c:pt idx="274">
                  <c:v>-0.148651405266853</c:v>
                </c:pt>
                <c:pt idx="275">
                  <c:v>-0.155437961430414</c:v>
                </c:pt>
                <c:pt idx="276">
                  <c:v>-0.17019727344734301</c:v>
                </c:pt>
                <c:pt idx="277">
                  <c:v>-0.15837225252961901</c:v>
                </c:pt>
                <c:pt idx="278">
                  <c:v>-0.162730534117112</c:v>
                </c:pt>
                <c:pt idx="279">
                  <c:v>-0.16959365471017099</c:v>
                </c:pt>
                <c:pt idx="280">
                  <c:v>-0.14089196513060001</c:v>
                </c:pt>
                <c:pt idx="281">
                  <c:v>-0.147099363204932</c:v>
                </c:pt>
                <c:pt idx="282">
                  <c:v>-0.13732675913473799</c:v>
                </c:pt>
                <c:pt idx="283">
                  <c:v>-0.16868799799516099</c:v>
                </c:pt>
                <c:pt idx="284">
                  <c:v>-0.148903668175529</c:v>
                </c:pt>
                <c:pt idx="285">
                  <c:v>-0.18321120664144599</c:v>
                </c:pt>
                <c:pt idx="286">
                  <c:v>-0.19060293399016801</c:v>
                </c:pt>
                <c:pt idx="287">
                  <c:v>-0.15902439692676401</c:v>
                </c:pt>
                <c:pt idx="288">
                  <c:v>-0.172304550261282</c:v>
                </c:pt>
                <c:pt idx="289">
                  <c:v>-0.215121450268078</c:v>
                </c:pt>
                <c:pt idx="290">
                  <c:v>-0.23100537651832601</c:v>
                </c:pt>
                <c:pt idx="291">
                  <c:v>-0.243498590168783</c:v>
                </c:pt>
                <c:pt idx="292">
                  <c:v>-0.20262600271821299</c:v>
                </c:pt>
                <c:pt idx="293">
                  <c:v>-0.154617440476359</c:v>
                </c:pt>
                <c:pt idx="294">
                  <c:v>-0.194163953617671</c:v>
                </c:pt>
                <c:pt idx="295">
                  <c:v>-0.179708210545724</c:v>
                </c:pt>
                <c:pt idx="296">
                  <c:v>-0.18308055188880901</c:v>
                </c:pt>
                <c:pt idx="297">
                  <c:v>-0.14803614780545199</c:v>
                </c:pt>
                <c:pt idx="298">
                  <c:v>-0.194566238767305</c:v>
                </c:pt>
                <c:pt idx="299">
                  <c:v>-0.18429077132799701</c:v>
                </c:pt>
                <c:pt idx="300">
                  <c:v>-0.192772781445779</c:v>
                </c:pt>
                <c:pt idx="301">
                  <c:v>-0.18122190496459201</c:v>
                </c:pt>
                <c:pt idx="302">
                  <c:v>-0.19026402340099999</c:v>
                </c:pt>
                <c:pt idx="303">
                  <c:v>-0.206661604035977</c:v>
                </c:pt>
                <c:pt idx="304">
                  <c:v>-0.19092449786216201</c:v>
                </c:pt>
                <c:pt idx="305">
                  <c:v>-0.17564897295864901</c:v>
                </c:pt>
                <c:pt idx="306">
                  <c:v>-0.18562503281067799</c:v>
                </c:pt>
                <c:pt idx="307">
                  <c:v>-0.176623243159163</c:v>
                </c:pt>
                <c:pt idx="308">
                  <c:v>-0.234193538054459</c:v>
                </c:pt>
                <c:pt idx="309">
                  <c:v>-0.20304215959559599</c:v>
                </c:pt>
                <c:pt idx="310">
                  <c:v>-0.17382575587674001</c:v>
                </c:pt>
                <c:pt idx="311">
                  <c:v>-0.18863010199306399</c:v>
                </c:pt>
                <c:pt idx="312">
                  <c:v>-0.20434850487885001</c:v>
                </c:pt>
                <c:pt idx="313">
                  <c:v>-0.201853373091605</c:v>
                </c:pt>
                <c:pt idx="314">
                  <c:v>-0.198239235653448</c:v>
                </c:pt>
                <c:pt idx="315">
                  <c:v>-0.186114584738963</c:v>
                </c:pt>
                <c:pt idx="316">
                  <c:v>-0.21671208990065799</c:v>
                </c:pt>
                <c:pt idx="317">
                  <c:v>-0.19999808154843601</c:v>
                </c:pt>
                <c:pt idx="318">
                  <c:v>-0.15855296310551401</c:v>
                </c:pt>
                <c:pt idx="319">
                  <c:v>-0.17964460689956899</c:v>
                </c:pt>
                <c:pt idx="320">
                  <c:v>-0.188572434133679</c:v>
                </c:pt>
                <c:pt idx="321">
                  <c:v>-0.22587636103491401</c:v>
                </c:pt>
                <c:pt idx="322">
                  <c:v>-0.22371263523879201</c:v>
                </c:pt>
                <c:pt idx="323">
                  <c:v>-0.16908179525772099</c:v>
                </c:pt>
                <c:pt idx="324">
                  <c:v>-0.136337361401557</c:v>
                </c:pt>
                <c:pt idx="325">
                  <c:v>-0.169907061203805</c:v>
                </c:pt>
                <c:pt idx="326">
                  <c:v>-0.17814529792133399</c:v>
                </c:pt>
                <c:pt idx="327">
                  <c:v>-0.15728605591779199</c:v>
                </c:pt>
                <c:pt idx="328">
                  <c:v>-0.26638471124829</c:v>
                </c:pt>
                <c:pt idx="329">
                  <c:v>-0.271428854792163</c:v>
                </c:pt>
                <c:pt idx="330">
                  <c:v>-0.19635544885824499</c:v>
                </c:pt>
                <c:pt idx="331">
                  <c:v>-0.20015843287888899</c:v>
                </c:pt>
                <c:pt idx="332">
                  <c:v>-0.18489369653704699</c:v>
                </c:pt>
                <c:pt idx="334">
                  <c:v>-0.255778507840424</c:v>
                </c:pt>
                <c:pt idx="335">
                  <c:v>-0.252233730231336</c:v>
                </c:pt>
                <c:pt idx="336">
                  <c:v>-0.249367354697763</c:v>
                </c:pt>
                <c:pt idx="337">
                  <c:v>-0.22151656480420701</c:v>
                </c:pt>
                <c:pt idx="338">
                  <c:v>-0.23642491134881599</c:v>
                </c:pt>
              </c:numCache>
            </c:numRef>
          </c:yVal>
          <c:smooth val="0"/>
        </c:ser>
        <c:ser>
          <c:idx val="9"/>
          <c:order val="9"/>
          <c:spPr>
            <a:ln w="28575">
              <a:noFill/>
            </a:ln>
          </c:spPr>
          <c:xVal>
            <c:numRef>
              <c:f>ProkustesV!$W$10:$W$500</c:f>
              <c:numCache>
                <c:formatCode>0.000</c:formatCode>
                <c:ptCount val="491"/>
                <c:pt idx="0">
                  <c:v>0.56995726014619696</c:v>
                </c:pt>
                <c:pt idx="1">
                  <c:v>0.613360486291471</c:v>
                </c:pt>
                <c:pt idx="2">
                  <c:v>0.58656875352813298</c:v>
                </c:pt>
                <c:pt idx="3">
                  <c:v>0.62394088066352804</c:v>
                </c:pt>
                <c:pt idx="4">
                  <c:v>0.58628912826288704</c:v>
                </c:pt>
                <c:pt idx="5">
                  <c:v>0.57173002315587895</c:v>
                </c:pt>
                <c:pt idx="6">
                  <c:v>0.56300972884355405</c:v>
                </c:pt>
                <c:pt idx="7">
                  <c:v>0.54158589326242701</c:v>
                </c:pt>
                <c:pt idx="8">
                  <c:v>0.55516570622292505</c:v>
                </c:pt>
                <c:pt idx="9">
                  <c:v>0.569177822492413</c:v>
                </c:pt>
                <c:pt idx="10">
                  <c:v>0.54055390573443696</c:v>
                </c:pt>
                <c:pt idx="11">
                  <c:v>0.56972020720342498</c:v>
                </c:pt>
                <c:pt idx="12">
                  <c:v>0.53852019765925097</c:v>
                </c:pt>
                <c:pt idx="13">
                  <c:v>0.58486593614002402</c:v>
                </c:pt>
                <c:pt idx="14">
                  <c:v>0.574381907030452</c:v>
                </c:pt>
                <c:pt idx="15">
                  <c:v>0.56476832367640195</c:v>
                </c:pt>
                <c:pt idx="16">
                  <c:v>0.56203428813148604</c:v>
                </c:pt>
                <c:pt idx="17">
                  <c:v>0.58386407210327695</c:v>
                </c:pt>
                <c:pt idx="18">
                  <c:v>0.58205622377858801</c:v>
                </c:pt>
                <c:pt idx="19">
                  <c:v>0.61451672683702996</c:v>
                </c:pt>
                <c:pt idx="20">
                  <c:v>0.59261816884466501</c:v>
                </c:pt>
                <c:pt idx="21">
                  <c:v>0.56164487403874597</c:v>
                </c:pt>
                <c:pt idx="22">
                  <c:v>0.59541769747059503</c:v>
                </c:pt>
                <c:pt idx="23">
                  <c:v>0.55370378517376095</c:v>
                </c:pt>
                <c:pt idx="24">
                  <c:v>0.61428664209456296</c:v>
                </c:pt>
                <c:pt idx="25">
                  <c:v>0.57405792690964996</c:v>
                </c:pt>
                <c:pt idx="26">
                  <c:v>0.56415495022010198</c:v>
                </c:pt>
                <c:pt idx="27">
                  <c:v>0.59120109653146902</c:v>
                </c:pt>
                <c:pt idx="28">
                  <c:v>0.57699781454418897</c:v>
                </c:pt>
                <c:pt idx="29">
                  <c:v>0.62831184833292097</c:v>
                </c:pt>
                <c:pt idx="30">
                  <c:v>0.56756801263989598</c:v>
                </c:pt>
                <c:pt idx="31">
                  <c:v>0.60132179541173902</c:v>
                </c:pt>
                <c:pt idx="32">
                  <c:v>0.62591953925817301</c:v>
                </c:pt>
                <c:pt idx="33">
                  <c:v>0.56331306976050999</c:v>
                </c:pt>
                <c:pt idx="34">
                  <c:v>0.50062428173378404</c:v>
                </c:pt>
                <c:pt idx="35">
                  <c:v>0.58683418530922005</c:v>
                </c:pt>
                <c:pt idx="36">
                  <c:v>0.52372266363617703</c:v>
                </c:pt>
                <c:pt idx="37">
                  <c:v>0.53130615197599695</c:v>
                </c:pt>
                <c:pt idx="38">
                  <c:v>0.53451212353657396</c:v>
                </c:pt>
                <c:pt idx="39">
                  <c:v>0.57075829194128602</c:v>
                </c:pt>
                <c:pt idx="40">
                  <c:v>0.56508074869062996</c:v>
                </c:pt>
                <c:pt idx="41">
                  <c:v>0.63389282625399801</c:v>
                </c:pt>
                <c:pt idx="42">
                  <c:v>0.61776812545918602</c:v>
                </c:pt>
                <c:pt idx="43">
                  <c:v>0.54250786967332998</c:v>
                </c:pt>
                <c:pt idx="44">
                  <c:v>0.650985681532812</c:v>
                </c:pt>
                <c:pt idx="45">
                  <c:v>0.57524255281603698</c:v>
                </c:pt>
                <c:pt idx="46">
                  <c:v>0.60688937874788995</c:v>
                </c:pt>
                <c:pt idx="47">
                  <c:v>0.58223633616264303</c:v>
                </c:pt>
                <c:pt idx="48">
                  <c:v>0.62587148839668105</c:v>
                </c:pt>
                <c:pt idx="49">
                  <c:v>0.54999043225500199</c:v>
                </c:pt>
                <c:pt idx="50">
                  <c:v>0.596973480791679</c:v>
                </c:pt>
                <c:pt idx="51">
                  <c:v>0.57769602551284704</c:v>
                </c:pt>
                <c:pt idx="52">
                  <c:v>0.53983610866315102</c:v>
                </c:pt>
                <c:pt idx="53">
                  <c:v>0.51948583747715704</c:v>
                </c:pt>
                <c:pt idx="54">
                  <c:v>0.53484969040290198</c:v>
                </c:pt>
                <c:pt idx="55">
                  <c:v>0.53507600067870997</c:v>
                </c:pt>
                <c:pt idx="56">
                  <c:v>0.54402707294490904</c:v>
                </c:pt>
                <c:pt idx="57">
                  <c:v>0.60019036807990001</c:v>
                </c:pt>
                <c:pt idx="58">
                  <c:v>0.61278302296675202</c:v>
                </c:pt>
                <c:pt idx="59">
                  <c:v>0.576867962404088</c:v>
                </c:pt>
                <c:pt idx="60">
                  <c:v>0.57013884077366395</c:v>
                </c:pt>
                <c:pt idx="61">
                  <c:v>0.57779232453594798</c:v>
                </c:pt>
                <c:pt idx="62">
                  <c:v>0.56648874537510996</c:v>
                </c:pt>
                <c:pt idx="63">
                  <c:v>0.59855010134126796</c:v>
                </c:pt>
                <c:pt idx="64">
                  <c:v>0.54424773116337999</c:v>
                </c:pt>
                <c:pt idx="65">
                  <c:v>0.57411227495047201</c:v>
                </c:pt>
                <c:pt idx="66">
                  <c:v>0.56903390171555202</c:v>
                </c:pt>
                <c:pt idx="67">
                  <c:v>0.57334462798583496</c:v>
                </c:pt>
                <c:pt idx="68">
                  <c:v>0.64785098113947703</c:v>
                </c:pt>
                <c:pt idx="69">
                  <c:v>0.61897363389589299</c:v>
                </c:pt>
                <c:pt idx="70">
                  <c:v>0.61885917845885097</c:v>
                </c:pt>
                <c:pt idx="71">
                  <c:v>0.60211682109683395</c:v>
                </c:pt>
                <c:pt idx="72">
                  <c:v>0.60884814744565896</c:v>
                </c:pt>
                <c:pt idx="73">
                  <c:v>0.57202576079235501</c:v>
                </c:pt>
                <c:pt idx="74">
                  <c:v>0.59152990987948895</c:v>
                </c:pt>
                <c:pt idx="75">
                  <c:v>0.62732394374045197</c:v>
                </c:pt>
                <c:pt idx="76">
                  <c:v>0.562733410498233</c:v>
                </c:pt>
                <c:pt idx="77">
                  <c:v>0.56630624368218996</c:v>
                </c:pt>
                <c:pt idx="78">
                  <c:v>0.50877848596893505</c:v>
                </c:pt>
                <c:pt idx="79">
                  <c:v>0.53366011590816198</c:v>
                </c:pt>
                <c:pt idx="80">
                  <c:v>0.48587784435699799</c:v>
                </c:pt>
                <c:pt idx="81">
                  <c:v>0.54962172566466405</c:v>
                </c:pt>
                <c:pt idx="82">
                  <c:v>0.50317440206097597</c:v>
                </c:pt>
                <c:pt idx="83">
                  <c:v>0.577212304294761</c:v>
                </c:pt>
                <c:pt idx="84">
                  <c:v>0.56930783231695503</c:v>
                </c:pt>
                <c:pt idx="85">
                  <c:v>0.59611668592034495</c:v>
                </c:pt>
                <c:pt idx="86">
                  <c:v>0.58622347408810105</c:v>
                </c:pt>
                <c:pt idx="87">
                  <c:v>0.54207161476485399</c:v>
                </c:pt>
                <c:pt idx="88">
                  <c:v>0.57566034661534404</c:v>
                </c:pt>
                <c:pt idx="89">
                  <c:v>0.55660002600992897</c:v>
                </c:pt>
                <c:pt idx="90">
                  <c:v>0.60565266318254196</c:v>
                </c:pt>
                <c:pt idx="91">
                  <c:v>0.62165806178756</c:v>
                </c:pt>
                <c:pt idx="92">
                  <c:v>0.59267845531977403</c:v>
                </c:pt>
                <c:pt idx="93">
                  <c:v>0.56382377976573705</c:v>
                </c:pt>
                <c:pt idx="94">
                  <c:v>0.54884292116905997</c:v>
                </c:pt>
                <c:pt idx="95">
                  <c:v>0.56244987165759897</c:v>
                </c:pt>
                <c:pt idx="96">
                  <c:v>0.594651340807552</c:v>
                </c:pt>
                <c:pt idx="97">
                  <c:v>0.57667200485949099</c:v>
                </c:pt>
                <c:pt idx="98">
                  <c:v>0.40602499420823701</c:v>
                </c:pt>
                <c:pt idx="99">
                  <c:v>0.46193223370381598</c:v>
                </c:pt>
                <c:pt idx="100">
                  <c:v>0.51888980273472995</c:v>
                </c:pt>
                <c:pt idx="101">
                  <c:v>0.51579626317619998</c:v>
                </c:pt>
                <c:pt idx="102">
                  <c:v>0.44682004603526199</c:v>
                </c:pt>
                <c:pt idx="103">
                  <c:v>0.436708178197379</c:v>
                </c:pt>
                <c:pt idx="104">
                  <c:v>0.57194007922130996</c:v>
                </c:pt>
                <c:pt idx="105">
                  <c:v>0.479408949109146</c:v>
                </c:pt>
                <c:pt idx="106">
                  <c:v>0.49069631165470801</c:v>
                </c:pt>
                <c:pt idx="107">
                  <c:v>0.51530489684661096</c:v>
                </c:pt>
                <c:pt idx="108">
                  <c:v>0.53099186573438395</c:v>
                </c:pt>
                <c:pt idx="109">
                  <c:v>0.49756902353562998</c:v>
                </c:pt>
                <c:pt idx="110">
                  <c:v>0.51882392828611701</c:v>
                </c:pt>
                <c:pt idx="111">
                  <c:v>0.52929957927423799</c:v>
                </c:pt>
                <c:pt idx="112">
                  <c:v>0.495572525747138</c:v>
                </c:pt>
                <c:pt idx="113">
                  <c:v>0.41781546757223098</c:v>
                </c:pt>
                <c:pt idx="114">
                  <c:v>0.55543378300763802</c:v>
                </c:pt>
                <c:pt idx="115">
                  <c:v>0.46063765709785698</c:v>
                </c:pt>
                <c:pt idx="116">
                  <c:v>0.46996933330766399</c:v>
                </c:pt>
                <c:pt idx="117">
                  <c:v>0.54037475491374098</c:v>
                </c:pt>
                <c:pt idx="118">
                  <c:v>0.54139134101328301</c:v>
                </c:pt>
                <c:pt idx="119">
                  <c:v>0.513616326310251</c:v>
                </c:pt>
                <c:pt idx="120">
                  <c:v>0.531065219183816</c:v>
                </c:pt>
                <c:pt idx="121">
                  <c:v>0.52048484732702305</c:v>
                </c:pt>
                <c:pt idx="122">
                  <c:v>0.54796542005434201</c:v>
                </c:pt>
                <c:pt idx="123">
                  <c:v>0.501799541949834</c:v>
                </c:pt>
                <c:pt idx="124">
                  <c:v>0.506399478669468</c:v>
                </c:pt>
                <c:pt idx="125">
                  <c:v>0.50068008054440805</c:v>
                </c:pt>
                <c:pt idx="126">
                  <c:v>0.48561890674054498</c:v>
                </c:pt>
                <c:pt idx="127">
                  <c:v>0.49213295637429699</c:v>
                </c:pt>
                <c:pt idx="133">
                  <c:v>0.48335977333096097</c:v>
                </c:pt>
                <c:pt idx="134">
                  <c:v>0.501599474978909</c:v>
                </c:pt>
                <c:pt idx="135">
                  <c:v>0.50222128543887101</c:v>
                </c:pt>
                <c:pt idx="136">
                  <c:v>0.483861595537454</c:v>
                </c:pt>
                <c:pt idx="137">
                  <c:v>0.50518526681323195</c:v>
                </c:pt>
                <c:pt idx="138">
                  <c:v>0.51905547390958195</c:v>
                </c:pt>
                <c:pt idx="139">
                  <c:v>0.55045918274277394</c:v>
                </c:pt>
                <c:pt idx="140">
                  <c:v>0.55205994363160105</c:v>
                </c:pt>
                <c:pt idx="141">
                  <c:v>0.55092675894323595</c:v>
                </c:pt>
                <c:pt idx="142">
                  <c:v>0.52912418532665095</c:v>
                </c:pt>
                <c:pt idx="143">
                  <c:v>0.53079113762465702</c:v>
                </c:pt>
                <c:pt idx="144">
                  <c:v>0.57420545218931995</c:v>
                </c:pt>
                <c:pt idx="145">
                  <c:v>0.58802146780335196</c:v>
                </c:pt>
                <c:pt idx="146">
                  <c:v>0.54788256271931901</c:v>
                </c:pt>
                <c:pt idx="147">
                  <c:v>0.55846314167410405</c:v>
                </c:pt>
                <c:pt idx="148">
                  <c:v>0.56645840113977597</c:v>
                </c:pt>
                <c:pt idx="149">
                  <c:v>0.56073831515207195</c:v>
                </c:pt>
                <c:pt idx="150">
                  <c:v>0.55851475731502298</c:v>
                </c:pt>
                <c:pt idx="151">
                  <c:v>0.54049005689440299</c:v>
                </c:pt>
                <c:pt idx="152">
                  <c:v>0.55193113780667002</c:v>
                </c:pt>
                <c:pt idx="153">
                  <c:v>0.55998673975537505</c:v>
                </c:pt>
                <c:pt idx="154">
                  <c:v>0.57330647444015204</c:v>
                </c:pt>
                <c:pt idx="155">
                  <c:v>0.53205869185195798</c:v>
                </c:pt>
                <c:pt idx="156">
                  <c:v>0.52652641469795503</c:v>
                </c:pt>
                <c:pt idx="157">
                  <c:v>0.52425664214140599</c:v>
                </c:pt>
                <c:pt idx="158">
                  <c:v>0.50677240193842799</c:v>
                </c:pt>
                <c:pt idx="159">
                  <c:v>0.55343710105647104</c:v>
                </c:pt>
                <c:pt idx="160">
                  <c:v>0.54172525898635004</c:v>
                </c:pt>
                <c:pt idx="161">
                  <c:v>0.53687345506179096</c:v>
                </c:pt>
                <c:pt idx="162">
                  <c:v>0.56680958816997296</c:v>
                </c:pt>
                <c:pt idx="163">
                  <c:v>0.58118607624824004</c:v>
                </c:pt>
                <c:pt idx="164">
                  <c:v>0.58367483604697301</c:v>
                </c:pt>
                <c:pt idx="165">
                  <c:v>0.58371406544186699</c:v>
                </c:pt>
                <c:pt idx="166">
                  <c:v>0.61612758970987802</c:v>
                </c:pt>
                <c:pt idx="167">
                  <c:v>0.56514146572699597</c:v>
                </c:pt>
                <c:pt idx="168">
                  <c:v>0.54574256320875802</c:v>
                </c:pt>
                <c:pt idx="169">
                  <c:v>0.530014098210978</c:v>
                </c:pt>
                <c:pt idx="170">
                  <c:v>0.54743171514707001</c:v>
                </c:pt>
                <c:pt idx="171">
                  <c:v>0.54181595256541804</c:v>
                </c:pt>
                <c:pt idx="172">
                  <c:v>0.56893252160654395</c:v>
                </c:pt>
                <c:pt idx="173">
                  <c:v>0.52028442147592902</c:v>
                </c:pt>
                <c:pt idx="174">
                  <c:v>0.51841553331671697</c:v>
                </c:pt>
                <c:pt idx="175">
                  <c:v>0.509980018543986</c:v>
                </c:pt>
                <c:pt idx="176">
                  <c:v>0.51618485149717397</c:v>
                </c:pt>
                <c:pt idx="177">
                  <c:v>0.52753294964021502</c:v>
                </c:pt>
                <c:pt idx="178">
                  <c:v>0.52361426160784696</c:v>
                </c:pt>
                <c:pt idx="179">
                  <c:v>0.53200965026981395</c:v>
                </c:pt>
                <c:pt idx="180">
                  <c:v>0.52488703839990603</c:v>
                </c:pt>
                <c:pt idx="181">
                  <c:v>0.57615289792393098</c:v>
                </c:pt>
                <c:pt idx="182">
                  <c:v>0.55358370311440896</c:v>
                </c:pt>
                <c:pt idx="183">
                  <c:v>0.54052135742068697</c:v>
                </c:pt>
                <c:pt idx="184">
                  <c:v>0.56270594162769405</c:v>
                </c:pt>
                <c:pt idx="185">
                  <c:v>0.55191180301311404</c:v>
                </c:pt>
                <c:pt idx="186">
                  <c:v>0.50271538048651199</c:v>
                </c:pt>
                <c:pt idx="187">
                  <c:v>0.53709248547834298</c:v>
                </c:pt>
                <c:pt idx="188">
                  <c:v>0.57526903856308598</c:v>
                </c:pt>
                <c:pt idx="189">
                  <c:v>0.50924588416003302</c:v>
                </c:pt>
                <c:pt idx="190">
                  <c:v>0.58532893336486502</c:v>
                </c:pt>
                <c:pt idx="191">
                  <c:v>0.53146609752885599</c:v>
                </c:pt>
                <c:pt idx="192">
                  <c:v>0.52934122592574295</c:v>
                </c:pt>
                <c:pt idx="193">
                  <c:v>0.54154618668110699</c:v>
                </c:pt>
                <c:pt idx="194">
                  <c:v>0.53394768781083901</c:v>
                </c:pt>
                <c:pt idx="195">
                  <c:v>0.62124404749278195</c:v>
                </c:pt>
                <c:pt idx="196">
                  <c:v>0.53848215923266696</c:v>
                </c:pt>
                <c:pt idx="197">
                  <c:v>0.54726647913952997</c:v>
                </c:pt>
                <c:pt idx="198">
                  <c:v>0.52171667915823305</c:v>
                </c:pt>
                <c:pt idx="199">
                  <c:v>0.55640667731471405</c:v>
                </c:pt>
                <c:pt idx="200">
                  <c:v>0.56647722791344701</c:v>
                </c:pt>
                <c:pt idx="201">
                  <c:v>0.49769410963668997</c:v>
                </c:pt>
                <c:pt idx="202">
                  <c:v>0.51058432654668695</c:v>
                </c:pt>
                <c:pt idx="203">
                  <c:v>0.46998472163829602</c:v>
                </c:pt>
                <c:pt idx="204">
                  <c:v>0.52439622353624404</c:v>
                </c:pt>
                <c:pt idx="205">
                  <c:v>0.48786976709148699</c:v>
                </c:pt>
                <c:pt idx="206">
                  <c:v>0.51151577767678202</c:v>
                </c:pt>
                <c:pt idx="207">
                  <c:v>0.53494652038548396</c:v>
                </c:pt>
                <c:pt idx="208">
                  <c:v>0.506717920311481</c:v>
                </c:pt>
                <c:pt idx="209">
                  <c:v>0.51788529213298096</c:v>
                </c:pt>
                <c:pt idx="210">
                  <c:v>0.50501960815473601</c:v>
                </c:pt>
                <c:pt idx="211">
                  <c:v>0.55901955955239502</c:v>
                </c:pt>
                <c:pt idx="212">
                  <c:v>0.54033682627247703</c:v>
                </c:pt>
                <c:pt idx="213">
                  <c:v>0.52462352294702996</c:v>
                </c:pt>
                <c:pt idx="214">
                  <c:v>0.49161266637350398</c:v>
                </c:pt>
                <c:pt idx="215">
                  <c:v>0.557267646060982</c:v>
                </c:pt>
                <c:pt idx="216">
                  <c:v>0.56679183111343501</c:v>
                </c:pt>
                <c:pt idx="217">
                  <c:v>0.55886747342737597</c:v>
                </c:pt>
                <c:pt idx="218">
                  <c:v>0.53028110164841402</c:v>
                </c:pt>
                <c:pt idx="219">
                  <c:v>0.57361271416923099</c:v>
                </c:pt>
                <c:pt idx="220">
                  <c:v>0.50335039576670604</c:v>
                </c:pt>
                <c:pt idx="221">
                  <c:v>0.53696366329429002</c:v>
                </c:pt>
                <c:pt idx="222">
                  <c:v>0.54924267759944101</c:v>
                </c:pt>
                <c:pt idx="223">
                  <c:v>0.53547120032048001</c:v>
                </c:pt>
                <c:pt idx="224">
                  <c:v>0.57627327751535096</c:v>
                </c:pt>
                <c:pt idx="225">
                  <c:v>0.56085318384758598</c:v>
                </c:pt>
                <c:pt idx="226">
                  <c:v>0.51639973226504599</c:v>
                </c:pt>
                <c:pt idx="227">
                  <c:v>0.53177115700562605</c:v>
                </c:pt>
                <c:pt idx="228">
                  <c:v>0.60634978043376198</c:v>
                </c:pt>
                <c:pt idx="229">
                  <c:v>0.54063497835989605</c:v>
                </c:pt>
                <c:pt idx="230">
                  <c:v>0.52014527909738495</c:v>
                </c:pt>
                <c:pt idx="231">
                  <c:v>0.55572196540465602</c:v>
                </c:pt>
                <c:pt idx="232">
                  <c:v>0.56272148139260303</c:v>
                </c:pt>
                <c:pt idx="233">
                  <c:v>0.54012323739750501</c:v>
                </c:pt>
                <c:pt idx="234">
                  <c:v>0.53513532319733503</c:v>
                </c:pt>
                <c:pt idx="235">
                  <c:v>0.54572945858147903</c:v>
                </c:pt>
                <c:pt idx="236">
                  <c:v>0.57796581841546502</c:v>
                </c:pt>
                <c:pt idx="237">
                  <c:v>0.54239532693880199</c:v>
                </c:pt>
                <c:pt idx="238">
                  <c:v>0.54668482494972004</c:v>
                </c:pt>
                <c:pt idx="239">
                  <c:v>0.57422930140010697</c:v>
                </c:pt>
                <c:pt idx="240">
                  <c:v>0.55317496461516003</c:v>
                </c:pt>
                <c:pt idx="241">
                  <c:v>0.55388025738616298</c:v>
                </c:pt>
                <c:pt idx="242">
                  <c:v>0.55913362202767303</c:v>
                </c:pt>
                <c:pt idx="243">
                  <c:v>0.550622466003301</c:v>
                </c:pt>
                <c:pt idx="244">
                  <c:v>0.563960040271406</c:v>
                </c:pt>
                <c:pt idx="245">
                  <c:v>0.55048662230037604</c:v>
                </c:pt>
                <c:pt idx="246">
                  <c:v>0.52746020702234897</c:v>
                </c:pt>
                <c:pt idx="247">
                  <c:v>0.55602572574621301</c:v>
                </c:pt>
                <c:pt idx="248">
                  <c:v>0.56448031917152797</c:v>
                </c:pt>
                <c:pt idx="249">
                  <c:v>0.57816098484775502</c:v>
                </c:pt>
                <c:pt idx="250">
                  <c:v>0.52258650857218303</c:v>
                </c:pt>
                <c:pt idx="251">
                  <c:v>0.55185453959971098</c:v>
                </c:pt>
                <c:pt idx="252">
                  <c:v>0.547486648738297</c:v>
                </c:pt>
                <c:pt idx="253">
                  <c:v>0.50876580861964005</c:v>
                </c:pt>
                <c:pt idx="254">
                  <c:v>0.51345611882165398</c:v>
                </c:pt>
                <c:pt idx="255">
                  <c:v>0.57521854955346696</c:v>
                </c:pt>
                <c:pt idx="256">
                  <c:v>0.58034426074327095</c:v>
                </c:pt>
                <c:pt idx="257">
                  <c:v>0.59227512287391204</c:v>
                </c:pt>
                <c:pt idx="258">
                  <c:v>0.57270636586690904</c:v>
                </c:pt>
                <c:pt idx="259">
                  <c:v>0.55660000155290201</c:v>
                </c:pt>
                <c:pt idx="260">
                  <c:v>0.54296645522156595</c:v>
                </c:pt>
                <c:pt idx="261">
                  <c:v>0.60502077720832004</c:v>
                </c:pt>
                <c:pt idx="262">
                  <c:v>0.59869759594005001</c:v>
                </c:pt>
                <c:pt idx="263">
                  <c:v>0.57054489558944999</c:v>
                </c:pt>
                <c:pt idx="264">
                  <c:v>0.60549766539586303</c:v>
                </c:pt>
                <c:pt idx="265">
                  <c:v>0.58641434951882598</c:v>
                </c:pt>
                <c:pt idx="266">
                  <c:v>0.60464616076968603</c:v>
                </c:pt>
                <c:pt idx="267">
                  <c:v>0.57809339680623195</c:v>
                </c:pt>
                <c:pt idx="268">
                  <c:v>0.533326311567624</c:v>
                </c:pt>
                <c:pt idx="269">
                  <c:v>0.57924359305944195</c:v>
                </c:pt>
                <c:pt idx="270">
                  <c:v>0.61975424065859697</c:v>
                </c:pt>
                <c:pt idx="271">
                  <c:v>0.59790423847971197</c:v>
                </c:pt>
                <c:pt idx="272">
                  <c:v>0.59915202213349805</c:v>
                </c:pt>
                <c:pt idx="273">
                  <c:v>0.58870312526688295</c:v>
                </c:pt>
                <c:pt idx="274">
                  <c:v>0.59781251906432298</c:v>
                </c:pt>
                <c:pt idx="275">
                  <c:v>0.57970153340401998</c:v>
                </c:pt>
                <c:pt idx="276">
                  <c:v>0.54533421539543903</c:v>
                </c:pt>
                <c:pt idx="277">
                  <c:v>0.54758062079466596</c:v>
                </c:pt>
                <c:pt idx="278">
                  <c:v>0.57104644725821896</c:v>
                </c:pt>
                <c:pt idx="279">
                  <c:v>0.55283375679582103</c:v>
                </c:pt>
                <c:pt idx="280">
                  <c:v>0.560429297493236</c:v>
                </c:pt>
                <c:pt idx="281">
                  <c:v>0.58591297996983305</c:v>
                </c:pt>
                <c:pt idx="282">
                  <c:v>0.58926474286283803</c:v>
                </c:pt>
                <c:pt idx="283">
                  <c:v>0.53436278564166095</c:v>
                </c:pt>
                <c:pt idx="284">
                  <c:v>0.60030281969287902</c:v>
                </c:pt>
                <c:pt idx="285">
                  <c:v>0.62892859398659695</c:v>
                </c:pt>
                <c:pt idx="286">
                  <c:v>0.599991928768842</c:v>
                </c:pt>
                <c:pt idx="287">
                  <c:v>0.63059951862832098</c:v>
                </c:pt>
                <c:pt idx="288">
                  <c:v>0.56952023678752906</c:v>
                </c:pt>
                <c:pt idx="289">
                  <c:v>0.50870218639517095</c:v>
                </c:pt>
                <c:pt idx="290">
                  <c:v>0.51882253456519301</c:v>
                </c:pt>
                <c:pt idx="291">
                  <c:v>0.51954797024488397</c:v>
                </c:pt>
                <c:pt idx="292">
                  <c:v>0.55141434354559904</c:v>
                </c:pt>
                <c:pt idx="293">
                  <c:v>0.58752824186215402</c:v>
                </c:pt>
                <c:pt idx="294">
                  <c:v>0.53726643126753104</c:v>
                </c:pt>
                <c:pt idx="295">
                  <c:v>0.58060070666819297</c:v>
                </c:pt>
                <c:pt idx="296">
                  <c:v>0.545039288622721</c:v>
                </c:pt>
                <c:pt idx="297">
                  <c:v>0.59275135746968599</c:v>
                </c:pt>
                <c:pt idx="298">
                  <c:v>0.57310836839575996</c:v>
                </c:pt>
                <c:pt idx="299">
                  <c:v>0.57031323635373099</c:v>
                </c:pt>
                <c:pt idx="300">
                  <c:v>0.54257014846159402</c:v>
                </c:pt>
                <c:pt idx="301">
                  <c:v>0.57400436477993</c:v>
                </c:pt>
                <c:pt idx="302">
                  <c:v>0.61454284030992001</c:v>
                </c:pt>
                <c:pt idx="303">
                  <c:v>0.589068018554048</c:v>
                </c:pt>
                <c:pt idx="304">
                  <c:v>0.64395499198509099</c:v>
                </c:pt>
                <c:pt idx="305">
                  <c:v>0.59369948312654897</c:v>
                </c:pt>
                <c:pt idx="306">
                  <c:v>0.577760043857654</c:v>
                </c:pt>
                <c:pt idx="307">
                  <c:v>0.60577826896350695</c:v>
                </c:pt>
                <c:pt idx="308">
                  <c:v>0.55726772074470798</c:v>
                </c:pt>
                <c:pt idx="309">
                  <c:v>0.58078582856004202</c:v>
                </c:pt>
                <c:pt idx="310">
                  <c:v>0.631562524186283</c:v>
                </c:pt>
                <c:pt idx="311">
                  <c:v>0.56205882143965902</c:v>
                </c:pt>
                <c:pt idx="312">
                  <c:v>0.58120054578559199</c:v>
                </c:pt>
                <c:pt idx="313">
                  <c:v>0.56561018999061796</c:v>
                </c:pt>
                <c:pt idx="314">
                  <c:v>0.58628797081715101</c:v>
                </c:pt>
                <c:pt idx="315">
                  <c:v>0.58926667008330602</c:v>
                </c:pt>
                <c:pt idx="316">
                  <c:v>0.54274328429437202</c:v>
                </c:pt>
                <c:pt idx="317">
                  <c:v>0.55633844641809005</c:v>
                </c:pt>
                <c:pt idx="318">
                  <c:v>0.62053268397251504</c:v>
                </c:pt>
                <c:pt idx="319">
                  <c:v>0.60807458136095105</c:v>
                </c:pt>
                <c:pt idx="320">
                  <c:v>0.58524400350960304</c:v>
                </c:pt>
                <c:pt idx="321">
                  <c:v>0.528135511416573</c:v>
                </c:pt>
                <c:pt idx="322">
                  <c:v>0.51639408094449002</c:v>
                </c:pt>
                <c:pt idx="323">
                  <c:v>0.60571303150017497</c:v>
                </c:pt>
                <c:pt idx="324">
                  <c:v>0.62515104692079204</c:v>
                </c:pt>
                <c:pt idx="325">
                  <c:v>0.59396308785877305</c:v>
                </c:pt>
                <c:pt idx="326">
                  <c:v>0.59522465237906796</c:v>
                </c:pt>
                <c:pt idx="327">
                  <c:v>0.60664684553804304</c:v>
                </c:pt>
                <c:pt idx="328">
                  <c:v>0.54058152266540105</c:v>
                </c:pt>
                <c:pt idx="329">
                  <c:v>0.56672836835115004</c:v>
                </c:pt>
                <c:pt idx="330">
                  <c:v>0.52522964282377305</c:v>
                </c:pt>
                <c:pt idx="331">
                  <c:v>0.56124853915923001</c:v>
                </c:pt>
                <c:pt idx="332">
                  <c:v>0.550057228876353</c:v>
                </c:pt>
                <c:pt idx="334">
                  <c:v>0.49943430370550501</c:v>
                </c:pt>
                <c:pt idx="335">
                  <c:v>0.50382292060715606</c:v>
                </c:pt>
                <c:pt idx="336">
                  <c:v>0.52634011828404803</c:v>
                </c:pt>
                <c:pt idx="337">
                  <c:v>0.49362222420052898</c:v>
                </c:pt>
                <c:pt idx="338">
                  <c:v>0.53188295843355804</c:v>
                </c:pt>
              </c:numCache>
            </c:numRef>
          </c:xVal>
          <c:yVal>
            <c:numRef>
              <c:f>ProkustesV!$X$10:$X$500</c:f>
              <c:numCache>
                <c:formatCode>0.000</c:formatCode>
                <c:ptCount val="491"/>
                <c:pt idx="0">
                  <c:v>-1.4683481084025901E-2</c:v>
                </c:pt>
                <c:pt idx="1">
                  <c:v>-1.28111552721337E-2</c:v>
                </c:pt>
                <c:pt idx="2">
                  <c:v>7.6466418986457603E-3</c:v>
                </c:pt>
                <c:pt idx="3">
                  <c:v>1.65014271266655E-2</c:v>
                </c:pt>
                <c:pt idx="4">
                  <c:v>-2.0003054998701E-2</c:v>
                </c:pt>
                <c:pt idx="5">
                  <c:v>1.0648029693233399E-2</c:v>
                </c:pt>
                <c:pt idx="6">
                  <c:v>8.3498871802131103E-3</c:v>
                </c:pt>
                <c:pt idx="7">
                  <c:v>-2.0554293810546801E-3</c:v>
                </c:pt>
                <c:pt idx="8">
                  <c:v>1.0442703921762801E-2</c:v>
                </c:pt>
                <c:pt idx="9">
                  <c:v>2.6365597379745401E-3</c:v>
                </c:pt>
                <c:pt idx="10">
                  <c:v>-6.4278805753130597E-3</c:v>
                </c:pt>
                <c:pt idx="11">
                  <c:v>-4.6748248431743101E-3</c:v>
                </c:pt>
                <c:pt idx="12">
                  <c:v>-5.99213854406526E-3</c:v>
                </c:pt>
                <c:pt idx="13">
                  <c:v>-1.8558101847722601E-2</c:v>
                </c:pt>
                <c:pt idx="14">
                  <c:v>1.8691552362010201E-3</c:v>
                </c:pt>
                <c:pt idx="15">
                  <c:v>-1.1236936055610301E-2</c:v>
                </c:pt>
                <c:pt idx="16">
                  <c:v>1.48172718495856E-2</c:v>
                </c:pt>
                <c:pt idx="17">
                  <c:v>1.24397706521882E-2</c:v>
                </c:pt>
                <c:pt idx="18">
                  <c:v>-1.22932445844114E-2</c:v>
                </c:pt>
                <c:pt idx="19">
                  <c:v>2.12645145199644E-3</c:v>
                </c:pt>
                <c:pt idx="20">
                  <c:v>-2.89267999246078E-2</c:v>
                </c:pt>
                <c:pt idx="21">
                  <c:v>-1.52149931521298E-2</c:v>
                </c:pt>
                <c:pt idx="22">
                  <c:v>4.28260201540763E-3</c:v>
                </c:pt>
                <c:pt idx="23">
                  <c:v>5.2709708042071703E-3</c:v>
                </c:pt>
                <c:pt idx="24">
                  <c:v>-8.9036728939302593E-3</c:v>
                </c:pt>
                <c:pt idx="25">
                  <c:v>-2.1216669835169601E-2</c:v>
                </c:pt>
                <c:pt idx="26">
                  <c:v>-1.3362001095442499E-2</c:v>
                </c:pt>
                <c:pt idx="27">
                  <c:v>-2.7018852464125599E-2</c:v>
                </c:pt>
                <c:pt idx="28">
                  <c:v>-1.4257345993131901E-2</c:v>
                </c:pt>
                <c:pt idx="29">
                  <c:v>1.1092293756257501E-2</c:v>
                </c:pt>
                <c:pt idx="30">
                  <c:v>-3.5358966652264201E-3</c:v>
                </c:pt>
                <c:pt idx="31">
                  <c:v>1.63194596558393E-3</c:v>
                </c:pt>
                <c:pt idx="32">
                  <c:v>6.7775160283771504E-3</c:v>
                </c:pt>
                <c:pt idx="33">
                  <c:v>2.6174480344721002E-3</c:v>
                </c:pt>
                <c:pt idx="34">
                  <c:v>-2.9194915291588701E-3</c:v>
                </c:pt>
                <c:pt idx="35">
                  <c:v>-1.66941894239249E-2</c:v>
                </c:pt>
                <c:pt idx="36">
                  <c:v>-1.4141920324343801E-2</c:v>
                </c:pt>
                <c:pt idx="37">
                  <c:v>-2.0624436295621999E-2</c:v>
                </c:pt>
                <c:pt idx="38">
                  <c:v>-8.3093134362996804E-4</c:v>
                </c:pt>
                <c:pt idx="39">
                  <c:v>-2.4670197647085898E-3</c:v>
                </c:pt>
                <c:pt idx="40">
                  <c:v>-4.8288495593341802E-3</c:v>
                </c:pt>
                <c:pt idx="41">
                  <c:v>-1.71580597205373E-2</c:v>
                </c:pt>
                <c:pt idx="42">
                  <c:v>-8.0127752176871996E-3</c:v>
                </c:pt>
                <c:pt idx="43">
                  <c:v>-1.8811773569097599E-2</c:v>
                </c:pt>
                <c:pt idx="44">
                  <c:v>6.8869367272871998E-3</c:v>
                </c:pt>
                <c:pt idx="45">
                  <c:v>9.34884874305302E-3</c:v>
                </c:pt>
                <c:pt idx="46">
                  <c:v>-2.4984638065919398E-2</c:v>
                </c:pt>
                <c:pt idx="47">
                  <c:v>5.4930583252959901E-3</c:v>
                </c:pt>
                <c:pt idx="48">
                  <c:v>-2.7448702647513402E-3</c:v>
                </c:pt>
                <c:pt idx="49">
                  <c:v>-4.0705810122308303E-3</c:v>
                </c:pt>
                <c:pt idx="50">
                  <c:v>-2.2365229055072999E-2</c:v>
                </c:pt>
                <c:pt idx="51">
                  <c:v>4.4751461132106199E-3</c:v>
                </c:pt>
                <c:pt idx="52">
                  <c:v>-5.0897321851294999E-3</c:v>
                </c:pt>
                <c:pt idx="53">
                  <c:v>4.0193935020109203E-3</c:v>
                </c:pt>
                <c:pt idx="54">
                  <c:v>9.3334228150720993E-3</c:v>
                </c:pt>
                <c:pt idx="55">
                  <c:v>-7.2114996951566897E-3</c:v>
                </c:pt>
                <c:pt idx="56">
                  <c:v>-1.29674331350657E-2</c:v>
                </c:pt>
                <c:pt idx="57">
                  <c:v>-8.5446760879466499E-4</c:v>
                </c:pt>
                <c:pt idx="58">
                  <c:v>-2.4740634430334901E-2</c:v>
                </c:pt>
                <c:pt idx="59">
                  <c:v>-1.9351566578715899E-2</c:v>
                </c:pt>
                <c:pt idx="60">
                  <c:v>-8.6140507126286799E-3</c:v>
                </c:pt>
                <c:pt idx="61">
                  <c:v>9.6554075551164801E-3</c:v>
                </c:pt>
                <c:pt idx="62">
                  <c:v>-3.7931068375579302E-3</c:v>
                </c:pt>
                <c:pt idx="63">
                  <c:v>-5.4405292131290903E-3</c:v>
                </c:pt>
                <c:pt idx="64">
                  <c:v>-3.3953734471703699E-3</c:v>
                </c:pt>
                <c:pt idx="65">
                  <c:v>-1.91091181046412E-2</c:v>
                </c:pt>
                <c:pt idx="66">
                  <c:v>7.3939606393298397E-3</c:v>
                </c:pt>
                <c:pt idx="67">
                  <c:v>-2.3326125806296398E-3</c:v>
                </c:pt>
                <c:pt idx="68">
                  <c:v>-2.13863470560175E-2</c:v>
                </c:pt>
                <c:pt idx="69">
                  <c:v>-1.5262391370645201E-3</c:v>
                </c:pt>
                <c:pt idx="70">
                  <c:v>-1.3460135038923401E-2</c:v>
                </c:pt>
                <c:pt idx="71">
                  <c:v>-8.9123214164303997E-3</c:v>
                </c:pt>
                <c:pt idx="72">
                  <c:v>9.5066762168782293E-3</c:v>
                </c:pt>
                <c:pt idx="73">
                  <c:v>-7.6930218748786101E-3</c:v>
                </c:pt>
                <c:pt idx="74">
                  <c:v>-2.2087960464848299E-2</c:v>
                </c:pt>
                <c:pt idx="75">
                  <c:v>9.7503519703647304E-4</c:v>
                </c:pt>
                <c:pt idx="76">
                  <c:v>-1.6758789651210301E-2</c:v>
                </c:pt>
                <c:pt idx="77">
                  <c:v>1.50690427712705E-2</c:v>
                </c:pt>
                <c:pt idx="78">
                  <c:v>-8.2510428371709301E-4</c:v>
                </c:pt>
                <c:pt idx="79">
                  <c:v>-1.88879701800795E-2</c:v>
                </c:pt>
                <c:pt idx="80">
                  <c:v>-1.37872901597147E-3</c:v>
                </c:pt>
                <c:pt idx="81">
                  <c:v>-1.8511666281477901E-3</c:v>
                </c:pt>
                <c:pt idx="82">
                  <c:v>-3.9323086563950796E-3</c:v>
                </c:pt>
                <c:pt idx="83">
                  <c:v>-3.0095998830129301E-2</c:v>
                </c:pt>
                <c:pt idx="84">
                  <c:v>6.0004062868547101E-4</c:v>
                </c:pt>
                <c:pt idx="85">
                  <c:v>1.1342251516345299E-2</c:v>
                </c:pt>
                <c:pt idx="86">
                  <c:v>-9.3557053429627196E-3</c:v>
                </c:pt>
                <c:pt idx="87">
                  <c:v>-7.0642280789000303E-3</c:v>
                </c:pt>
                <c:pt idx="88">
                  <c:v>5.4156464384113902E-3</c:v>
                </c:pt>
                <c:pt idx="89">
                  <c:v>-9.7677959920361296E-3</c:v>
                </c:pt>
                <c:pt idx="90">
                  <c:v>1.46142157094315E-2</c:v>
                </c:pt>
                <c:pt idx="91">
                  <c:v>1.9916777424784401E-3</c:v>
                </c:pt>
                <c:pt idx="92">
                  <c:v>8.6785049157673405E-3</c:v>
                </c:pt>
                <c:pt idx="93">
                  <c:v>5.8904151674589603E-3</c:v>
                </c:pt>
                <c:pt idx="94">
                  <c:v>5.6060863652521503E-3</c:v>
                </c:pt>
                <c:pt idx="95">
                  <c:v>3.1464324885913401E-4</c:v>
                </c:pt>
                <c:pt idx="96">
                  <c:v>3.0873790248747502E-3</c:v>
                </c:pt>
                <c:pt idx="97">
                  <c:v>-5.9508509990436097E-3</c:v>
                </c:pt>
                <c:pt idx="98">
                  <c:v>-4.88377187534358E-3</c:v>
                </c:pt>
                <c:pt idx="99">
                  <c:v>-2.1347305745922199E-2</c:v>
                </c:pt>
                <c:pt idx="100">
                  <c:v>-2.8385220360550901E-2</c:v>
                </c:pt>
                <c:pt idx="101">
                  <c:v>-4.64780796161606E-2</c:v>
                </c:pt>
                <c:pt idx="102">
                  <c:v>1.23961992404206E-2</c:v>
                </c:pt>
                <c:pt idx="103">
                  <c:v>-2.6125817035967801E-2</c:v>
                </c:pt>
                <c:pt idx="104">
                  <c:v>-6.7764143174707102E-4</c:v>
                </c:pt>
                <c:pt idx="105">
                  <c:v>-3.6171918943633799E-3</c:v>
                </c:pt>
                <c:pt idx="106">
                  <c:v>-9.5086654766049095E-3</c:v>
                </c:pt>
                <c:pt idx="107">
                  <c:v>-2.3312390258073599E-2</c:v>
                </c:pt>
                <c:pt idx="108">
                  <c:v>1.4067440408407799E-3</c:v>
                </c:pt>
                <c:pt idx="109">
                  <c:v>1.1772564326094401E-2</c:v>
                </c:pt>
                <c:pt idx="110">
                  <c:v>-9.4241927110582293E-3</c:v>
                </c:pt>
                <c:pt idx="111">
                  <c:v>-1.1622006362243101E-2</c:v>
                </c:pt>
                <c:pt idx="112">
                  <c:v>-2.7794425724721999E-3</c:v>
                </c:pt>
                <c:pt idx="113">
                  <c:v>7.9156577542008003E-3</c:v>
                </c:pt>
                <c:pt idx="114">
                  <c:v>-5.1015048534211E-3</c:v>
                </c:pt>
                <c:pt idx="115">
                  <c:v>-2.7777636597330301E-2</c:v>
                </c:pt>
                <c:pt idx="116">
                  <c:v>-2.5279534984577301E-2</c:v>
                </c:pt>
                <c:pt idx="117">
                  <c:v>-1.7992808570864102E-2</c:v>
                </c:pt>
                <c:pt idx="118">
                  <c:v>4.60001701868731E-3</c:v>
                </c:pt>
                <c:pt idx="119">
                  <c:v>3.6351843908580901E-4</c:v>
                </c:pt>
                <c:pt idx="120">
                  <c:v>5.6467145886119805E-4</c:v>
                </c:pt>
                <c:pt idx="121">
                  <c:v>-1.54114048665615E-2</c:v>
                </c:pt>
                <c:pt idx="122">
                  <c:v>-6.09071303551585E-3</c:v>
                </c:pt>
                <c:pt idx="123">
                  <c:v>-9.0940260779279105E-3</c:v>
                </c:pt>
                <c:pt idx="124">
                  <c:v>1.1145954707245801E-3</c:v>
                </c:pt>
                <c:pt idx="125">
                  <c:v>-5.4782140084044901E-3</c:v>
                </c:pt>
                <c:pt idx="126">
                  <c:v>-4.4251336387264497E-3</c:v>
                </c:pt>
                <c:pt idx="127">
                  <c:v>-1.4305651564280699E-2</c:v>
                </c:pt>
                <c:pt idx="133">
                  <c:v>-1.8930743889983701E-2</c:v>
                </c:pt>
                <c:pt idx="134">
                  <c:v>-7.8769188169677106E-3</c:v>
                </c:pt>
                <c:pt idx="135">
                  <c:v>-1.45181961931988E-2</c:v>
                </c:pt>
                <c:pt idx="136">
                  <c:v>-1.5262883378791201E-3</c:v>
                </c:pt>
                <c:pt idx="137">
                  <c:v>-1.66581123135069E-2</c:v>
                </c:pt>
                <c:pt idx="138">
                  <c:v>-1.6042301116327502E-2</c:v>
                </c:pt>
                <c:pt idx="139">
                  <c:v>2.0126219757634302E-3</c:v>
                </c:pt>
                <c:pt idx="140">
                  <c:v>-9.9437843456326794E-4</c:v>
                </c:pt>
                <c:pt idx="141">
                  <c:v>-4.7654488756818398E-3</c:v>
                </c:pt>
                <c:pt idx="142">
                  <c:v>-5.1041565931280904E-3</c:v>
                </c:pt>
                <c:pt idx="143">
                  <c:v>3.1982807123874502E-4</c:v>
                </c:pt>
                <c:pt idx="144">
                  <c:v>-3.1633597999550099E-3</c:v>
                </c:pt>
                <c:pt idx="145">
                  <c:v>7.0576615961059699E-3</c:v>
                </c:pt>
                <c:pt idx="146">
                  <c:v>-9.2075997268225695E-3</c:v>
                </c:pt>
                <c:pt idx="147">
                  <c:v>6.0168207117037404E-4</c:v>
                </c:pt>
                <c:pt idx="148">
                  <c:v>-2.5961291807906E-2</c:v>
                </c:pt>
                <c:pt idx="149">
                  <c:v>-9.8541069207867902E-3</c:v>
                </c:pt>
                <c:pt idx="150">
                  <c:v>1.91281034523127E-3</c:v>
                </c:pt>
                <c:pt idx="151">
                  <c:v>-3.2468942242082002E-4</c:v>
                </c:pt>
                <c:pt idx="152">
                  <c:v>1.1294467149098699E-2</c:v>
                </c:pt>
                <c:pt idx="153">
                  <c:v>-1.4553053553723499E-2</c:v>
                </c:pt>
                <c:pt idx="154">
                  <c:v>1.6481961792473399E-2</c:v>
                </c:pt>
                <c:pt idx="155">
                  <c:v>-1.33466971041976E-2</c:v>
                </c:pt>
                <c:pt idx="156">
                  <c:v>-1.17268608957066E-2</c:v>
                </c:pt>
                <c:pt idx="157">
                  <c:v>-3.2653821534025899E-3</c:v>
                </c:pt>
                <c:pt idx="158">
                  <c:v>-6.7691351380923803E-3</c:v>
                </c:pt>
                <c:pt idx="159">
                  <c:v>1.84863762768734E-3</c:v>
                </c:pt>
                <c:pt idx="160">
                  <c:v>-8.5294969683630901E-4</c:v>
                </c:pt>
                <c:pt idx="161">
                  <c:v>-1.6395355496646301E-2</c:v>
                </c:pt>
                <c:pt idx="162">
                  <c:v>-1.3476815771301999E-2</c:v>
                </c:pt>
                <c:pt idx="163">
                  <c:v>-9.2689451355315294E-3</c:v>
                </c:pt>
                <c:pt idx="164">
                  <c:v>-1.0979947732281101E-2</c:v>
                </c:pt>
                <c:pt idx="165">
                  <c:v>-4.9572533932038003E-3</c:v>
                </c:pt>
                <c:pt idx="166">
                  <c:v>5.4414797360088103E-3</c:v>
                </c:pt>
                <c:pt idx="167">
                  <c:v>4.8724662980203903E-3</c:v>
                </c:pt>
                <c:pt idx="168">
                  <c:v>-4.6749870715300399E-3</c:v>
                </c:pt>
                <c:pt idx="169">
                  <c:v>3.0445300127909E-3</c:v>
                </c:pt>
                <c:pt idx="170">
                  <c:v>2.2813128279998499E-3</c:v>
                </c:pt>
                <c:pt idx="171">
                  <c:v>-9.84818059168321E-4</c:v>
                </c:pt>
                <c:pt idx="172">
                  <c:v>1.2040519954888401E-2</c:v>
                </c:pt>
                <c:pt idx="173">
                  <c:v>-1.04886047956549E-2</c:v>
                </c:pt>
                <c:pt idx="174">
                  <c:v>-7.5023832975159898E-3</c:v>
                </c:pt>
                <c:pt idx="175">
                  <c:v>1.4572660017102E-2</c:v>
                </c:pt>
                <c:pt idx="176">
                  <c:v>-3.6420285815821898E-3</c:v>
                </c:pt>
                <c:pt idx="177">
                  <c:v>8.9320516043448102E-3</c:v>
                </c:pt>
                <c:pt idx="178">
                  <c:v>-2.25153699531975E-3</c:v>
                </c:pt>
                <c:pt idx="179">
                  <c:v>-3.2685563601892601E-3</c:v>
                </c:pt>
                <c:pt idx="180">
                  <c:v>4.3213267137807701E-3</c:v>
                </c:pt>
                <c:pt idx="181">
                  <c:v>2.1291587577761499E-2</c:v>
                </c:pt>
                <c:pt idx="182">
                  <c:v>-4.3521885690272297E-3</c:v>
                </c:pt>
                <c:pt idx="183">
                  <c:v>1.0556772338237101E-2</c:v>
                </c:pt>
                <c:pt idx="184">
                  <c:v>5.1768421734774001E-3</c:v>
                </c:pt>
                <c:pt idx="185">
                  <c:v>-1.8408141825371101E-2</c:v>
                </c:pt>
                <c:pt idx="186">
                  <c:v>-7.1701965646521796E-4</c:v>
                </c:pt>
                <c:pt idx="187">
                  <c:v>-3.8546358682190699E-3</c:v>
                </c:pt>
                <c:pt idx="188">
                  <c:v>-1.7616882863878899E-2</c:v>
                </c:pt>
                <c:pt idx="189">
                  <c:v>-2.02876160850133E-2</c:v>
                </c:pt>
                <c:pt idx="190">
                  <c:v>2.5699153097171601E-4</c:v>
                </c:pt>
                <c:pt idx="191">
                  <c:v>-3.3543325800730198E-3</c:v>
                </c:pt>
                <c:pt idx="192">
                  <c:v>7.5216756704846698E-4</c:v>
                </c:pt>
                <c:pt idx="193">
                  <c:v>-4.5478790116349E-3</c:v>
                </c:pt>
                <c:pt idx="194">
                  <c:v>-2.1534395504907802E-3</c:v>
                </c:pt>
                <c:pt idx="195">
                  <c:v>-1.3951661919310999E-2</c:v>
                </c:pt>
                <c:pt idx="196">
                  <c:v>-2.5803369340599702E-4</c:v>
                </c:pt>
                <c:pt idx="197">
                  <c:v>-1.0962356484083601E-2</c:v>
                </c:pt>
                <c:pt idx="198">
                  <c:v>-4.0498409833024699E-4</c:v>
                </c:pt>
                <c:pt idx="199">
                  <c:v>-7.1387486028618701E-3</c:v>
                </c:pt>
                <c:pt idx="200">
                  <c:v>-1.5930349637813999E-2</c:v>
                </c:pt>
                <c:pt idx="201">
                  <c:v>-1.40951645686926E-2</c:v>
                </c:pt>
                <c:pt idx="202">
                  <c:v>-2.0868445556586599E-2</c:v>
                </c:pt>
                <c:pt idx="203">
                  <c:v>9.5502133796712008E-3</c:v>
                </c:pt>
                <c:pt idx="204">
                  <c:v>3.6823949821619801E-3</c:v>
                </c:pt>
                <c:pt idx="205">
                  <c:v>-4.0522344893056204E-3</c:v>
                </c:pt>
                <c:pt idx="206">
                  <c:v>4.53649606213572E-4</c:v>
                </c:pt>
                <c:pt idx="207">
                  <c:v>-1.0446316793610799E-2</c:v>
                </c:pt>
                <c:pt idx="208">
                  <c:v>3.60174861294603E-3</c:v>
                </c:pt>
                <c:pt idx="209">
                  <c:v>-1.0709152933025601E-2</c:v>
                </c:pt>
                <c:pt idx="210">
                  <c:v>-1.00477512887718E-2</c:v>
                </c:pt>
                <c:pt idx="211">
                  <c:v>-1.5131722996373999E-2</c:v>
                </c:pt>
                <c:pt idx="212">
                  <c:v>2.8514136472438702E-3</c:v>
                </c:pt>
                <c:pt idx="213">
                  <c:v>-5.8744242060553798E-3</c:v>
                </c:pt>
                <c:pt idx="214">
                  <c:v>-3.5452157140717501E-3</c:v>
                </c:pt>
                <c:pt idx="215">
                  <c:v>-1.6507053769467501E-2</c:v>
                </c:pt>
                <c:pt idx="216">
                  <c:v>-7.6032795852603802E-3</c:v>
                </c:pt>
                <c:pt idx="217">
                  <c:v>-2.4308903670673201E-2</c:v>
                </c:pt>
                <c:pt idx="218">
                  <c:v>-1.25428624706542E-2</c:v>
                </c:pt>
                <c:pt idx="219">
                  <c:v>-4.8107626180303202E-3</c:v>
                </c:pt>
                <c:pt idx="220">
                  <c:v>-1.84493571153019E-2</c:v>
                </c:pt>
                <c:pt idx="221">
                  <c:v>-7.39617113667359E-3</c:v>
                </c:pt>
                <c:pt idx="222">
                  <c:v>-9.8125971665849604E-3</c:v>
                </c:pt>
                <c:pt idx="223">
                  <c:v>6.7556458312304397E-3</c:v>
                </c:pt>
                <c:pt idx="224">
                  <c:v>-1.9296677698923698E-2</c:v>
                </c:pt>
                <c:pt idx="225">
                  <c:v>-1.30668465675426E-2</c:v>
                </c:pt>
                <c:pt idx="226">
                  <c:v>1.43104364780385E-2</c:v>
                </c:pt>
                <c:pt idx="227">
                  <c:v>-1.3522486857346599E-3</c:v>
                </c:pt>
                <c:pt idx="228">
                  <c:v>-9.2115455538052306E-3</c:v>
                </c:pt>
                <c:pt idx="229">
                  <c:v>-2.4884735863305699E-2</c:v>
                </c:pt>
                <c:pt idx="230">
                  <c:v>-6.0223254103122202E-3</c:v>
                </c:pt>
                <c:pt idx="231">
                  <c:v>-3.61327930044349E-3</c:v>
                </c:pt>
                <c:pt idx="232">
                  <c:v>-3.5532791758888898E-5</c:v>
                </c:pt>
                <c:pt idx="233">
                  <c:v>1.6943354000654E-3</c:v>
                </c:pt>
                <c:pt idx="234">
                  <c:v>1.00065545010674E-2</c:v>
                </c:pt>
                <c:pt idx="235">
                  <c:v>-9.5368701622994896E-4</c:v>
                </c:pt>
                <c:pt idx="236">
                  <c:v>3.5503501238628599E-3</c:v>
                </c:pt>
                <c:pt idx="237">
                  <c:v>-2.33763406821754E-3</c:v>
                </c:pt>
                <c:pt idx="238">
                  <c:v>1.21767282207828E-2</c:v>
                </c:pt>
                <c:pt idx="239">
                  <c:v>-1.96302587181958E-5</c:v>
                </c:pt>
                <c:pt idx="240">
                  <c:v>4.4888084871676199E-4</c:v>
                </c:pt>
                <c:pt idx="241">
                  <c:v>-7.2373516463259003E-3</c:v>
                </c:pt>
                <c:pt idx="242">
                  <c:v>-4.07597118316876E-3</c:v>
                </c:pt>
                <c:pt idx="243">
                  <c:v>-1.31964778785941E-2</c:v>
                </c:pt>
                <c:pt idx="244">
                  <c:v>8.9393808334625995E-3</c:v>
                </c:pt>
                <c:pt idx="245">
                  <c:v>-8.6008153104772406E-3</c:v>
                </c:pt>
                <c:pt idx="246">
                  <c:v>2.43996898122549E-3</c:v>
                </c:pt>
                <c:pt idx="247">
                  <c:v>-1.1258222640621599E-2</c:v>
                </c:pt>
                <c:pt idx="248">
                  <c:v>2.8665360032397E-3</c:v>
                </c:pt>
                <c:pt idx="249">
                  <c:v>6.0918212148256701E-3</c:v>
                </c:pt>
                <c:pt idx="250">
                  <c:v>-8.5719022050228001E-3</c:v>
                </c:pt>
                <c:pt idx="251">
                  <c:v>2.0230924694288098E-3</c:v>
                </c:pt>
                <c:pt idx="252">
                  <c:v>-9.3442603873511304E-3</c:v>
                </c:pt>
                <c:pt idx="253">
                  <c:v>-7.3134714114736097E-4</c:v>
                </c:pt>
                <c:pt idx="254">
                  <c:v>9.1297110711843505E-4</c:v>
                </c:pt>
                <c:pt idx="255">
                  <c:v>-2.9058468431382699E-4</c:v>
                </c:pt>
                <c:pt idx="256">
                  <c:v>-4.7025955804969096E-3</c:v>
                </c:pt>
                <c:pt idx="257">
                  <c:v>-1.0337193319889099E-2</c:v>
                </c:pt>
                <c:pt idx="258">
                  <c:v>2.6466974991167301E-3</c:v>
                </c:pt>
                <c:pt idx="259">
                  <c:v>3.5779189788778501E-3</c:v>
                </c:pt>
                <c:pt idx="260">
                  <c:v>-1.77025164000045E-2</c:v>
                </c:pt>
                <c:pt idx="261">
                  <c:v>1.73862195283808E-3</c:v>
                </c:pt>
                <c:pt idx="262">
                  <c:v>-7.4780180731278297E-3</c:v>
                </c:pt>
                <c:pt idx="263">
                  <c:v>1.8269455862795301E-3</c:v>
                </c:pt>
                <c:pt idx="264">
                  <c:v>5.3604011291385704E-3</c:v>
                </c:pt>
                <c:pt idx="265">
                  <c:v>-2.6490880462675499E-4</c:v>
                </c:pt>
                <c:pt idx="266">
                  <c:v>-1.9246806784387699E-2</c:v>
                </c:pt>
                <c:pt idx="267">
                  <c:v>-2.2723543655721899E-2</c:v>
                </c:pt>
                <c:pt idx="268">
                  <c:v>1.12641276137032E-2</c:v>
                </c:pt>
                <c:pt idx="269">
                  <c:v>-1.21667180090313E-2</c:v>
                </c:pt>
                <c:pt idx="270">
                  <c:v>-1.2097555427551801E-2</c:v>
                </c:pt>
                <c:pt idx="271">
                  <c:v>6.2201297503580001E-3</c:v>
                </c:pt>
                <c:pt idx="272">
                  <c:v>-5.8126020499931598E-3</c:v>
                </c:pt>
                <c:pt idx="273">
                  <c:v>4.5885202743938596E-3</c:v>
                </c:pt>
                <c:pt idx="274">
                  <c:v>-6.2347830413087696E-3</c:v>
                </c:pt>
                <c:pt idx="275">
                  <c:v>1.51472023594255E-3</c:v>
                </c:pt>
                <c:pt idx="276">
                  <c:v>1.30358050092474E-3</c:v>
                </c:pt>
                <c:pt idx="277">
                  <c:v>-5.5584572817048801E-3</c:v>
                </c:pt>
                <c:pt idx="278">
                  <c:v>-3.7429365031895799E-3</c:v>
                </c:pt>
                <c:pt idx="279">
                  <c:v>5.7310842077603098E-3</c:v>
                </c:pt>
                <c:pt idx="280">
                  <c:v>-1.34287705138231E-3</c:v>
                </c:pt>
                <c:pt idx="281">
                  <c:v>7.9436117623614896E-3</c:v>
                </c:pt>
                <c:pt idx="282">
                  <c:v>-7.9472912140951101E-3</c:v>
                </c:pt>
                <c:pt idx="283">
                  <c:v>-3.2523529147687699E-3</c:v>
                </c:pt>
                <c:pt idx="284">
                  <c:v>-8.6751557363719603E-3</c:v>
                </c:pt>
                <c:pt idx="285">
                  <c:v>-1.9024338917830098E-2</c:v>
                </c:pt>
                <c:pt idx="286">
                  <c:v>-9.0615118628687309E-3</c:v>
                </c:pt>
                <c:pt idx="287">
                  <c:v>-1.10784134555626E-2</c:v>
                </c:pt>
                <c:pt idx="288">
                  <c:v>2.5869501176316E-3</c:v>
                </c:pt>
                <c:pt idx="289">
                  <c:v>-5.2715094817019298E-3</c:v>
                </c:pt>
                <c:pt idx="290">
                  <c:v>1.7676158710456399E-2</c:v>
                </c:pt>
                <c:pt idx="291">
                  <c:v>9.6914255623440303E-4</c:v>
                </c:pt>
                <c:pt idx="292">
                  <c:v>6.5631067571419698E-3</c:v>
                </c:pt>
                <c:pt idx="293">
                  <c:v>-1.0084700036669499E-2</c:v>
                </c:pt>
                <c:pt idx="294">
                  <c:v>1.6598615886164199E-4</c:v>
                </c:pt>
                <c:pt idx="295">
                  <c:v>-4.3174896388869901E-3</c:v>
                </c:pt>
                <c:pt idx="296">
                  <c:v>-1.39502538683118E-3</c:v>
                </c:pt>
                <c:pt idx="297">
                  <c:v>-7.9549385195941003E-3</c:v>
                </c:pt>
                <c:pt idx="298">
                  <c:v>1.08213948856264E-2</c:v>
                </c:pt>
                <c:pt idx="299">
                  <c:v>1.4565290396252E-2</c:v>
                </c:pt>
                <c:pt idx="300">
                  <c:v>2.5264716432969901E-3</c:v>
                </c:pt>
                <c:pt idx="301">
                  <c:v>-6.7159979988988096E-3</c:v>
                </c:pt>
                <c:pt idx="302">
                  <c:v>3.1436513119757702E-3</c:v>
                </c:pt>
                <c:pt idx="303">
                  <c:v>-4.2803242372495102E-3</c:v>
                </c:pt>
                <c:pt idx="304">
                  <c:v>1.0885118470092801E-2</c:v>
                </c:pt>
                <c:pt idx="305">
                  <c:v>3.3446242747091201E-3</c:v>
                </c:pt>
                <c:pt idx="306">
                  <c:v>-6.6975920166586298E-3</c:v>
                </c:pt>
                <c:pt idx="307">
                  <c:v>3.9937984549908E-3</c:v>
                </c:pt>
                <c:pt idx="308">
                  <c:v>-1.08862296459511E-3</c:v>
                </c:pt>
                <c:pt idx="309">
                  <c:v>1.25606290589904E-2</c:v>
                </c:pt>
                <c:pt idx="310">
                  <c:v>-3.56460111985746E-3</c:v>
                </c:pt>
                <c:pt idx="311">
                  <c:v>-3.2175926936182299E-2</c:v>
                </c:pt>
                <c:pt idx="312">
                  <c:v>-6.46501802294928E-3</c:v>
                </c:pt>
                <c:pt idx="313">
                  <c:v>6.2884006106503501E-3</c:v>
                </c:pt>
                <c:pt idx="314">
                  <c:v>1.65427432992757E-2</c:v>
                </c:pt>
                <c:pt idx="315">
                  <c:v>1.00814674114227E-2</c:v>
                </c:pt>
                <c:pt idx="316">
                  <c:v>3.7733235028050999E-3</c:v>
                </c:pt>
                <c:pt idx="317">
                  <c:v>4.7326774729017597E-3</c:v>
                </c:pt>
                <c:pt idx="318">
                  <c:v>1.23605432528544E-3</c:v>
                </c:pt>
                <c:pt idx="319">
                  <c:v>-2.2627667363861399E-4</c:v>
                </c:pt>
                <c:pt idx="320">
                  <c:v>-7.7571382731607599E-3</c:v>
                </c:pt>
                <c:pt idx="321">
                  <c:v>-1.2862137678606901E-2</c:v>
                </c:pt>
                <c:pt idx="322">
                  <c:v>-1.21561067643073E-2</c:v>
                </c:pt>
                <c:pt idx="323">
                  <c:v>-3.3880021817153303E-4</c:v>
                </c:pt>
                <c:pt idx="324">
                  <c:v>-1.2647554104330799E-2</c:v>
                </c:pt>
                <c:pt idx="325">
                  <c:v>-6.8317167312524499E-3</c:v>
                </c:pt>
                <c:pt idx="326">
                  <c:v>-5.04920607379916E-3</c:v>
                </c:pt>
                <c:pt idx="327">
                  <c:v>-1.42523802742732E-2</c:v>
                </c:pt>
                <c:pt idx="328">
                  <c:v>4.4835966237305996E-3</c:v>
                </c:pt>
                <c:pt idx="329">
                  <c:v>-1.25889030711255E-2</c:v>
                </c:pt>
                <c:pt idx="330">
                  <c:v>-1.59114499079941E-3</c:v>
                </c:pt>
                <c:pt idx="331">
                  <c:v>6.9133259700657002E-3</c:v>
                </c:pt>
                <c:pt idx="332">
                  <c:v>-5.91581831330524E-3</c:v>
                </c:pt>
                <c:pt idx="334">
                  <c:v>-4.1734780309991204E-3</c:v>
                </c:pt>
                <c:pt idx="335">
                  <c:v>-3.3976664803478098E-3</c:v>
                </c:pt>
                <c:pt idx="336">
                  <c:v>6.1467077353146602E-3</c:v>
                </c:pt>
                <c:pt idx="337">
                  <c:v>-6.2111531620069101E-3</c:v>
                </c:pt>
                <c:pt idx="338">
                  <c:v>-1.51920114369623E-3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929664"/>
        <c:axId val="291021568"/>
      </c:scatterChart>
      <c:valAx>
        <c:axId val="290929664"/>
        <c:scaling>
          <c:orientation val="minMax"/>
        </c:scaling>
        <c:delete val="0"/>
        <c:axPos val="b"/>
        <c:majorGridlines/>
        <c:numFmt formatCode="0.0" sourceLinked="0"/>
        <c:majorTickMark val="out"/>
        <c:minorTickMark val="none"/>
        <c:tickLblPos val="nextTo"/>
        <c:crossAx val="291021568"/>
        <c:crosses val="autoZero"/>
        <c:crossBetween val="midCat"/>
        <c:majorUnit val="0.2"/>
      </c:valAx>
      <c:valAx>
        <c:axId val="291021568"/>
        <c:scaling>
          <c:orientation val="minMax"/>
          <c:max val="0.4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290929664"/>
        <c:crosses val="autoZero"/>
        <c:crossBetween val="midCat"/>
        <c:majorUnit val="0.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>
                <a:noFill/>
              </a:ln>
            </c:spPr>
          </c:marker>
          <c:xVal>
            <c:numRef>
              <c:f>ProkustesV2!$C$10:$C$500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-0.37305013809286702</c:v>
                </c:pt>
                <c:pt idx="285">
                  <c:v>-0.36232852970579299</c:v>
                </c:pt>
                <c:pt idx="286">
                  <c:v>-0.37943401880709399</c:v>
                </c:pt>
                <c:pt idx="287">
                  <c:v>-0.41525752787342801</c:v>
                </c:pt>
                <c:pt idx="288">
                  <c:v>-0.417208530856854</c:v>
                </c:pt>
                <c:pt idx="289">
                  <c:v>-0.40118601370905699</c:v>
                </c:pt>
                <c:pt idx="290">
                  <c:v>-0.39486559913574398</c:v>
                </c:pt>
                <c:pt idx="291">
                  <c:v>-0.39586840657069899</c:v>
                </c:pt>
                <c:pt idx="292">
                  <c:v>-0.40790112109967902</c:v>
                </c:pt>
                <c:pt idx="293">
                  <c:v>-0.42763356210894699</c:v>
                </c:pt>
                <c:pt idx="294">
                  <c:v>-0.44611504043019701</c:v>
                </c:pt>
                <c:pt idx="295">
                  <c:v>-0.43216354981260602</c:v>
                </c:pt>
                <c:pt idx="296">
                  <c:v>-0.42768290815870602</c:v>
                </c:pt>
                <c:pt idx="297">
                  <c:v>-0.38511377959253901</c:v>
                </c:pt>
                <c:pt idx="298">
                  <c:v>-0.38793500182163299</c:v>
                </c:pt>
                <c:pt idx="299">
                  <c:v>-0.39783036034707397</c:v>
                </c:pt>
                <c:pt idx="300">
                  <c:v>-0.39935629948444301</c:v>
                </c:pt>
                <c:pt idx="301">
                  <c:v>-0.39620936844135002</c:v>
                </c:pt>
                <c:pt idx="302">
                  <c:v>-0.36190718848231102</c:v>
                </c:pt>
                <c:pt idx="303">
                  <c:v>-0.38666465692202601</c:v>
                </c:pt>
                <c:pt idx="304">
                  <c:v>-0.36363723875681703</c:v>
                </c:pt>
                <c:pt idx="305">
                  <c:v>-0.40765525727577401</c:v>
                </c:pt>
                <c:pt idx="306">
                  <c:v>-0.41229202465673997</c:v>
                </c:pt>
                <c:pt idx="307">
                  <c:v>-0.421683706487119</c:v>
                </c:pt>
                <c:pt idx="308">
                  <c:v>-0.36683912041373201</c:v>
                </c:pt>
                <c:pt idx="309">
                  <c:v>-0.37858703905427599</c:v>
                </c:pt>
                <c:pt idx="310">
                  <c:v>-0.40300247525138599</c:v>
                </c:pt>
                <c:pt idx="311">
                  <c:v>-0.363039612108569</c:v>
                </c:pt>
                <c:pt idx="312">
                  <c:v>-0.35007371632229101</c:v>
                </c:pt>
                <c:pt idx="313">
                  <c:v>-0.37537542558034098</c:v>
                </c:pt>
                <c:pt idx="314">
                  <c:v>-0.364508414287257</c:v>
                </c:pt>
                <c:pt idx="315">
                  <c:v>-0.39269798266765499</c:v>
                </c:pt>
                <c:pt idx="316">
                  <c:v>-0.38558564779539201</c:v>
                </c:pt>
                <c:pt idx="317">
                  <c:v>-0.38773452342915998</c:v>
                </c:pt>
                <c:pt idx="318">
                  <c:v>-0.41828170181546598</c:v>
                </c:pt>
                <c:pt idx="319">
                  <c:v>-0.40564399523216599</c:v>
                </c:pt>
                <c:pt idx="320">
                  <c:v>-0.384383874495629</c:v>
                </c:pt>
                <c:pt idx="321">
                  <c:v>-0.388796217540547</c:v>
                </c:pt>
                <c:pt idx="322">
                  <c:v>-0.384833647578322</c:v>
                </c:pt>
                <c:pt idx="323">
                  <c:v>-0.41185003912263302</c:v>
                </c:pt>
                <c:pt idx="324">
                  <c:v>-0.404786565577891</c:v>
                </c:pt>
                <c:pt idx="325">
                  <c:v>-0.41478385711175503</c:v>
                </c:pt>
                <c:pt idx="326">
                  <c:v>-0.40873284970912799</c:v>
                </c:pt>
                <c:pt idx="327">
                  <c:v>-0.42083672398417998</c:v>
                </c:pt>
                <c:pt idx="328">
                  <c:v>-0.37939166575736299</c:v>
                </c:pt>
                <c:pt idx="329">
                  <c:v>-0.38229898596790901</c:v>
                </c:pt>
                <c:pt idx="330">
                  <c:v>-0.40058549464204402</c:v>
                </c:pt>
                <c:pt idx="331">
                  <c:v>-0.39867323239059699</c:v>
                </c:pt>
                <c:pt idx="332">
                  <c:v>-0.39847331040726103</c:v>
                </c:pt>
              </c:numCache>
            </c:numRef>
          </c:xVal>
          <c:yVal>
            <c:numRef>
              <c:f>ProkustesV2!$D$10:$D$500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4.5842834958386001E-2</c:v>
                </c:pt>
                <c:pt idx="285">
                  <c:v>5.6643996382419799E-2</c:v>
                </c:pt>
                <c:pt idx="286">
                  <c:v>5.4096575092404099E-2</c:v>
                </c:pt>
                <c:pt idx="287">
                  <c:v>5.9460164263744002E-2</c:v>
                </c:pt>
                <c:pt idx="288">
                  <c:v>6.246284269111E-2</c:v>
                </c:pt>
                <c:pt idx="289">
                  <c:v>6.1664396751585498E-2</c:v>
                </c:pt>
                <c:pt idx="290">
                  <c:v>7.1637961725457694E-2</c:v>
                </c:pt>
                <c:pt idx="291">
                  <c:v>6.1309235558432401E-2</c:v>
                </c:pt>
                <c:pt idx="292">
                  <c:v>5.4376741340285202E-2</c:v>
                </c:pt>
                <c:pt idx="293">
                  <c:v>4.5555059233728698E-2</c:v>
                </c:pt>
                <c:pt idx="294">
                  <c:v>4.73404981829154E-2</c:v>
                </c:pt>
                <c:pt idx="295">
                  <c:v>4.2873610891238298E-2</c:v>
                </c:pt>
                <c:pt idx="296">
                  <c:v>6.3552761433216906E-2</c:v>
                </c:pt>
                <c:pt idx="297">
                  <c:v>5.0475970314735899E-2</c:v>
                </c:pt>
                <c:pt idx="298">
                  <c:v>8.9440700827776207E-2</c:v>
                </c:pt>
                <c:pt idx="299">
                  <c:v>8.79581843569575E-2</c:v>
                </c:pt>
                <c:pt idx="300">
                  <c:v>8.5956924791107794E-2</c:v>
                </c:pt>
                <c:pt idx="301">
                  <c:v>8.7121353085692604E-2</c:v>
                </c:pt>
                <c:pt idx="302">
                  <c:v>8.7943688187664196E-2</c:v>
                </c:pt>
                <c:pt idx="303">
                  <c:v>6.7534365087113704E-2</c:v>
                </c:pt>
                <c:pt idx="304">
                  <c:v>6.6495276068375797E-2</c:v>
                </c:pt>
                <c:pt idx="305">
                  <c:v>5.9091581689079298E-2</c:v>
                </c:pt>
                <c:pt idx="306">
                  <c:v>5.47135186692621E-2</c:v>
                </c:pt>
                <c:pt idx="307">
                  <c:v>6.3404599096804098E-2</c:v>
                </c:pt>
                <c:pt idx="308">
                  <c:v>5.7505131409926399E-2</c:v>
                </c:pt>
                <c:pt idx="309">
                  <c:v>4.7792289595136997E-2</c:v>
                </c:pt>
                <c:pt idx="310">
                  <c:v>6.8301182917844303E-2</c:v>
                </c:pt>
                <c:pt idx="311">
                  <c:v>4.62539280589018E-2</c:v>
                </c:pt>
                <c:pt idx="312">
                  <c:v>5.9464171784158401E-2</c:v>
                </c:pt>
                <c:pt idx="313">
                  <c:v>8.7674084698767293E-2</c:v>
                </c:pt>
                <c:pt idx="314">
                  <c:v>7.0882995061198897E-2</c:v>
                </c:pt>
                <c:pt idx="315">
                  <c:v>5.9902591585863099E-2</c:v>
                </c:pt>
                <c:pt idx="316">
                  <c:v>6.8982507271931101E-2</c:v>
                </c:pt>
                <c:pt idx="317">
                  <c:v>7.5465831690896906E-2</c:v>
                </c:pt>
                <c:pt idx="318">
                  <c:v>5.5693752391792098E-2</c:v>
                </c:pt>
                <c:pt idx="319">
                  <c:v>4.4672775733645198E-2</c:v>
                </c:pt>
                <c:pt idx="320">
                  <c:v>6.0384306978376802E-2</c:v>
                </c:pt>
                <c:pt idx="321">
                  <c:v>6.2550186235153904E-2</c:v>
                </c:pt>
                <c:pt idx="322">
                  <c:v>9.1058486360376195E-2</c:v>
                </c:pt>
                <c:pt idx="323">
                  <c:v>5.1151977830287902E-2</c:v>
                </c:pt>
                <c:pt idx="324">
                  <c:v>5.4043406486188099E-2</c:v>
                </c:pt>
                <c:pt idx="325">
                  <c:v>5.4055399089377801E-2</c:v>
                </c:pt>
                <c:pt idx="326">
                  <c:v>5.1290462306422098E-2</c:v>
                </c:pt>
                <c:pt idx="327">
                  <c:v>5.2879754905496401E-2</c:v>
                </c:pt>
                <c:pt idx="328">
                  <c:v>3.91061747621438E-2</c:v>
                </c:pt>
                <c:pt idx="329">
                  <c:v>3.0473003452949201E-2</c:v>
                </c:pt>
                <c:pt idx="330">
                  <c:v>6.9813920676196295E-2</c:v>
                </c:pt>
                <c:pt idx="331">
                  <c:v>6.3482966088276804E-2</c:v>
                </c:pt>
                <c:pt idx="332">
                  <c:v>6.2918616114521805E-2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>
                <a:noFill/>
              </a:ln>
            </c:spPr>
          </c:marker>
          <c:xVal>
            <c:numRef>
              <c:f>ProkustesV2!$E$10:$E$500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-0.38234953612332301</c:v>
                </c:pt>
                <c:pt idx="285">
                  <c:v>-0.367050805144848</c:v>
                </c:pt>
                <c:pt idx="286">
                  <c:v>-0.378840770423228</c:v>
                </c:pt>
                <c:pt idx="287">
                  <c:v>-0.41897118627346303</c:v>
                </c:pt>
                <c:pt idx="288">
                  <c:v>-0.42910085002778797</c:v>
                </c:pt>
                <c:pt idx="289">
                  <c:v>-0.40425883905270998</c:v>
                </c:pt>
                <c:pt idx="290">
                  <c:v>-0.405358739157752</c:v>
                </c:pt>
                <c:pt idx="291">
                  <c:v>-0.39376021632813901</c:v>
                </c:pt>
                <c:pt idx="292">
                  <c:v>-0.40851199883335898</c:v>
                </c:pt>
                <c:pt idx="293">
                  <c:v>-0.42626666692647502</c:v>
                </c:pt>
                <c:pt idx="294">
                  <c:v>-0.442936505255344</c:v>
                </c:pt>
                <c:pt idx="295">
                  <c:v>-0.43287898938268798</c:v>
                </c:pt>
                <c:pt idx="296">
                  <c:v>-0.43137172468960999</c:v>
                </c:pt>
                <c:pt idx="297">
                  <c:v>-0.391660113940139</c:v>
                </c:pt>
                <c:pt idx="298">
                  <c:v>-0.39467934670339</c:v>
                </c:pt>
                <c:pt idx="299">
                  <c:v>-0.40518723570091902</c:v>
                </c:pt>
                <c:pt idx="300">
                  <c:v>-0.40432666765502601</c:v>
                </c:pt>
                <c:pt idx="301">
                  <c:v>-0.40128191762802701</c:v>
                </c:pt>
                <c:pt idx="302">
                  <c:v>-0.37598207780901099</c:v>
                </c:pt>
                <c:pt idx="303">
                  <c:v>-0.39405840337888098</c:v>
                </c:pt>
                <c:pt idx="304">
                  <c:v>-0.36832401902812101</c:v>
                </c:pt>
                <c:pt idx="305">
                  <c:v>-0.40842902388284702</c:v>
                </c:pt>
                <c:pt idx="306">
                  <c:v>-0.40801697301155898</c:v>
                </c:pt>
                <c:pt idx="307">
                  <c:v>-0.42680043196608403</c:v>
                </c:pt>
                <c:pt idx="308">
                  <c:v>-0.37212564504888701</c:v>
                </c:pt>
                <c:pt idx="309">
                  <c:v>-0.38024849395834098</c:v>
                </c:pt>
                <c:pt idx="310">
                  <c:v>-0.41274559362713398</c:v>
                </c:pt>
                <c:pt idx="311">
                  <c:v>-0.37154909953090098</c:v>
                </c:pt>
                <c:pt idx="312">
                  <c:v>-0.36309790452580598</c:v>
                </c:pt>
                <c:pt idx="313">
                  <c:v>-0.379216549350743</c:v>
                </c:pt>
                <c:pt idx="314">
                  <c:v>-0.361928318498006</c:v>
                </c:pt>
                <c:pt idx="315">
                  <c:v>-0.39660368876996299</c:v>
                </c:pt>
                <c:pt idx="316">
                  <c:v>-0.38484978365741201</c:v>
                </c:pt>
                <c:pt idx="317">
                  <c:v>-0.40083715078255799</c:v>
                </c:pt>
                <c:pt idx="318">
                  <c:v>-0.42297812538108798</c:v>
                </c:pt>
                <c:pt idx="319">
                  <c:v>-0.41410096568382998</c:v>
                </c:pt>
                <c:pt idx="320">
                  <c:v>-0.38413356916586899</c:v>
                </c:pt>
                <c:pt idx="321">
                  <c:v>-0.39654238471834002</c:v>
                </c:pt>
                <c:pt idx="322">
                  <c:v>-0.386897338039836</c:v>
                </c:pt>
                <c:pt idx="323">
                  <c:v>-0.418482709267752</c:v>
                </c:pt>
                <c:pt idx="324">
                  <c:v>-0.40400614173367</c:v>
                </c:pt>
                <c:pt idx="325">
                  <c:v>-0.41602565316915602</c:v>
                </c:pt>
                <c:pt idx="326">
                  <c:v>-0.41750568669339899</c:v>
                </c:pt>
                <c:pt idx="327">
                  <c:v>-0.42384571466995202</c:v>
                </c:pt>
                <c:pt idx="328">
                  <c:v>-0.38167286970152697</c:v>
                </c:pt>
                <c:pt idx="329">
                  <c:v>-0.38101513772548101</c:v>
                </c:pt>
                <c:pt idx="330">
                  <c:v>-0.40527816082052698</c:v>
                </c:pt>
                <c:pt idx="331">
                  <c:v>-0.39908750280993599</c:v>
                </c:pt>
                <c:pt idx="332">
                  <c:v>-0.40839427104716503</c:v>
                </c:pt>
              </c:numCache>
            </c:numRef>
          </c:xVal>
          <c:yVal>
            <c:numRef>
              <c:f>ProkustesV2!$F$10:$F$500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-6.1571841577409997E-2</c:v>
                </c:pt>
                <c:pt idx="285">
                  <c:v>-4.5880406727365999E-2</c:v>
                </c:pt>
                <c:pt idx="286">
                  <c:v>-6.0052961719202998E-2</c:v>
                </c:pt>
                <c:pt idx="287">
                  <c:v>-5.7021342543778303E-2</c:v>
                </c:pt>
                <c:pt idx="288">
                  <c:v>-4.7338584798372899E-2</c:v>
                </c:pt>
                <c:pt idx="289">
                  <c:v>-5.0270612302266003E-2</c:v>
                </c:pt>
                <c:pt idx="290">
                  <c:v>-4.3138875262536298E-2</c:v>
                </c:pt>
                <c:pt idx="291">
                  <c:v>-4.4375291648151301E-2</c:v>
                </c:pt>
                <c:pt idx="292">
                  <c:v>-5.2065525390811003E-2</c:v>
                </c:pt>
                <c:pt idx="293">
                  <c:v>-5.6071340806205003E-2</c:v>
                </c:pt>
                <c:pt idx="294">
                  <c:v>-5.3912411517832402E-2</c:v>
                </c:pt>
                <c:pt idx="295">
                  <c:v>-4.1617138831881902E-2</c:v>
                </c:pt>
                <c:pt idx="296">
                  <c:v>-6.9592705100230495E-2</c:v>
                </c:pt>
                <c:pt idx="297">
                  <c:v>-6.2539778122914697E-2</c:v>
                </c:pt>
                <c:pt idx="298">
                  <c:v>-6.4682104836239998E-2</c:v>
                </c:pt>
                <c:pt idx="299">
                  <c:v>-8.0136745653593106E-2</c:v>
                </c:pt>
                <c:pt idx="300">
                  <c:v>-7.6770719744423899E-2</c:v>
                </c:pt>
                <c:pt idx="301">
                  <c:v>-8.5936289812256303E-2</c:v>
                </c:pt>
                <c:pt idx="302">
                  <c:v>-7.5172728046737095E-2</c:v>
                </c:pt>
                <c:pt idx="303">
                  <c:v>-7.31008103857166E-2</c:v>
                </c:pt>
                <c:pt idx="304">
                  <c:v>-6.0427910841732997E-2</c:v>
                </c:pt>
                <c:pt idx="305">
                  <c:v>-7.1837149203708303E-2</c:v>
                </c:pt>
                <c:pt idx="306">
                  <c:v>-5.8300846555927301E-2</c:v>
                </c:pt>
                <c:pt idx="307">
                  <c:v>-7.5175181576472905E-2</c:v>
                </c:pt>
                <c:pt idx="308">
                  <c:v>-6.5120151482296607E-2</c:v>
                </c:pt>
                <c:pt idx="309">
                  <c:v>-4.5419645792646297E-2</c:v>
                </c:pt>
                <c:pt idx="310">
                  <c:v>-5.6606785128449202E-2</c:v>
                </c:pt>
                <c:pt idx="311">
                  <c:v>-6.7368764736374695E-2</c:v>
                </c:pt>
                <c:pt idx="312">
                  <c:v>-6.5805914499913604E-2</c:v>
                </c:pt>
                <c:pt idx="313">
                  <c:v>-9.2290572702875301E-2</c:v>
                </c:pt>
                <c:pt idx="314">
                  <c:v>-7.2752481537118094E-2</c:v>
                </c:pt>
                <c:pt idx="315">
                  <c:v>-5.83841487422831E-2</c:v>
                </c:pt>
                <c:pt idx="316">
                  <c:v>-6.7404328595723303E-2</c:v>
                </c:pt>
                <c:pt idx="317">
                  <c:v>-6.7778031303120698E-2</c:v>
                </c:pt>
                <c:pt idx="318">
                  <c:v>-4.70659450362741E-2</c:v>
                </c:pt>
                <c:pt idx="319">
                  <c:v>-5.8385486425177498E-2</c:v>
                </c:pt>
                <c:pt idx="320">
                  <c:v>-6.5132241930168394E-2</c:v>
                </c:pt>
                <c:pt idx="321">
                  <c:v>-6.8548656097788194E-2</c:v>
                </c:pt>
                <c:pt idx="322">
                  <c:v>-8.7495530053194798E-2</c:v>
                </c:pt>
                <c:pt idx="323">
                  <c:v>-4.2642874179467799E-2</c:v>
                </c:pt>
                <c:pt idx="324">
                  <c:v>-6.28919169535095E-2</c:v>
                </c:pt>
                <c:pt idx="325">
                  <c:v>-6.0031735054748098E-2</c:v>
                </c:pt>
                <c:pt idx="326">
                  <c:v>-5.4895102468105701E-2</c:v>
                </c:pt>
                <c:pt idx="327">
                  <c:v>-6.4011348733231999E-2</c:v>
                </c:pt>
                <c:pt idx="328">
                  <c:v>-3.7406382152240202E-2</c:v>
                </c:pt>
                <c:pt idx="329">
                  <c:v>-4.9486434203031102E-2</c:v>
                </c:pt>
                <c:pt idx="330">
                  <c:v>-7.6352417067520995E-2</c:v>
                </c:pt>
                <c:pt idx="331">
                  <c:v>-7.6577987062084907E-2</c:v>
                </c:pt>
                <c:pt idx="332">
                  <c:v>-6.9124020507854905E-2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>
                <a:noFill/>
              </a:ln>
            </c:spPr>
          </c:marker>
          <c:xVal>
            <c:numRef>
              <c:f>ProkustesV2!$G$10:$G$500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-6.1254196300633897E-2</c:v>
                </c:pt>
                <c:pt idx="285">
                  <c:v>-7.3048378113270002E-2</c:v>
                </c:pt>
                <c:pt idx="286">
                  <c:v>-5.3631065858369097E-2</c:v>
                </c:pt>
                <c:pt idx="287">
                  <c:v>-4.8354469187319601E-2</c:v>
                </c:pt>
                <c:pt idx="288">
                  <c:v>-0.112038075867816</c:v>
                </c:pt>
                <c:pt idx="289">
                  <c:v>-7.5729050773731099E-2</c:v>
                </c:pt>
                <c:pt idx="290">
                  <c:v>-3.9080266727833698E-2</c:v>
                </c:pt>
                <c:pt idx="291">
                  <c:v>-9.2836004494572202E-2</c:v>
                </c:pt>
                <c:pt idx="292">
                  <c:v>-7.9224107378680103E-2</c:v>
                </c:pt>
                <c:pt idx="293">
                  <c:v>-0.100087137854729</c:v>
                </c:pt>
                <c:pt idx="294">
                  <c:v>-0.104564121126396</c:v>
                </c:pt>
                <c:pt idx="295">
                  <c:v>-0.11708421368397499</c:v>
                </c:pt>
                <c:pt idx="296">
                  <c:v>-4.5782187127178797E-2</c:v>
                </c:pt>
                <c:pt idx="297">
                  <c:v>-7.5120628376679002E-2</c:v>
                </c:pt>
                <c:pt idx="298">
                  <c:v>-5.9286368674106998E-2</c:v>
                </c:pt>
                <c:pt idx="299">
                  <c:v>-2.50236845167842E-2</c:v>
                </c:pt>
                <c:pt idx="300">
                  <c:v>-7.8309093649826494E-2</c:v>
                </c:pt>
                <c:pt idx="301">
                  <c:v>-5.3689320444726497E-2</c:v>
                </c:pt>
                <c:pt idx="302">
                  <c:v>-5.9824898731004501E-2</c:v>
                </c:pt>
                <c:pt idx="303">
                  <c:v>-7.2852787838579194E-2</c:v>
                </c:pt>
                <c:pt idx="304">
                  <c:v>-7.1549354918918701E-2</c:v>
                </c:pt>
                <c:pt idx="305">
                  <c:v>-0.102984532152293</c:v>
                </c:pt>
                <c:pt idx="306">
                  <c:v>-0.13609316942722099</c:v>
                </c:pt>
                <c:pt idx="307">
                  <c:v>-0.110288089133476</c:v>
                </c:pt>
                <c:pt idx="308">
                  <c:v>-4.8922233951493498E-2</c:v>
                </c:pt>
                <c:pt idx="309">
                  <c:v>-8.3470505289903199E-2</c:v>
                </c:pt>
                <c:pt idx="310">
                  <c:v>-5.3895699772564899E-2</c:v>
                </c:pt>
                <c:pt idx="311">
                  <c:v>-3.09816545156427E-2</c:v>
                </c:pt>
                <c:pt idx="312">
                  <c:v>-3.3763355836531402E-2</c:v>
                </c:pt>
                <c:pt idx="313">
                  <c:v>7.52038303454772E-3</c:v>
                </c:pt>
                <c:pt idx="314">
                  <c:v>1.7142536908062299E-2</c:v>
                </c:pt>
                <c:pt idx="315">
                  <c:v>-6.6625558142639901E-2</c:v>
                </c:pt>
                <c:pt idx="316">
                  <c:v>-4.2165335168974E-2</c:v>
                </c:pt>
                <c:pt idx="317">
                  <c:v>-5.2223385134187901E-2</c:v>
                </c:pt>
                <c:pt idx="318">
                  <c:v>-0.15942792973692699</c:v>
                </c:pt>
                <c:pt idx="319">
                  <c:v>-0.13233547235290799</c:v>
                </c:pt>
                <c:pt idx="320">
                  <c:v>-7.8197987976872205E-2</c:v>
                </c:pt>
                <c:pt idx="321">
                  <c:v>-3.2299661318808098E-2</c:v>
                </c:pt>
                <c:pt idx="322">
                  <c:v>-1.6293804871951E-2</c:v>
                </c:pt>
                <c:pt idx="323">
                  <c:v>-9.3224186674010501E-2</c:v>
                </c:pt>
                <c:pt idx="324">
                  <c:v>-4.2866108853973697E-2</c:v>
                </c:pt>
                <c:pt idx="325">
                  <c:v>-4.5901182835487102E-2</c:v>
                </c:pt>
                <c:pt idx="326">
                  <c:v>-4.5793846739470602E-2</c:v>
                </c:pt>
                <c:pt idx="327">
                  <c:v>-6.8683211830704402E-2</c:v>
                </c:pt>
                <c:pt idx="328">
                  <c:v>-8.2852818431332395E-2</c:v>
                </c:pt>
                <c:pt idx="329">
                  <c:v>-4.6240424302063099E-2</c:v>
                </c:pt>
                <c:pt idx="330">
                  <c:v>-7.6234943936820093E-2</c:v>
                </c:pt>
                <c:pt idx="331">
                  <c:v>-4.4972948030551303E-2</c:v>
                </c:pt>
                <c:pt idx="332">
                  <c:v>-6.4686803850777103E-2</c:v>
                </c:pt>
              </c:numCache>
            </c:numRef>
          </c:xVal>
          <c:yVal>
            <c:numRef>
              <c:f>ProkustesV2!$H$10:$H$500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-1.0017194219234199E-3</c:v>
                </c:pt>
                <c:pt idx="285">
                  <c:v>-4.62034130007123E-3</c:v>
                </c:pt>
                <c:pt idx="286">
                  <c:v>-1.38725283086124E-2</c:v>
                </c:pt>
                <c:pt idx="287">
                  <c:v>2.53125182243819E-3</c:v>
                </c:pt>
                <c:pt idx="288">
                  <c:v>7.4522604185214896E-3</c:v>
                </c:pt>
                <c:pt idx="289">
                  <c:v>-4.2679860920240102E-4</c:v>
                </c:pt>
                <c:pt idx="290">
                  <c:v>9.6386881425768196E-3</c:v>
                </c:pt>
                <c:pt idx="291">
                  <c:v>1.17098297995493E-2</c:v>
                </c:pt>
                <c:pt idx="292">
                  <c:v>7.1735098746044E-3</c:v>
                </c:pt>
                <c:pt idx="293">
                  <c:v>9.8116609552426903E-3</c:v>
                </c:pt>
                <c:pt idx="294">
                  <c:v>-2.2825368800071899E-3</c:v>
                </c:pt>
                <c:pt idx="295">
                  <c:v>8.3654134079961095E-3</c:v>
                </c:pt>
                <c:pt idx="296">
                  <c:v>6.4742945269248998E-3</c:v>
                </c:pt>
                <c:pt idx="297">
                  <c:v>1.06711467604671E-3</c:v>
                </c:pt>
                <c:pt idx="298">
                  <c:v>1.316150736038E-2</c:v>
                </c:pt>
                <c:pt idx="299">
                  <c:v>4.9482188752117701E-3</c:v>
                </c:pt>
                <c:pt idx="300">
                  <c:v>-2.63082451786582E-3</c:v>
                </c:pt>
                <c:pt idx="301">
                  <c:v>-8.8149162913946902E-4</c:v>
                </c:pt>
                <c:pt idx="302">
                  <c:v>-6.93076468546898E-3</c:v>
                </c:pt>
                <c:pt idx="303">
                  <c:v>8.0890043868177795E-3</c:v>
                </c:pt>
                <c:pt idx="304">
                  <c:v>-3.3312851254383002E-3</c:v>
                </c:pt>
                <c:pt idx="305">
                  <c:v>-9.3245437709192896E-3</c:v>
                </c:pt>
                <c:pt idx="306">
                  <c:v>1.32116712770526E-3</c:v>
                </c:pt>
                <c:pt idx="307">
                  <c:v>4.5094028369409003E-3</c:v>
                </c:pt>
                <c:pt idx="308">
                  <c:v>-1.62351537198891E-3</c:v>
                </c:pt>
                <c:pt idx="309">
                  <c:v>4.1386239842094502E-3</c:v>
                </c:pt>
                <c:pt idx="310">
                  <c:v>1.86831753624179E-4</c:v>
                </c:pt>
                <c:pt idx="311">
                  <c:v>-2.0226321603862601E-2</c:v>
                </c:pt>
                <c:pt idx="312">
                  <c:v>-1.9576579406369301E-3</c:v>
                </c:pt>
                <c:pt idx="313">
                  <c:v>1.21229465308499E-2</c:v>
                </c:pt>
                <c:pt idx="314">
                  <c:v>6.3177456939914204E-3</c:v>
                </c:pt>
                <c:pt idx="315">
                  <c:v>-4.5725555955310696E-3</c:v>
                </c:pt>
                <c:pt idx="316">
                  <c:v>5.9471757471231401E-4</c:v>
                </c:pt>
                <c:pt idx="317">
                  <c:v>5.6780314281553298E-3</c:v>
                </c:pt>
                <c:pt idx="318">
                  <c:v>-7.4253314866654903E-3</c:v>
                </c:pt>
                <c:pt idx="319">
                  <c:v>-3.0688153001722398E-3</c:v>
                </c:pt>
                <c:pt idx="320">
                  <c:v>-8.0927015135980503E-3</c:v>
                </c:pt>
                <c:pt idx="321">
                  <c:v>3.1950430044391902E-3</c:v>
                </c:pt>
                <c:pt idx="322">
                  <c:v>-9.8169146270314298E-3</c:v>
                </c:pt>
                <c:pt idx="323">
                  <c:v>6.5199700011367703E-3</c:v>
                </c:pt>
                <c:pt idx="324">
                  <c:v>6.7815881021100199E-3</c:v>
                </c:pt>
                <c:pt idx="325">
                  <c:v>-1.2054156540416101E-2</c:v>
                </c:pt>
                <c:pt idx="326">
                  <c:v>-1.7308012898264499E-2</c:v>
                </c:pt>
                <c:pt idx="327">
                  <c:v>6.1286902111279198E-3</c:v>
                </c:pt>
                <c:pt idx="328">
                  <c:v>-1.9039043485263301E-3</c:v>
                </c:pt>
                <c:pt idx="329">
                  <c:v>-4.4885609889867197E-3</c:v>
                </c:pt>
                <c:pt idx="330">
                  <c:v>3.0611657554235499E-3</c:v>
                </c:pt>
                <c:pt idx="331">
                  <c:v>1.0690841253961701E-3</c:v>
                </c:pt>
                <c:pt idx="332">
                  <c:v>-5.65351190437799E-3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ProkustesV2!$I$10:$I$500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-8.2086972626115501E-2</c:v>
                </c:pt>
                <c:pt idx="285">
                  <c:v>-8.9366013937848404E-2</c:v>
                </c:pt>
                <c:pt idx="286">
                  <c:v>-7.9976563568520398E-2</c:v>
                </c:pt>
                <c:pt idx="287">
                  <c:v>-5.35881834157792E-2</c:v>
                </c:pt>
                <c:pt idx="288">
                  <c:v>-4.1044142667519802E-2</c:v>
                </c:pt>
                <c:pt idx="289">
                  <c:v>-6.1751275430376701E-2</c:v>
                </c:pt>
                <c:pt idx="290">
                  <c:v>-6.9676195304129204E-2</c:v>
                </c:pt>
                <c:pt idx="291">
                  <c:v>-5.4135278614331497E-2</c:v>
                </c:pt>
                <c:pt idx="292">
                  <c:v>-6.3330221737326498E-2</c:v>
                </c:pt>
                <c:pt idx="293">
                  <c:v>-4.5630027491935302E-2</c:v>
                </c:pt>
                <c:pt idx="294">
                  <c:v>-3.4949533118417302E-2</c:v>
                </c:pt>
                <c:pt idx="295">
                  <c:v>-2.5722619426584301E-2</c:v>
                </c:pt>
                <c:pt idx="296">
                  <c:v>-5.4028784886330797E-2</c:v>
                </c:pt>
                <c:pt idx="297">
                  <c:v>-9.0275945638703101E-2</c:v>
                </c:pt>
                <c:pt idx="298">
                  <c:v>-6.38517713302552E-2</c:v>
                </c:pt>
                <c:pt idx="299">
                  <c:v>-5.9705731446901299E-2</c:v>
                </c:pt>
                <c:pt idx="300">
                  <c:v>-5.1635926334754098E-2</c:v>
                </c:pt>
                <c:pt idx="301">
                  <c:v>-5.71095685582216E-2</c:v>
                </c:pt>
                <c:pt idx="302">
                  <c:v>-7.9329920738576698E-2</c:v>
                </c:pt>
                <c:pt idx="303">
                  <c:v>-6.0677394745699199E-2</c:v>
                </c:pt>
                <c:pt idx="304">
                  <c:v>-8.4442860978470605E-2</c:v>
                </c:pt>
                <c:pt idx="305">
                  <c:v>-6.1498608851016698E-2</c:v>
                </c:pt>
                <c:pt idx="306">
                  <c:v>-4.8054387044330002E-2</c:v>
                </c:pt>
                <c:pt idx="307">
                  <c:v>-3.7574918209914397E-2</c:v>
                </c:pt>
                <c:pt idx="308">
                  <c:v>-7.0254907377958906E-2</c:v>
                </c:pt>
                <c:pt idx="309">
                  <c:v>-7.6467066111546106E-2</c:v>
                </c:pt>
                <c:pt idx="310">
                  <c:v>-6.1124651299314998E-2</c:v>
                </c:pt>
                <c:pt idx="311">
                  <c:v>-9.0475660576585903E-2</c:v>
                </c:pt>
                <c:pt idx="312">
                  <c:v>-8.6013130513583003E-2</c:v>
                </c:pt>
                <c:pt idx="313">
                  <c:v>-0.105317487114334</c:v>
                </c:pt>
                <c:pt idx="314">
                  <c:v>-0.109432939636534</c:v>
                </c:pt>
                <c:pt idx="315">
                  <c:v>-6.9492875260989295E-2</c:v>
                </c:pt>
                <c:pt idx="316">
                  <c:v>-7.6529452882044699E-2</c:v>
                </c:pt>
                <c:pt idx="317">
                  <c:v>-7.6242351969594099E-2</c:v>
                </c:pt>
                <c:pt idx="318">
                  <c:v>-4.8937175994335398E-2</c:v>
                </c:pt>
                <c:pt idx="319">
                  <c:v>-4.2304882438572798E-2</c:v>
                </c:pt>
                <c:pt idx="320">
                  <c:v>-7.3833720473109099E-2</c:v>
                </c:pt>
                <c:pt idx="321">
                  <c:v>-6.2489183632626302E-2</c:v>
                </c:pt>
                <c:pt idx="322">
                  <c:v>-7.5871291013919304E-2</c:v>
                </c:pt>
                <c:pt idx="323">
                  <c:v>-5.5705159797893498E-2</c:v>
                </c:pt>
                <c:pt idx="324">
                  <c:v>-8.9493179065456493E-2</c:v>
                </c:pt>
                <c:pt idx="325">
                  <c:v>-6.2456443964828703E-2</c:v>
                </c:pt>
                <c:pt idx="326">
                  <c:v>-6.53140593779728E-2</c:v>
                </c:pt>
                <c:pt idx="327">
                  <c:v>-6.6696817523834204E-2</c:v>
                </c:pt>
                <c:pt idx="328">
                  <c:v>-6.1987478731160797E-2</c:v>
                </c:pt>
                <c:pt idx="329">
                  <c:v>-6.1096564913987801E-2</c:v>
                </c:pt>
                <c:pt idx="330">
                  <c:v>-5.8924893664810803E-2</c:v>
                </c:pt>
                <c:pt idx="331">
                  <c:v>-5.8289778205653703E-2</c:v>
                </c:pt>
                <c:pt idx="332">
                  <c:v>-5.7179007366160599E-2</c:v>
                </c:pt>
              </c:numCache>
            </c:numRef>
          </c:xVal>
          <c:yVal>
            <c:numRef>
              <c:f>ProkustesV2!$J$10:$J$500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0.228184655506042</c:v>
                </c:pt>
                <c:pt idx="285">
                  <c:v>0.20268777000612601</c:v>
                </c:pt>
                <c:pt idx="286">
                  <c:v>0.217294932929218</c:v>
                </c:pt>
                <c:pt idx="287">
                  <c:v>0.200561091193588</c:v>
                </c:pt>
                <c:pt idx="288">
                  <c:v>0.18382781545669299</c:v>
                </c:pt>
                <c:pt idx="289">
                  <c:v>0.222992118296994</c:v>
                </c:pt>
                <c:pt idx="290">
                  <c:v>0.193237394927819</c:v>
                </c:pt>
                <c:pt idx="291">
                  <c:v>0.22372517161903499</c:v>
                </c:pt>
                <c:pt idx="292">
                  <c:v>0.21116031741730301</c:v>
                </c:pt>
                <c:pt idx="293">
                  <c:v>0.178578009658308</c:v>
                </c:pt>
                <c:pt idx="294">
                  <c:v>0.192021460141343</c:v>
                </c:pt>
                <c:pt idx="295">
                  <c:v>0.18593600886139899</c:v>
                </c:pt>
                <c:pt idx="296">
                  <c:v>0.18737810882123301</c:v>
                </c:pt>
                <c:pt idx="297">
                  <c:v>0.186927030614807</c:v>
                </c:pt>
                <c:pt idx="298">
                  <c:v>0.21310018260258801</c:v>
                </c:pt>
                <c:pt idx="299">
                  <c:v>0.20566796617950001</c:v>
                </c:pt>
                <c:pt idx="300">
                  <c:v>0.223199957817037</c:v>
                </c:pt>
                <c:pt idx="301">
                  <c:v>0.22302643101620301</c:v>
                </c:pt>
                <c:pt idx="302">
                  <c:v>0.21007336995449</c:v>
                </c:pt>
                <c:pt idx="303">
                  <c:v>0.21099364636948001</c:v>
                </c:pt>
                <c:pt idx="304">
                  <c:v>0.205643233173324</c:v>
                </c:pt>
                <c:pt idx="305">
                  <c:v>0.212661192790044</c:v>
                </c:pt>
                <c:pt idx="306">
                  <c:v>0.19946037952888299</c:v>
                </c:pt>
                <c:pt idx="307">
                  <c:v>0.18740782989258001</c:v>
                </c:pt>
                <c:pt idx="308">
                  <c:v>0.247608943496227</c:v>
                </c:pt>
                <c:pt idx="309">
                  <c:v>0.21482557130247101</c:v>
                </c:pt>
                <c:pt idx="310">
                  <c:v>0.170201913318445</c:v>
                </c:pt>
                <c:pt idx="311">
                  <c:v>0.23352311401814299</c:v>
                </c:pt>
                <c:pt idx="312">
                  <c:v>0.226055797894506</c:v>
                </c:pt>
                <c:pt idx="313">
                  <c:v>0.215022628178557</c:v>
                </c:pt>
                <c:pt idx="314">
                  <c:v>0.225605227208894</c:v>
                </c:pt>
                <c:pt idx="315">
                  <c:v>0.20463376837691</c:v>
                </c:pt>
                <c:pt idx="316">
                  <c:v>0.236018373444738</c:v>
                </c:pt>
                <c:pt idx="317">
                  <c:v>0.21055730610633699</c:v>
                </c:pt>
                <c:pt idx="318">
                  <c:v>0.17784970964619101</c:v>
                </c:pt>
                <c:pt idx="319">
                  <c:v>0.19333986274642001</c:v>
                </c:pt>
                <c:pt idx="320">
                  <c:v>0.206605426170347</c:v>
                </c:pt>
                <c:pt idx="321">
                  <c:v>0.239134561958491</c:v>
                </c:pt>
                <c:pt idx="322">
                  <c:v>0.23444188819060099</c:v>
                </c:pt>
                <c:pt idx="323">
                  <c:v>0.17006181951166599</c:v>
                </c:pt>
                <c:pt idx="324">
                  <c:v>0.16680012315812201</c:v>
                </c:pt>
                <c:pt idx="325">
                  <c:v>0.18460638531673801</c:v>
                </c:pt>
                <c:pt idx="326">
                  <c:v>0.19339905427561499</c:v>
                </c:pt>
                <c:pt idx="327">
                  <c:v>0.17450052338156699</c:v>
                </c:pt>
                <c:pt idx="328">
                  <c:v>0.19562105218630599</c:v>
                </c:pt>
                <c:pt idx="329">
                  <c:v>0.21357869068931601</c:v>
                </c:pt>
                <c:pt idx="330">
                  <c:v>0.23145566002002099</c:v>
                </c:pt>
                <c:pt idx="331">
                  <c:v>0.22049247720899401</c:v>
                </c:pt>
                <c:pt idx="332">
                  <c:v>0.22975497857258401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ProkustesV2!$K$10:$K$500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-8.65396597528236E-2</c:v>
                </c:pt>
                <c:pt idx="285">
                  <c:v>-9.5147880370128002E-2</c:v>
                </c:pt>
                <c:pt idx="286">
                  <c:v>-8.7615587041689605E-2</c:v>
                </c:pt>
                <c:pt idx="287">
                  <c:v>-5.6669841204665901E-2</c:v>
                </c:pt>
                <c:pt idx="288">
                  <c:v>-4.7885737151188802E-2</c:v>
                </c:pt>
                <c:pt idx="289">
                  <c:v>-6.6142440072339298E-2</c:v>
                </c:pt>
                <c:pt idx="290">
                  <c:v>-7.4419447551470702E-2</c:v>
                </c:pt>
                <c:pt idx="291">
                  <c:v>-5.7073626695540898E-2</c:v>
                </c:pt>
                <c:pt idx="292">
                  <c:v>-6.3348014024367197E-2</c:v>
                </c:pt>
                <c:pt idx="293">
                  <c:v>-4.9834462457985201E-2</c:v>
                </c:pt>
                <c:pt idx="294">
                  <c:v>-3.5308527615960802E-2</c:v>
                </c:pt>
                <c:pt idx="295">
                  <c:v>-3.18006874258508E-2</c:v>
                </c:pt>
                <c:pt idx="296">
                  <c:v>-6.0597603566246203E-2</c:v>
                </c:pt>
                <c:pt idx="297">
                  <c:v>-9.7943010347020201E-2</c:v>
                </c:pt>
                <c:pt idx="298">
                  <c:v>-7.2377156428338196E-2</c:v>
                </c:pt>
                <c:pt idx="299">
                  <c:v>-7.2674347959134897E-2</c:v>
                </c:pt>
                <c:pt idx="300">
                  <c:v>-5.8196654175907497E-2</c:v>
                </c:pt>
                <c:pt idx="301">
                  <c:v>-6.7173235754650701E-2</c:v>
                </c:pt>
                <c:pt idx="302">
                  <c:v>-8.95377937949937E-2</c:v>
                </c:pt>
                <c:pt idx="303">
                  <c:v>-6.9659537245379294E-2</c:v>
                </c:pt>
                <c:pt idx="304">
                  <c:v>-8.42457866735003E-2</c:v>
                </c:pt>
                <c:pt idx="305">
                  <c:v>-5.9010234549672101E-2</c:v>
                </c:pt>
                <c:pt idx="306">
                  <c:v>-4.7474974456308897E-2</c:v>
                </c:pt>
                <c:pt idx="307">
                  <c:v>-3.8708663275422397E-2</c:v>
                </c:pt>
                <c:pt idx="308">
                  <c:v>-7.9354445529633902E-2</c:v>
                </c:pt>
                <c:pt idx="309">
                  <c:v>-8.3393022228307703E-2</c:v>
                </c:pt>
                <c:pt idx="310">
                  <c:v>-6.6335235490858901E-2</c:v>
                </c:pt>
                <c:pt idx="311">
                  <c:v>-9.4959855096857407E-2</c:v>
                </c:pt>
                <c:pt idx="312">
                  <c:v>-9.8734268029230396E-2</c:v>
                </c:pt>
                <c:pt idx="313">
                  <c:v>-0.103373919596015</c:v>
                </c:pt>
                <c:pt idx="314">
                  <c:v>-0.11246820977392499</c:v>
                </c:pt>
                <c:pt idx="315">
                  <c:v>-7.9787986235878405E-2</c:v>
                </c:pt>
                <c:pt idx="316">
                  <c:v>-7.7794138049264105E-2</c:v>
                </c:pt>
                <c:pt idx="317">
                  <c:v>-7.3119110893288194E-2</c:v>
                </c:pt>
                <c:pt idx="318">
                  <c:v>-4.9402193353024197E-2</c:v>
                </c:pt>
                <c:pt idx="319">
                  <c:v>-4.9871652934493103E-2</c:v>
                </c:pt>
                <c:pt idx="320">
                  <c:v>-8.1244813471719496E-2</c:v>
                </c:pt>
                <c:pt idx="321">
                  <c:v>-6.17850036903081E-2</c:v>
                </c:pt>
                <c:pt idx="322">
                  <c:v>-8.4195092958845905E-2</c:v>
                </c:pt>
                <c:pt idx="323">
                  <c:v>-6.0739141256307402E-2</c:v>
                </c:pt>
                <c:pt idx="324">
                  <c:v>-8.8864667514198997E-2</c:v>
                </c:pt>
                <c:pt idx="325">
                  <c:v>-6.81880807425541E-2</c:v>
                </c:pt>
                <c:pt idx="326">
                  <c:v>-7.4321500105286903E-2</c:v>
                </c:pt>
                <c:pt idx="327">
                  <c:v>-6.6174132561206606E-2</c:v>
                </c:pt>
                <c:pt idx="328">
                  <c:v>-6.6317233551551294E-2</c:v>
                </c:pt>
                <c:pt idx="329">
                  <c:v>-6.9674579156545499E-2</c:v>
                </c:pt>
                <c:pt idx="330">
                  <c:v>-6.0187826109570602E-2</c:v>
                </c:pt>
                <c:pt idx="331">
                  <c:v>-7.1192253723157295E-2</c:v>
                </c:pt>
                <c:pt idx="332">
                  <c:v>-6.2747894609388399E-2</c:v>
                </c:pt>
              </c:numCache>
            </c:numRef>
          </c:xVal>
          <c:yVal>
            <c:numRef>
              <c:f>ProkustesV2!$L$10:$L$500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5.02675001493827E-2</c:v>
                </c:pt>
                <c:pt idx="285">
                  <c:v>6.3687926564131705E-2</c:v>
                </c:pt>
                <c:pt idx="286">
                  <c:v>7.2658608857787493E-2</c:v>
                </c:pt>
                <c:pt idx="287">
                  <c:v>6.5172281612575197E-2</c:v>
                </c:pt>
                <c:pt idx="288">
                  <c:v>6.5614224416231104E-2</c:v>
                </c:pt>
                <c:pt idx="289">
                  <c:v>6.37065945941859E-2</c:v>
                </c:pt>
                <c:pt idx="290">
                  <c:v>7.0064713094237702E-2</c:v>
                </c:pt>
                <c:pt idx="291">
                  <c:v>7.9912672252838601E-2</c:v>
                </c:pt>
                <c:pt idx="292">
                  <c:v>7.7370821903725198E-2</c:v>
                </c:pt>
                <c:pt idx="293">
                  <c:v>5.3527623369076398E-2</c:v>
                </c:pt>
                <c:pt idx="294">
                  <c:v>6.8902020708255698E-2</c:v>
                </c:pt>
                <c:pt idx="295">
                  <c:v>6.5317700837082507E-2</c:v>
                </c:pt>
                <c:pt idx="296">
                  <c:v>5.0942255955312203E-2</c:v>
                </c:pt>
                <c:pt idx="297">
                  <c:v>6.0610962130269903E-2</c:v>
                </c:pt>
                <c:pt idx="298">
                  <c:v>6.0482067514956897E-2</c:v>
                </c:pt>
                <c:pt idx="299">
                  <c:v>6.4936283077635201E-2</c:v>
                </c:pt>
                <c:pt idx="300">
                  <c:v>6.8900568455798006E-2</c:v>
                </c:pt>
                <c:pt idx="301">
                  <c:v>7.0388694866976895E-2</c:v>
                </c:pt>
                <c:pt idx="302">
                  <c:v>6.1012893793825899E-2</c:v>
                </c:pt>
                <c:pt idx="303">
                  <c:v>7.3487309801709505E-2</c:v>
                </c:pt>
                <c:pt idx="304">
                  <c:v>6.4040947088543396E-2</c:v>
                </c:pt>
                <c:pt idx="305">
                  <c:v>6.8756169951515095E-2</c:v>
                </c:pt>
                <c:pt idx="306">
                  <c:v>6.4685879789019796E-2</c:v>
                </c:pt>
                <c:pt idx="307">
                  <c:v>6.7791539690806896E-2</c:v>
                </c:pt>
                <c:pt idx="308">
                  <c:v>9.84295787517908E-2</c:v>
                </c:pt>
                <c:pt idx="309">
                  <c:v>6.2935339585284106E-2</c:v>
                </c:pt>
                <c:pt idx="310">
                  <c:v>5.6876955494881601E-2</c:v>
                </c:pt>
                <c:pt idx="311">
                  <c:v>9.5514017357927597E-2</c:v>
                </c:pt>
                <c:pt idx="312">
                  <c:v>8.1787455837856807E-2</c:v>
                </c:pt>
                <c:pt idx="313">
                  <c:v>5.24804793593504E-2</c:v>
                </c:pt>
                <c:pt idx="314">
                  <c:v>5.8056371640719903E-2</c:v>
                </c:pt>
                <c:pt idx="315">
                  <c:v>5.4909386544109998E-2</c:v>
                </c:pt>
                <c:pt idx="316">
                  <c:v>8.7178259859593293E-2</c:v>
                </c:pt>
                <c:pt idx="317">
                  <c:v>6.1746777030185197E-2</c:v>
                </c:pt>
                <c:pt idx="318">
                  <c:v>4.7294002489483997E-2</c:v>
                </c:pt>
                <c:pt idx="319">
                  <c:v>5.4691476759971797E-2</c:v>
                </c:pt>
                <c:pt idx="320">
                  <c:v>6.4946441973779204E-2</c:v>
                </c:pt>
                <c:pt idx="321">
                  <c:v>8.6512169654368504E-2</c:v>
                </c:pt>
                <c:pt idx="322">
                  <c:v>6.5392645303012406E-2</c:v>
                </c:pt>
                <c:pt idx="323">
                  <c:v>5.6176367663392603E-2</c:v>
                </c:pt>
                <c:pt idx="324">
                  <c:v>5.1828725069019303E-2</c:v>
                </c:pt>
                <c:pt idx="325">
                  <c:v>7.2976082795358305E-2</c:v>
                </c:pt>
                <c:pt idx="326">
                  <c:v>6.3009940212092802E-2</c:v>
                </c:pt>
                <c:pt idx="327">
                  <c:v>4.81315077953118E-2</c:v>
                </c:pt>
                <c:pt idx="328">
                  <c:v>6.2856986547423693E-2</c:v>
                </c:pt>
                <c:pt idx="329">
                  <c:v>7.0115062288822194E-2</c:v>
                </c:pt>
                <c:pt idx="330">
                  <c:v>7.4353144310363994E-2</c:v>
                </c:pt>
                <c:pt idx="331">
                  <c:v>7.0140684381892707E-2</c:v>
                </c:pt>
                <c:pt idx="332">
                  <c:v>8.1327369811654796E-2</c:v>
                </c:pt>
              </c:numCache>
            </c:numRef>
          </c:yVal>
          <c:smooth val="0"/>
        </c:ser>
        <c:ser>
          <c:idx val="5"/>
          <c:order val="5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ProkustesV2!$M$10:$M$500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0.29719244977959097</c:v>
                </c:pt>
                <c:pt idx="285">
                  <c:v>0.25796673332909198</c:v>
                </c:pt>
                <c:pt idx="286">
                  <c:v>0.27018626073066498</c:v>
                </c:pt>
                <c:pt idx="287">
                  <c:v>0.23811985064662</c:v>
                </c:pt>
                <c:pt idx="288">
                  <c:v>0.28776276723331401</c:v>
                </c:pt>
                <c:pt idx="289">
                  <c:v>0.31560802770614499</c:v>
                </c:pt>
                <c:pt idx="290">
                  <c:v>0.31165419582923198</c:v>
                </c:pt>
                <c:pt idx="291">
                  <c:v>0.28596019371162201</c:v>
                </c:pt>
                <c:pt idx="292">
                  <c:v>0.29561343534238599</c:v>
                </c:pt>
                <c:pt idx="293">
                  <c:v>0.29981597157832302</c:v>
                </c:pt>
                <c:pt idx="294">
                  <c:v>0.30228810308381499</c:v>
                </c:pt>
                <c:pt idx="295">
                  <c:v>0.27482232458312</c:v>
                </c:pt>
                <c:pt idx="296">
                  <c:v>0.31375488552337899</c:v>
                </c:pt>
                <c:pt idx="297">
                  <c:v>0.32020798269886802</c:v>
                </c:pt>
                <c:pt idx="298">
                  <c:v>0.27494320390493898</c:v>
                </c:pt>
                <c:pt idx="299">
                  <c:v>0.28602326455923599</c:v>
                </c:pt>
                <c:pt idx="300">
                  <c:v>0.29002460884979098</c:v>
                </c:pt>
                <c:pt idx="301">
                  <c:v>0.27075949663420001</c:v>
                </c:pt>
                <c:pt idx="302">
                  <c:v>0.26415391974174901</c:v>
                </c:pt>
                <c:pt idx="303">
                  <c:v>0.26132555173691702</c:v>
                </c:pt>
                <c:pt idx="304">
                  <c:v>0.27239564777506797</c:v>
                </c:pt>
                <c:pt idx="305">
                  <c:v>0.29479848781670798</c:v>
                </c:pt>
                <c:pt idx="306">
                  <c:v>0.29307127951810902</c:v>
                </c:pt>
                <c:pt idx="307">
                  <c:v>0.27466889356833402</c:v>
                </c:pt>
                <c:pt idx="308">
                  <c:v>0.27053225256541003</c:v>
                </c:pt>
                <c:pt idx="309">
                  <c:v>0.30123408032093402</c:v>
                </c:pt>
                <c:pt idx="310">
                  <c:v>0.25064281079165801</c:v>
                </c:pt>
                <c:pt idx="311">
                  <c:v>0.28926554693069301</c:v>
                </c:pt>
                <c:pt idx="312">
                  <c:v>0.272200428010273</c:v>
                </c:pt>
                <c:pt idx="313">
                  <c:v>0.31070263835519202</c:v>
                </c:pt>
                <c:pt idx="314">
                  <c:v>0.30410899976901901</c:v>
                </c:pt>
                <c:pt idx="315">
                  <c:v>0.29456135335439698</c:v>
                </c:pt>
                <c:pt idx="316">
                  <c:v>0.29156233737318699</c:v>
                </c:pt>
                <c:pt idx="317">
                  <c:v>0.30103753480967699</c:v>
                </c:pt>
                <c:pt idx="318">
                  <c:v>0.27985348811399202</c:v>
                </c:pt>
                <c:pt idx="319">
                  <c:v>0.28701824691493899</c:v>
                </c:pt>
                <c:pt idx="320">
                  <c:v>0.28563058949232201</c:v>
                </c:pt>
                <c:pt idx="321">
                  <c:v>0.27290283794273901</c:v>
                </c:pt>
                <c:pt idx="322">
                  <c:v>0.295567827635005</c:v>
                </c:pt>
                <c:pt idx="323">
                  <c:v>0.28290354240473897</c:v>
                </c:pt>
                <c:pt idx="324">
                  <c:v>0.29748325134305798</c:v>
                </c:pt>
                <c:pt idx="325">
                  <c:v>0.28092833458688998</c:v>
                </c:pt>
                <c:pt idx="326">
                  <c:v>0.27824562951458298</c:v>
                </c:pt>
                <c:pt idx="327">
                  <c:v>0.28718773387486102</c:v>
                </c:pt>
                <c:pt idx="328">
                  <c:v>0.30319715117364499</c:v>
                </c:pt>
                <c:pt idx="329">
                  <c:v>0.251402002899277</c:v>
                </c:pt>
                <c:pt idx="330">
                  <c:v>0.31204245985968398</c:v>
                </c:pt>
                <c:pt idx="331">
                  <c:v>0.30021117747535803</c:v>
                </c:pt>
                <c:pt idx="332">
                  <c:v>0.28875222650263999</c:v>
                </c:pt>
              </c:numCache>
            </c:numRef>
          </c:xVal>
          <c:yVal>
            <c:numRef>
              <c:f>ProkustesV2!$N$10:$N$500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0.157769920096686</c:v>
                </c:pt>
                <c:pt idx="285">
                  <c:v>0.19636126838850801</c:v>
                </c:pt>
                <c:pt idx="286">
                  <c:v>0.18380299104692699</c:v>
                </c:pt>
                <c:pt idx="287">
                  <c:v>0.16544250039317099</c:v>
                </c:pt>
                <c:pt idx="288">
                  <c:v>0.168282775520429</c:v>
                </c:pt>
                <c:pt idx="289">
                  <c:v>0.220888857313492</c:v>
                </c:pt>
                <c:pt idx="290">
                  <c:v>0.21537464260813399</c:v>
                </c:pt>
                <c:pt idx="291">
                  <c:v>0.227582140785524</c:v>
                </c:pt>
                <c:pt idx="292">
                  <c:v>0.17420675790927601</c:v>
                </c:pt>
                <c:pt idx="293">
                  <c:v>0.169476649020877</c:v>
                </c:pt>
                <c:pt idx="294">
                  <c:v>0.17758630884229701</c:v>
                </c:pt>
                <c:pt idx="295">
                  <c:v>0.18829716347252301</c:v>
                </c:pt>
                <c:pt idx="296">
                  <c:v>0.188113220029485</c:v>
                </c:pt>
                <c:pt idx="297">
                  <c:v>0.14157323534779301</c:v>
                </c:pt>
                <c:pt idx="298">
                  <c:v>0.182536808497412</c:v>
                </c:pt>
                <c:pt idx="299">
                  <c:v>0.17637927972238801</c:v>
                </c:pt>
                <c:pt idx="300">
                  <c:v>0.190288430585597</c:v>
                </c:pt>
                <c:pt idx="301">
                  <c:v>0.18546822494932799</c:v>
                </c:pt>
                <c:pt idx="302">
                  <c:v>0.18333201337451099</c:v>
                </c:pt>
                <c:pt idx="303">
                  <c:v>0.193328032071445</c:v>
                </c:pt>
                <c:pt idx="304">
                  <c:v>0.189611667753461</c:v>
                </c:pt>
                <c:pt idx="305">
                  <c:v>0.16013352823244401</c:v>
                </c:pt>
                <c:pt idx="306">
                  <c:v>0.186999868754925</c:v>
                </c:pt>
                <c:pt idx="307">
                  <c:v>0.16927636289292899</c:v>
                </c:pt>
                <c:pt idx="308">
                  <c:v>0.22225012428177099</c:v>
                </c:pt>
                <c:pt idx="309">
                  <c:v>0.179244125727135</c:v>
                </c:pt>
                <c:pt idx="310">
                  <c:v>0.17942483698928</c:v>
                </c:pt>
                <c:pt idx="311">
                  <c:v>0.218772038190788</c:v>
                </c:pt>
                <c:pt idx="312">
                  <c:v>0.19723547968439401</c:v>
                </c:pt>
                <c:pt idx="313">
                  <c:v>0.18516765788481701</c:v>
                </c:pt>
                <c:pt idx="314">
                  <c:v>0.17539614425193401</c:v>
                </c:pt>
                <c:pt idx="315">
                  <c:v>0.16931446039227699</c:v>
                </c:pt>
                <c:pt idx="316">
                  <c:v>0.19880544057949201</c:v>
                </c:pt>
                <c:pt idx="317">
                  <c:v>0.19400788106158701</c:v>
                </c:pt>
                <c:pt idx="318">
                  <c:v>0.14146167229534801</c:v>
                </c:pt>
                <c:pt idx="319">
                  <c:v>0.18202904447954199</c:v>
                </c:pt>
                <c:pt idx="320">
                  <c:v>0.18186763567425901</c:v>
                </c:pt>
                <c:pt idx="321">
                  <c:v>0.22994877772662101</c:v>
                </c:pt>
                <c:pt idx="322">
                  <c:v>0.23270194813108599</c:v>
                </c:pt>
                <c:pt idx="323">
                  <c:v>0.16988527309257501</c:v>
                </c:pt>
                <c:pt idx="324">
                  <c:v>0.141196618720795</c:v>
                </c:pt>
                <c:pt idx="325">
                  <c:v>0.173332871765742</c:v>
                </c:pt>
                <c:pt idx="326">
                  <c:v>0.17311306983347499</c:v>
                </c:pt>
                <c:pt idx="327">
                  <c:v>0.15820662465441299</c:v>
                </c:pt>
                <c:pt idx="328">
                  <c:v>0.26890336854142199</c:v>
                </c:pt>
                <c:pt idx="329">
                  <c:v>0.26055931354663298</c:v>
                </c:pt>
                <c:pt idx="330">
                  <c:v>0.19486733652729801</c:v>
                </c:pt>
                <c:pt idx="331">
                  <c:v>0.196555666066103</c:v>
                </c:pt>
                <c:pt idx="332">
                  <c:v>0.183678568376342</c:v>
                </c:pt>
              </c:numCache>
            </c:numRef>
          </c:yVal>
          <c:smooth val="0"/>
        </c:ser>
        <c:ser>
          <c:idx val="6"/>
          <c:order val="6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ProkustesV2!$O$10:$O$500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-9.3661739868730803E-2</c:v>
                </c:pt>
                <c:pt idx="285">
                  <c:v>-8.4151063304037294E-2</c:v>
                </c:pt>
                <c:pt idx="286">
                  <c:v>-8.3197442965681795E-2</c:v>
                </c:pt>
                <c:pt idx="287">
                  <c:v>-5.6636952956659901E-2</c:v>
                </c:pt>
                <c:pt idx="288">
                  <c:v>-5.1883384933972598E-2</c:v>
                </c:pt>
                <c:pt idx="289">
                  <c:v>-5.8721170103500198E-2</c:v>
                </c:pt>
                <c:pt idx="290">
                  <c:v>-7.2682530382297203E-2</c:v>
                </c:pt>
                <c:pt idx="291">
                  <c:v>-5.68055542549743E-2</c:v>
                </c:pt>
                <c:pt idx="292">
                  <c:v>-5.7020222268322499E-2</c:v>
                </c:pt>
                <c:pt idx="293">
                  <c:v>-5.6431410578976701E-2</c:v>
                </c:pt>
                <c:pt idx="294">
                  <c:v>-3.54414454320994E-2</c:v>
                </c:pt>
                <c:pt idx="295">
                  <c:v>-3.89789047320524E-2</c:v>
                </c:pt>
                <c:pt idx="296">
                  <c:v>-5.9402456425397501E-2</c:v>
                </c:pt>
                <c:pt idx="297">
                  <c:v>-9.46901940593773E-2</c:v>
                </c:pt>
                <c:pt idx="298">
                  <c:v>-7.0642273448929302E-2</c:v>
                </c:pt>
                <c:pt idx="299">
                  <c:v>-7.7657513507948195E-2</c:v>
                </c:pt>
                <c:pt idx="300">
                  <c:v>-6.2686191279475306E-2</c:v>
                </c:pt>
                <c:pt idx="301">
                  <c:v>-7.0174314564912493E-2</c:v>
                </c:pt>
                <c:pt idx="302">
                  <c:v>-9.1797987671927206E-2</c:v>
                </c:pt>
                <c:pt idx="303">
                  <c:v>-6.4994183238946804E-2</c:v>
                </c:pt>
                <c:pt idx="304">
                  <c:v>-8.07854302576516E-2</c:v>
                </c:pt>
                <c:pt idx="305">
                  <c:v>-5.36729321542204E-2</c:v>
                </c:pt>
                <c:pt idx="306">
                  <c:v>-4.69729981501864E-2</c:v>
                </c:pt>
                <c:pt idx="307">
                  <c:v>-4.26865305479395E-2</c:v>
                </c:pt>
                <c:pt idx="308">
                  <c:v>-7.3746543052115907E-2</c:v>
                </c:pt>
                <c:pt idx="309">
                  <c:v>-8.1250900605081194E-2</c:v>
                </c:pt>
                <c:pt idx="310">
                  <c:v>-6.5865303722858801E-2</c:v>
                </c:pt>
                <c:pt idx="311">
                  <c:v>-9.0718015937060803E-2</c:v>
                </c:pt>
                <c:pt idx="312">
                  <c:v>-0.109447451825782</c:v>
                </c:pt>
                <c:pt idx="313">
                  <c:v>-9.4894717580585305E-2</c:v>
                </c:pt>
                <c:pt idx="314">
                  <c:v>-0.106736511301599</c:v>
                </c:pt>
                <c:pt idx="315">
                  <c:v>-7.7678194090901598E-2</c:v>
                </c:pt>
                <c:pt idx="316">
                  <c:v>-7.07169274951433E-2</c:v>
                </c:pt>
                <c:pt idx="317">
                  <c:v>-7.0120009013662901E-2</c:v>
                </c:pt>
                <c:pt idx="318">
                  <c:v>-4.1813678644905497E-2</c:v>
                </c:pt>
                <c:pt idx="319">
                  <c:v>-5.07303568953094E-2</c:v>
                </c:pt>
                <c:pt idx="320">
                  <c:v>-8.2631219967159303E-2</c:v>
                </c:pt>
                <c:pt idx="321">
                  <c:v>-6.6006288593372195E-2</c:v>
                </c:pt>
                <c:pt idx="322">
                  <c:v>-7.9774873275628905E-2</c:v>
                </c:pt>
                <c:pt idx="323">
                  <c:v>-5.96637120382119E-2</c:v>
                </c:pt>
                <c:pt idx="324">
                  <c:v>-8.8445307987325902E-2</c:v>
                </c:pt>
                <c:pt idx="325">
                  <c:v>-6.7999636608681593E-2</c:v>
                </c:pt>
                <c:pt idx="326">
                  <c:v>-7.0479363251758201E-2</c:v>
                </c:pt>
                <c:pt idx="327">
                  <c:v>-6.6154162755219501E-2</c:v>
                </c:pt>
                <c:pt idx="328">
                  <c:v>-7.3229049656915096E-2</c:v>
                </c:pt>
                <c:pt idx="329">
                  <c:v>-7.27089698559443E-2</c:v>
                </c:pt>
                <c:pt idx="330">
                  <c:v>-5.9554845887367897E-2</c:v>
                </c:pt>
                <c:pt idx="331">
                  <c:v>-7.1342992133342803E-2</c:v>
                </c:pt>
                <c:pt idx="332">
                  <c:v>-6.6665822307098804E-2</c:v>
                </c:pt>
              </c:numCache>
            </c:numRef>
          </c:xVal>
          <c:yVal>
            <c:numRef>
              <c:f>ProkustesV2!$P$10:$P$500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-4.4547123071945097E-2</c:v>
                </c:pt>
                <c:pt idx="285">
                  <c:v>-5.9349575697179198E-2</c:v>
                </c:pt>
                <c:pt idx="286">
                  <c:v>-5.3917095978557802E-2</c:v>
                </c:pt>
                <c:pt idx="287">
                  <c:v>-5.8319711264603599E-2</c:v>
                </c:pt>
                <c:pt idx="288">
                  <c:v>-6.9885611992383398E-2</c:v>
                </c:pt>
                <c:pt idx="289">
                  <c:v>-7.0831754477186107E-2</c:v>
                </c:pt>
                <c:pt idx="290">
                  <c:v>-8.3215274729893304E-2</c:v>
                </c:pt>
                <c:pt idx="291">
                  <c:v>-7.52494564099144E-2</c:v>
                </c:pt>
                <c:pt idx="292">
                  <c:v>-6.8095380710572695E-2</c:v>
                </c:pt>
                <c:pt idx="293">
                  <c:v>-5.87855348741258E-2</c:v>
                </c:pt>
                <c:pt idx="294">
                  <c:v>-5.3672131507867198E-2</c:v>
                </c:pt>
                <c:pt idx="295">
                  <c:v>-6.3533632481080293E-2</c:v>
                </c:pt>
                <c:pt idx="296">
                  <c:v>-5.7871401501725497E-2</c:v>
                </c:pt>
                <c:pt idx="297">
                  <c:v>-5.3651947318252E-2</c:v>
                </c:pt>
                <c:pt idx="298">
                  <c:v>-7.4493716153246195E-2</c:v>
                </c:pt>
                <c:pt idx="299">
                  <c:v>-6.5650908073595499E-2</c:v>
                </c:pt>
                <c:pt idx="300">
                  <c:v>-7.1391734626222905E-2</c:v>
                </c:pt>
                <c:pt idx="301">
                  <c:v>-6.8422321307059705E-2</c:v>
                </c:pt>
                <c:pt idx="302">
                  <c:v>-5.3813129242009698E-2</c:v>
                </c:pt>
                <c:pt idx="303">
                  <c:v>-5.4303323962330299E-2</c:v>
                </c:pt>
                <c:pt idx="304">
                  <c:v>-7.7264093352199706E-2</c:v>
                </c:pt>
                <c:pt idx="305">
                  <c:v>-5.4689256130260502E-2</c:v>
                </c:pt>
                <c:pt idx="306">
                  <c:v>-6.3768642121253299E-2</c:v>
                </c:pt>
                <c:pt idx="307">
                  <c:v>-5.40313191093931E-2</c:v>
                </c:pt>
                <c:pt idx="308">
                  <c:v>-8.0649399402458299E-2</c:v>
                </c:pt>
                <c:pt idx="309">
                  <c:v>-6.9109120124451903E-2</c:v>
                </c:pt>
                <c:pt idx="310">
                  <c:v>-6.2742145074611094E-2</c:v>
                </c:pt>
                <c:pt idx="311">
                  <c:v>-7.1656087373472802E-2</c:v>
                </c:pt>
                <c:pt idx="312">
                  <c:v>-6.8040259541238698E-2</c:v>
                </c:pt>
                <c:pt idx="313">
                  <c:v>-5.1450637406903699E-2</c:v>
                </c:pt>
                <c:pt idx="314">
                  <c:v>-5.1698879182945703E-2</c:v>
                </c:pt>
                <c:pt idx="315">
                  <c:v>-5.5851200416218202E-2</c:v>
                </c:pt>
                <c:pt idx="316">
                  <c:v>-7.60216457554964E-2</c:v>
                </c:pt>
                <c:pt idx="317">
                  <c:v>-6.1995790637628397E-2</c:v>
                </c:pt>
                <c:pt idx="318">
                  <c:v>-4.3341524873068298E-2</c:v>
                </c:pt>
                <c:pt idx="319">
                  <c:v>-5.1138153078154301E-2</c:v>
                </c:pt>
                <c:pt idx="320">
                  <c:v>-5.4441614019167299E-2</c:v>
                </c:pt>
                <c:pt idx="321">
                  <c:v>-7.2845672479256995E-2</c:v>
                </c:pt>
                <c:pt idx="322">
                  <c:v>-6.9569191075428E-2</c:v>
                </c:pt>
                <c:pt idx="323">
                  <c:v>-5.8739134347443399E-2</c:v>
                </c:pt>
                <c:pt idx="324">
                  <c:v>-4.3095881050059397E-2</c:v>
                </c:pt>
                <c:pt idx="325">
                  <c:v>-5.3354067124405699E-2</c:v>
                </c:pt>
                <c:pt idx="326">
                  <c:v>-5.1448014316350599E-2</c:v>
                </c:pt>
                <c:pt idx="327">
                  <c:v>-4.4584804264253299E-2</c:v>
                </c:pt>
                <c:pt idx="328">
                  <c:v>-6.4233250222507698E-2</c:v>
                </c:pt>
                <c:pt idx="329">
                  <c:v>-4.6676152462342899E-2</c:v>
                </c:pt>
                <c:pt idx="330">
                  <c:v>-7.3778420720771495E-2</c:v>
                </c:pt>
                <c:pt idx="331">
                  <c:v>-6.1317443305436203E-2</c:v>
                </c:pt>
                <c:pt idx="332">
                  <c:v>-6.7019760921242205E-2</c:v>
                </c:pt>
              </c:numCache>
            </c:numRef>
          </c:yVal>
          <c:smooth val="0"/>
        </c:ser>
        <c:ser>
          <c:idx val="7"/>
          <c:order val="7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ProkustesV2!$Q$10:$Q$500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-0.108801455114666</c:v>
                </c:pt>
                <c:pt idx="285">
                  <c:v>-9.1982547937422499E-2</c:v>
                </c:pt>
                <c:pt idx="286">
                  <c:v>-9.2562224021792205E-2</c:v>
                </c:pt>
                <c:pt idx="287">
                  <c:v>-6.1426643191740599E-2</c:v>
                </c:pt>
                <c:pt idx="288">
                  <c:v>-5.8597220554848201E-2</c:v>
                </c:pt>
                <c:pt idx="289">
                  <c:v>-6.3026606820311998E-2</c:v>
                </c:pt>
                <c:pt idx="290">
                  <c:v>-7.9772261865758198E-2</c:v>
                </c:pt>
                <c:pt idx="291">
                  <c:v>-5.3464181432672203E-2</c:v>
                </c:pt>
                <c:pt idx="292">
                  <c:v>-6.5881479084050107E-2</c:v>
                </c:pt>
                <c:pt idx="293">
                  <c:v>-6.4891344343116594E-2</c:v>
                </c:pt>
                <c:pt idx="294">
                  <c:v>-4.0819720088313902E-2</c:v>
                </c:pt>
                <c:pt idx="295">
                  <c:v>-4.5154317899408103E-2</c:v>
                </c:pt>
                <c:pt idx="296">
                  <c:v>-6.9813892497750593E-2</c:v>
                </c:pt>
                <c:pt idx="297">
                  <c:v>-0.105557615174825</c:v>
                </c:pt>
                <c:pt idx="298">
                  <c:v>-7.9048669079386999E-2</c:v>
                </c:pt>
                <c:pt idx="299">
                  <c:v>-9.1807785062095207E-2</c:v>
                </c:pt>
                <c:pt idx="300">
                  <c:v>-7.44853959527529E-2</c:v>
                </c:pt>
                <c:pt idx="301">
                  <c:v>-7.3365069771214E-2</c:v>
                </c:pt>
                <c:pt idx="302">
                  <c:v>-8.9705509546878504E-2</c:v>
                </c:pt>
                <c:pt idx="303">
                  <c:v>-7.4642139152175005E-2</c:v>
                </c:pt>
                <c:pt idx="304">
                  <c:v>-8.8658921973264901E-2</c:v>
                </c:pt>
                <c:pt idx="305">
                  <c:v>-5.7457365491150103E-2</c:v>
                </c:pt>
                <c:pt idx="306">
                  <c:v>-5.2543394030280299E-2</c:v>
                </c:pt>
                <c:pt idx="307">
                  <c:v>-5.0577502481545501E-2</c:v>
                </c:pt>
                <c:pt idx="308">
                  <c:v>-8.3417400098928701E-2</c:v>
                </c:pt>
                <c:pt idx="309">
                  <c:v>-8.6337038983527306E-2</c:v>
                </c:pt>
                <c:pt idx="310">
                  <c:v>-8.1346078668801794E-2</c:v>
                </c:pt>
                <c:pt idx="311">
                  <c:v>-0.10981105574986</c:v>
                </c:pt>
                <c:pt idx="312">
                  <c:v>-0.120184098899519</c:v>
                </c:pt>
                <c:pt idx="313">
                  <c:v>-0.104217969156906</c:v>
                </c:pt>
                <c:pt idx="314">
                  <c:v>-0.11789006852438901</c:v>
                </c:pt>
                <c:pt idx="315">
                  <c:v>-8.3871827193224405E-2</c:v>
                </c:pt>
                <c:pt idx="316">
                  <c:v>-8.0173011653231804E-2</c:v>
                </c:pt>
                <c:pt idx="317">
                  <c:v>-7.82988734276205E-2</c:v>
                </c:pt>
                <c:pt idx="318">
                  <c:v>-4.8180220645202901E-2</c:v>
                </c:pt>
                <c:pt idx="319">
                  <c:v>-5.7239874643714002E-2</c:v>
                </c:pt>
                <c:pt idx="320">
                  <c:v>-9.1702407049605306E-2</c:v>
                </c:pt>
                <c:pt idx="321">
                  <c:v>-7.9967618056501405E-2</c:v>
                </c:pt>
                <c:pt idx="322">
                  <c:v>-8.8678552604708097E-2</c:v>
                </c:pt>
                <c:pt idx="323">
                  <c:v>-6.9021153405575603E-2</c:v>
                </c:pt>
                <c:pt idx="324">
                  <c:v>-9.5144363525795694E-2</c:v>
                </c:pt>
                <c:pt idx="325">
                  <c:v>-7.8375847338576901E-2</c:v>
                </c:pt>
                <c:pt idx="326">
                  <c:v>-7.3099941121220993E-2</c:v>
                </c:pt>
                <c:pt idx="327">
                  <c:v>-6.7668253862473896E-2</c:v>
                </c:pt>
                <c:pt idx="328">
                  <c:v>-7.8957058187094198E-2</c:v>
                </c:pt>
                <c:pt idx="329">
                  <c:v>-8.5071993842622901E-2</c:v>
                </c:pt>
                <c:pt idx="330">
                  <c:v>-7.1378799629214604E-2</c:v>
                </c:pt>
                <c:pt idx="331">
                  <c:v>-7.5780699455724701E-2</c:v>
                </c:pt>
                <c:pt idx="332">
                  <c:v>-7.0882638140166807E-2</c:v>
                </c:pt>
              </c:numCache>
            </c:numRef>
          </c:xVal>
          <c:yVal>
            <c:numRef>
              <c:f>ProkustesV2!$R$10:$R$500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-0.217365402727319</c:v>
                </c:pt>
                <c:pt idx="285">
                  <c:v>-0.20729509205729399</c:v>
                </c:pt>
                <c:pt idx="286">
                  <c:v>-0.200346076066927</c:v>
                </c:pt>
                <c:pt idx="287">
                  <c:v>-0.20772342509480801</c:v>
                </c:pt>
                <c:pt idx="288">
                  <c:v>-0.20069812156858</c:v>
                </c:pt>
                <c:pt idx="289">
                  <c:v>-0.22732984181782601</c:v>
                </c:pt>
                <c:pt idx="290">
                  <c:v>-0.220270032697923</c:v>
                </c:pt>
                <c:pt idx="291">
                  <c:v>-0.24208485434476401</c:v>
                </c:pt>
                <c:pt idx="292">
                  <c:v>-0.20806434638273899</c:v>
                </c:pt>
                <c:pt idx="293">
                  <c:v>-0.17738998604387299</c:v>
                </c:pt>
                <c:pt idx="294">
                  <c:v>-0.18198524051029399</c:v>
                </c:pt>
                <c:pt idx="295">
                  <c:v>-0.20161342597266599</c:v>
                </c:pt>
                <c:pt idx="296">
                  <c:v>-0.184520956888577</c:v>
                </c:pt>
                <c:pt idx="297">
                  <c:v>-0.16847150131744101</c:v>
                </c:pt>
                <c:pt idx="298">
                  <c:v>-0.23580060193194899</c:v>
                </c:pt>
                <c:pt idx="299">
                  <c:v>-0.22437679755275799</c:v>
                </c:pt>
                <c:pt idx="300">
                  <c:v>-0.22730629295854601</c:v>
                </c:pt>
                <c:pt idx="301">
                  <c:v>-0.222826698206254</c:v>
                </c:pt>
                <c:pt idx="302">
                  <c:v>-0.219324971247252</c:v>
                </c:pt>
                <c:pt idx="303">
                  <c:v>-0.21508629509529401</c:v>
                </c:pt>
                <c:pt idx="304">
                  <c:v>-0.204728455372264</c:v>
                </c:pt>
                <c:pt idx="305">
                  <c:v>-0.19248717487425401</c:v>
                </c:pt>
                <c:pt idx="306">
                  <c:v>-0.19278870036527801</c:v>
                </c:pt>
                <c:pt idx="307">
                  <c:v>-0.19055378902002101</c:v>
                </c:pt>
                <c:pt idx="308">
                  <c:v>-0.24311855066391899</c:v>
                </c:pt>
                <c:pt idx="309">
                  <c:v>-0.20392565374053001</c:v>
                </c:pt>
                <c:pt idx="310">
                  <c:v>-0.178252433274419</c:v>
                </c:pt>
                <c:pt idx="311">
                  <c:v>-0.21400589498280301</c:v>
                </c:pt>
                <c:pt idx="312">
                  <c:v>-0.21792555031732599</c:v>
                </c:pt>
                <c:pt idx="313">
                  <c:v>-0.21316161406160999</c:v>
                </c:pt>
                <c:pt idx="314">
                  <c:v>-0.23011063078250099</c:v>
                </c:pt>
                <c:pt idx="315">
                  <c:v>-0.19391918481758599</c:v>
                </c:pt>
                <c:pt idx="316">
                  <c:v>-0.23521455798139501</c:v>
                </c:pt>
                <c:pt idx="317">
                  <c:v>-0.22241660130088001</c:v>
                </c:pt>
                <c:pt idx="318">
                  <c:v>-0.167149426646579</c:v>
                </c:pt>
                <c:pt idx="319">
                  <c:v>-0.18226982134286701</c:v>
                </c:pt>
                <c:pt idx="320">
                  <c:v>-0.18980768092698999</c:v>
                </c:pt>
                <c:pt idx="321">
                  <c:v>-0.24120791128850899</c:v>
                </c:pt>
                <c:pt idx="322">
                  <c:v>-0.220844590226323</c:v>
                </c:pt>
                <c:pt idx="323">
                  <c:v>-0.18299280409625401</c:v>
                </c:pt>
                <c:pt idx="324">
                  <c:v>-0.16567774802677901</c:v>
                </c:pt>
                <c:pt idx="325">
                  <c:v>-0.18279200231258999</c:v>
                </c:pt>
                <c:pt idx="326">
                  <c:v>-0.17396689294975101</c:v>
                </c:pt>
                <c:pt idx="327">
                  <c:v>-0.15971251175836401</c:v>
                </c:pt>
                <c:pt idx="328">
                  <c:v>-0.20104293068946</c:v>
                </c:pt>
                <c:pt idx="329">
                  <c:v>-0.19005716446007001</c:v>
                </c:pt>
                <c:pt idx="330">
                  <c:v>-0.22547379565196399</c:v>
                </c:pt>
                <c:pt idx="331">
                  <c:v>-0.22060034059431599</c:v>
                </c:pt>
                <c:pt idx="332">
                  <c:v>-0.22507272469127401</c:v>
                </c:pt>
              </c:numCache>
            </c:numRef>
          </c:yVal>
          <c:smooth val="0"/>
        </c:ser>
        <c:ser>
          <c:idx val="8"/>
          <c:order val="8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ProkustesV2!$S$10:$S$500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0.29024842840669302</c:v>
                </c:pt>
                <c:pt idx="285">
                  <c:v>0.27617989119766001</c:v>
                </c:pt>
                <c:pt idx="286">
                  <c:v>0.28507948318686499</c:v>
                </c:pt>
                <c:pt idx="287">
                  <c:v>0.242185434828112</c:v>
                </c:pt>
                <c:pt idx="288">
                  <c:v>0.30047493803913999</c:v>
                </c:pt>
                <c:pt idx="289">
                  <c:v>0.30650518186070902</c:v>
                </c:pt>
                <c:pt idx="290">
                  <c:v>0.30537830973055702</c:v>
                </c:pt>
                <c:pt idx="291">
                  <c:v>0.298435104434425</c:v>
                </c:pt>
                <c:pt idx="292">
                  <c:v>0.298189385537797</c:v>
                </c:pt>
                <c:pt idx="293">
                  <c:v>0.28343039832168998</c:v>
                </c:pt>
                <c:pt idx="294">
                  <c:v>0.30058035871538102</c:v>
                </c:pt>
                <c:pt idx="295">
                  <c:v>0.26836025111185002</c:v>
                </c:pt>
                <c:pt idx="296">
                  <c:v>0.28988538320511698</c:v>
                </c:pt>
                <c:pt idx="297">
                  <c:v>0.32740194696072999</c:v>
                </c:pt>
                <c:pt idx="298">
                  <c:v>0.27976901518534097</c:v>
                </c:pt>
                <c:pt idx="299">
                  <c:v>0.27355015762789098</c:v>
                </c:pt>
                <c:pt idx="300">
                  <c:v>0.29640147122080002</c:v>
                </c:pt>
                <c:pt idx="301">
                  <c:v>0.27423893374897201</c:v>
                </c:pt>
                <c:pt idx="302">
                  <c:v>0.26938861672303199</c:v>
                </c:pt>
                <c:pt idx="303">
                  <c:v>0.27315553223072098</c:v>
                </c:pt>
                <c:pt idx="304">
                  <c:v>0.225292972826583</c:v>
                </c:pt>
                <c:pt idx="305">
                  <c:v>0.26220998341371599</c:v>
                </c:pt>
                <c:pt idx="306">
                  <c:v>0.28061659740086398</c:v>
                </c:pt>
                <c:pt idx="307">
                  <c:v>0.247872679569659</c:v>
                </c:pt>
                <c:pt idx="308">
                  <c:v>0.266860322162633</c:v>
                </c:pt>
                <c:pt idx="309">
                  <c:v>0.28773415735000502</c:v>
                </c:pt>
                <c:pt idx="310">
                  <c:v>0.26210970285497898</c:v>
                </c:pt>
                <c:pt idx="311">
                  <c:v>0.300210585145126</c:v>
                </c:pt>
                <c:pt idx="312">
                  <c:v>0.30791295215687597</c:v>
                </c:pt>
                <c:pt idx="313">
                  <c:v>0.27856285699856598</c:v>
                </c:pt>
                <c:pt idx="314">
                  <c:v>0.26542495452748099</c:v>
                </c:pt>
                <c:pt idx="315">
                  <c:v>0.28293008892354699</c:v>
                </c:pt>
                <c:pt idx="316">
                  <c:v>0.28350867503390098</c:v>
                </c:pt>
                <c:pt idx="317">
                  <c:v>0.28119942342230297</c:v>
                </c:pt>
                <c:pt idx="318">
                  <c:v>0.28863485348444201</c:v>
                </c:pt>
                <c:pt idx="319">
                  <c:v>0.25713437190510302</c:v>
                </c:pt>
                <c:pt idx="320">
                  <c:v>0.30525299959803898</c:v>
                </c:pt>
                <c:pt idx="321">
                  <c:v>0.286848008191188</c:v>
                </c:pt>
                <c:pt idx="322">
                  <c:v>0.304582691763715</c:v>
                </c:pt>
                <c:pt idx="323">
                  <c:v>0.28006952765747001</c:v>
                </c:pt>
                <c:pt idx="324">
                  <c:v>0.29097203599445998</c:v>
                </c:pt>
                <c:pt idx="325">
                  <c:v>0.278839279325378</c:v>
                </c:pt>
                <c:pt idx="326">
                  <c:v>0.281776965104586</c:v>
                </c:pt>
                <c:pt idx="327">
                  <c:v>0.286224437774667</c:v>
                </c:pt>
                <c:pt idx="328">
                  <c:v>0.28062950017789501</c:v>
                </c:pt>
                <c:pt idx="329">
                  <c:v>0.27997628451412698</c:v>
                </c:pt>
                <c:pt idx="330">
                  <c:v>0.294872862006896</c:v>
                </c:pt>
                <c:pt idx="331">
                  <c:v>0.25787969011437301</c:v>
                </c:pt>
                <c:pt idx="332">
                  <c:v>0.29022029234902602</c:v>
                </c:pt>
              </c:numCache>
            </c:numRef>
          </c:xVal>
          <c:yVal>
            <c:numRef>
              <c:f>ProkustesV2!$T$10:$T$500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-0.148903668175529</c:v>
                </c:pt>
                <c:pt idx="285">
                  <c:v>-0.18321120664144599</c:v>
                </c:pt>
                <c:pt idx="286">
                  <c:v>-0.19060293399016801</c:v>
                </c:pt>
                <c:pt idx="287">
                  <c:v>-0.15902439692676401</c:v>
                </c:pt>
                <c:pt idx="288">
                  <c:v>-0.172304550261282</c:v>
                </c:pt>
                <c:pt idx="289">
                  <c:v>-0.215121450268078</c:v>
                </c:pt>
                <c:pt idx="290">
                  <c:v>-0.23100537651832601</c:v>
                </c:pt>
                <c:pt idx="291">
                  <c:v>-0.243498590168783</c:v>
                </c:pt>
                <c:pt idx="292">
                  <c:v>-0.20262600271821299</c:v>
                </c:pt>
                <c:pt idx="293">
                  <c:v>-0.154617440476359</c:v>
                </c:pt>
                <c:pt idx="294">
                  <c:v>-0.194163953617671</c:v>
                </c:pt>
                <c:pt idx="295">
                  <c:v>-0.179708210545724</c:v>
                </c:pt>
                <c:pt idx="296">
                  <c:v>-0.18308055188880901</c:v>
                </c:pt>
                <c:pt idx="297">
                  <c:v>-0.14803614780545199</c:v>
                </c:pt>
                <c:pt idx="298">
                  <c:v>-0.194566238767305</c:v>
                </c:pt>
                <c:pt idx="299">
                  <c:v>-0.18429077132799701</c:v>
                </c:pt>
                <c:pt idx="300">
                  <c:v>-0.192772781445779</c:v>
                </c:pt>
                <c:pt idx="301">
                  <c:v>-0.18122190496459201</c:v>
                </c:pt>
                <c:pt idx="302">
                  <c:v>-0.19026402340099999</c:v>
                </c:pt>
                <c:pt idx="303">
                  <c:v>-0.206661604035977</c:v>
                </c:pt>
                <c:pt idx="304">
                  <c:v>-0.19092449786216201</c:v>
                </c:pt>
                <c:pt idx="305">
                  <c:v>-0.17564897295864901</c:v>
                </c:pt>
                <c:pt idx="306">
                  <c:v>-0.18562503281067799</c:v>
                </c:pt>
                <c:pt idx="307">
                  <c:v>-0.176623243159163</c:v>
                </c:pt>
                <c:pt idx="308">
                  <c:v>-0.234193538054459</c:v>
                </c:pt>
                <c:pt idx="309">
                  <c:v>-0.20304215959559599</c:v>
                </c:pt>
                <c:pt idx="310">
                  <c:v>-0.17382575587674001</c:v>
                </c:pt>
                <c:pt idx="311">
                  <c:v>-0.18863010199306399</c:v>
                </c:pt>
                <c:pt idx="312">
                  <c:v>-0.20434850487885001</c:v>
                </c:pt>
                <c:pt idx="313">
                  <c:v>-0.201853373091605</c:v>
                </c:pt>
                <c:pt idx="314">
                  <c:v>-0.198239235653448</c:v>
                </c:pt>
                <c:pt idx="315">
                  <c:v>-0.186114584738963</c:v>
                </c:pt>
                <c:pt idx="316">
                  <c:v>-0.21671208990065799</c:v>
                </c:pt>
                <c:pt idx="317">
                  <c:v>-0.19999808154843601</c:v>
                </c:pt>
                <c:pt idx="318">
                  <c:v>-0.15855296310551401</c:v>
                </c:pt>
                <c:pt idx="319">
                  <c:v>-0.17964460689956899</c:v>
                </c:pt>
                <c:pt idx="320">
                  <c:v>-0.188572434133679</c:v>
                </c:pt>
                <c:pt idx="321">
                  <c:v>-0.22587636103491401</c:v>
                </c:pt>
                <c:pt idx="322">
                  <c:v>-0.22371263523879201</c:v>
                </c:pt>
                <c:pt idx="323">
                  <c:v>-0.16908179525772099</c:v>
                </c:pt>
                <c:pt idx="324">
                  <c:v>-0.136337361401557</c:v>
                </c:pt>
                <c:pt idx="325">
                  <c:v>-0.169907061203805</c:v>
                </c:pt>
                <c:pt idx="326">
                  <c:v>-0.17814529792133399</c:v>
                </c:pt>
                <c:pt idx="327">
                  <c:v>-0.15728605591779199</c:v>
                </c:pt>
                <c:pt idx="328">
                  <c:v>-0.26638471124829</c:v>
                </c:pt>
                <c:pt idx="329">
                  <c:v>-0.271428854792163</c:v>
                </c:pt>
                <c:pt idx="330">
                  <c:v>-0.19635544885824499</c:v>
                </c:pt>
                <c:pt idx="331">
                  <c:v>-0.20015843287888899</c:v>
                </c:pt>
                <c:pt idx="332">
                  <c:v>-0.18489369653704699</c:v>
                </c:pt>
              </c:numCache>
            </c:numRef>
          </c:yVal>
          <c:smooth val="0"/>
        </c:ser>
        <c:ser>
          <c:idx val="9"/>
          <c:order val="9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>
                <a:noFill/>
              </a:ln>
            </c:spPr>
          </c:marker>
          <c:xVal>
            <c:numRef>
              <c:f>ProkustesV2!$U$10:$U$500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0.60030281969287902</c:v>
                </c:pt>
                <c:pt idx="285">
                  <c:v>0.62892859398659695</c:v>
                </c:pt>
                <c:pt idx="286">
                  <c:v>0.599991928768842</c:v>
                </c:pt>
                <c:pt idx="287">
                  <c:v>0.63059951862832098</c:v>
                </c:pt>
                <c:pt idx="288">
                  <c:v>0.56952023678752906</c:v>
                </c:pt>
                <c:pt idx="289">
                  <c:v>0.50870218639517095</c:v>
                </c:pt>
                <c:pt idx="290">
                  <c:v>0.51882253456519301</c:v>
                </c:pt>
                <c:pt idx="291">
                  <c:v>0.51954797024488397</c:v>
                </c:pt>
                <c:pt idx="292">
                  <c:v>0.55141434354559904</c:v>
                </c:pt>
                <c:pt idx="293">
                  <c:v>0.58752824186215402</c:v>
                </c:pt>
                <c:pt idx="294">
                  <c:v>0.53726643126753104</c:v>
                </c:pt>
                <c:pt idx="295">
                  <c:v>0.58060070666819297</c:v>
                </c:pt>
                <c:pt idx="296">
                  <c:v>0.545039288622721</c:v>
                </c:pt>
                <c:pt idx="297">
                  <c:v>0.59275135746968599</c:v>
                </c:pt>
                <c:pt idx="298">
                  <c:v>0.57310836839575996</c:v>
                </c:pt>
                <c:pt idx="299">
                  <c:v>0.57031323635373099</c:v>
                </c:pt>
                <c:pt idx="300">
                  <c:v>0.54257014846159402</c:v>
                </c:pt>
                <c:pt idx="301">
                  <c:v>0.57400436477993</c:v>
                </c:pt>
                <c:pt idx="302">
                  <c:v>0.61454284030992001</c:v>
                </c:pt>
                <c:pt idx="303">
                  <c:v>0.589068018554048</c:v>
                </c:pt>
                <c:pt idx="304">
                  <c:v>0.64395499198509099</c:v>
                </c:pt>
                <c:pt idx="305">
                  <c:v>0.59369948312654897</c:v>
                </c:pt>
                <c:pt idx="306">
                  <c:v>0.577760043857654</c:v>
                </c:pt>
                <c:pt idx="307">
                  <c:v>0.60577826896350695</c:v>
                </c:pt>
                <c:pt idx="308">
                  <c:v>0.55726772074470798</c:v>
                </c:pt>
                <c:pt idx="309">
                  <c:v>0.58078582856004202</c:v>
                </c:pt>
                <c:pt idx="310">
                  <c:v>0.631562524186283</c:v>
                </c:pt>
                <c:pt idx="311">
                  <c:v>0.56205882143965902</c:v>
                </c:pt>
                <c:pt idx="312">
                  <c:v>0.58120054578559199</c:v>
                </c:pt>
                <c:pt idx="313">
                  <c:v>0.56561018999061796</c:v>
                </c:pt>
                <c:pt idx="314">
                  <c:v>0.58628797081715101</c:v>
                </c:pt>
                <c:pt idx="315">
                  <c:v>0.58926667008330602</c:v>
                </c:pt>
                <c:pt idx="316">
                  <c:v>0.54274328429437202</c:v>
                </c:pt>
                <c:pt idx="317">
                  <c:v>0.55633844641809005</c:v>
                </c:pt>
                <c:pt idx="318">
                  <c:v>0.62053268397251504</c:v>
                </c:pt>
                <c:pt idx="319">
                  <c:v>0.60807458136095105</c:v>
                </c:pt>
                <c:pt idx="320">
                  <c:v>0.58524400350960304</c:v>
                </c:pt>
                <c:pt idx="321">
                  <c:v>0.528135511416573</c:v>
                </c:pt>
                <c:pt idx="322">
                  <c:v>0.51639408094449002</c:v>
                </c:pt>
                <c:pt idx="323">
                  <c:v>0.60571303150017497</c:v>
                </c:pt>
                <c:pt idx="324">
                  <c:v>0.62515104692079204</c:v>
                </c:pt>
                <c:pt idx="325">
                  <c:v>0.59396308785877305</c:v>
                </c:pt>
                <c:pt idx="326">
                  <c:v>0.59522465237906796</c:v>
                </c:pt>
                <c:pt idx="327">
                  <c:v>0.60664684553804304</c:v>
                </c:pt>
                <c:pt idx="328">
                  <c:v>0.54058152266540105</c:v>
                </c:pt>
                <c:pt idx="329">
                  <c:v>0.56672836835115004</c:v>
                </c:pt>
                <c:pt idx="330">
                  <c:v>0.52522964282377305</c:v>
                </c:pt>
                <c:pt idx="331">
                  <c:v>0.56124853915923001</c:v>
                </c:pt>
                <c:pt idx="332">
                  <c:v>0.550057228876353</c:v>
                </c:pt>
              </c:numCache>
            </c:numRef>
          </c:xVal>
          <c:yVal>
            <c:numRef>
              <c:f>ProkustesV2!$V$10:$V$500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-8.6751557363719603E-3</c:v>
                </c:pt>
                <c:pt idx="285">
                  <c:v>-1.9024338917830098E-2</c:v>
                </c:pt>
                <c:pt idx="286">
                  <c:v>-9.0615118628687309E-3</c:v>
                </c:pt>
                <c:pt idx="287">
                  <c:v>-1.10784134555626E-2</c:v>
                </c:pt>
                <c:pt idx="288">
                  <c:v>2.5869501176316E-3</c:v>
                </c:pt>
                <c:pt idx="289">
                  <c:v>-5.2715094817019298E-3</c:v>
                </c:pt>
                <c:pt idx="290">
                  <c:v>1.7676158710456399E-2</c:v>
                </c:pt>
                <c:pt idx="291">
                  <c:v>9.6914255623440303E-4</c:v>
                </c:pt>
                <c:pt idx="292">
                  <c:v>6.5631067571419698E-3</c:v>
                </c:pt>
                <c:pt idx="293">
                  <c:v>-1.0084700036669499E-2</c:v>
                </c:pt>
                <c:pt idx="294">
                  <c:v>1.6598615886164199E-4</c:v>
                </c:pt>
                <c:pt idx="295">
                  <c:v>-4.3174896388869901E-3</c:v>
                </c:pt>
                <c:pt idx="296">
                  <c:v>-1.39502538683118E-3</c:v>
                </c:pt>
                <c:pt idx="297">
                  <c:v>-7.9549385195941003E-3</c:v>
                </c:pt>
                <c:pt idx="298">
                  <c:v>1.08213948856264E-2</c:v>
                </c:pt>
                <c:pt idx="299">
                  <c:v>1.4565290396252E-2</c:v>
                </c:pt>
                <c:pt idx="300">
                  <c:v>2.5264716432969901E-3</c:v>
                </c:pt>
                <c:pt idx="301">
                  <c:v>-6.7159979988988096E-3</c:v>
                </c:pt>
                <c:pt idx="302">
                  <c:v>3.1436513119757702E-3</c:v>
                </c:pt>
                <c:pt idx="303">
                  <c:v>-4.2803242372495102E-3</c:v>
                </c:pt>
                <c:pt idx="304">
                  <c:v>1.0885118470092801E-2</c:v>
                </c:pt>
                <c:pt idx="305">
                  <c:v>3.3446242747091201E-3</c:v>
                </c:pt>
                <c:pt idx="306">
                  <c:v>-6.6975920166586298E-3</c:v>
                </c:pt>
                <c:pt idx="307">
                  <c:v>3.9937984549908E-3</c:v>
                </c:pt>
                <c:pt idx="308">
                  <c:v>-1.08862296459511E-3</c:v>
                </c:pt>
                <c:pt idx="309">
                  <c:v>1.25606290589904E-2</c:v>
                </c:pt>
                <c:pt idx="310">
                  <c:v>-3.56460111985746E-3</c:v>
                </c:pt>
                <c:pt idx="311">
                  <c:v>-3.2175926936182299E-2</c:v>
                </c:pt>
                <c:pt idx="312">
                  <c:v>-6.46501802294928E-3</c:v>
                </c:pt>
                <c:pt idx="313">
                  <c:v>6.2884006106503501E-3</c:v>
                </c:pt>
                <c:pt idx="314">
                  <c:v>1.65427432992757E-2</c:v>
                </c:pt>
                <c:pt idx="315">
                  <c:v>1.00814674114227E-2</c:v>
                </c:pt>
                <c:pt idx="316">
                  <c:v>3.7733235028050999E-3</c:v>
                </c:pt>
                <c:pt idx="317">
                  <c:v>4.7326774729017597E-3</c:v>
                </c:pt>
                <c:pt idx="318">
                  <c:v>1.23605432528544E-3</c:v>
                </c:pt>
                <c:pt idx="319">
                  <c:v>-2.2627667363861399E-4</c:v>
                </c:pt>
                <c:pt idx="320">
                  <c:v>-7.7571382731607599E-3</c:v>
                </c:pt>
                <c:pt idx="321">
                  <c:v>-1.2862137678606901E-2</c:v>
                </c:pt>
                <c:pt idx="322">
                  <c:v>-1.21561067643073E-2</c:v>
                </c:pt>
                <c:pt idx="323">
                  <c:v>-3.3880021817153303E-4</c:v>
                </c:pt>
                <c:pt idx="324">
                  <c:v>-1.2647554104330799E-2</c:v>
                </c:pt>
                <c:pt idx="325">
                  <c:v>-6.8317167312524499E-3</c:v>
                </c:pt>
                <c:pt idx="326">
                  <c:v>-5.04920607379916E-3</c:v>
                </c:pt>
                <c:pt idx="327">
                  <c:v>-1.42523802742732E-2</c:v>
                </c:pt>
                <c:pt idx="328">
                  <c:v>4.4835966237305996E-3</c:v>
                </c:pt>
                <c:pt idx="329">
                  <c:v>-1.25889030711255E-2</c:v>
                </c:pt>
                <c:pt idx="330">
                  <c:v>-1.59114499079941E-3</c:v>
                </c:pt>
                <c:pt idx="331">
                  <c:v>6.9133259700657002E-3</c:v>
                </c:pt>
                <c:pt idx="332">
                  <c:v>-5.91581831330524E-3</c:v>
                </c:pt>
              </c:numCache>
            </c:numRef>
          </c:yVal>
          <c:smooth val="0"/>
        </c:ser>
        <c:ser>
          <c:idx val="10"/>
          <c:order val="10"/>
          <c:tx>
            <c:v>ave1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ProkustesV2!$C$3</c:f>
              <c:numCache>
                <c:formatCode>General</c:formatCode>
                <c:ptCount val="1"/>
                <c:pt idx="0">
                  <c:v>-0.39532195809943782</c:v>
                </c:pt>
              </c:numCache>
            </c:numRef>
          </c:xVal>
          <c:yVal>
            <c:numRef>
              <c:f>ProkustesV2!$D$3</c:f>
              <c:numCache>
                <c:formatCode>General</c:formatCode>
                <c:ptCount val="1"/>
                <c:pt idx="0">
                  <c:v>6.148474988092497E-2</c:v>
                </c:pt>
              </c:numCache>
            </c:numRef>
          </c:yVal>
          <c:smooth val="0"/>
        </c:ser>
        <c:ser>
          <c:idx val="11"/>
          <c:order val="11"/>
          <c:tx>
            <c:v>ave2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ProkustesV2!$E$3</c:f>
              <c:numCache>
                <c:formatCode>General</c:formatCode>
                <c:ptCount val="1"/>
                <c:pt idx="0">
                  <c:v>-0.39966472442244916</c:v>
                </c:pt>
              </c:numCache>
            </c:numRef>
          </c:xVal>
          <c:yVal>
            <c:numRef>
              <c:f>ProkustesV2!$F$3</c:f>
              <c:numCache>
                <c:formatCode>General</c:formatCode>
                <c:ptCount val="1"/>
                <c:pt idx="0">
                  <c:v>-6.2162616437774848E-2</c:v>
                </c:pt>
              </c:numCache>
            </c:numRef>
          </c:yVal>
          <c:smooth val="0"/>
        </c:ser>
        <c:ser>
          <c:idx val="12"/>
          <c:order val="12"/>
          <c:tx>
            <c:v>ave3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ProkustesV2!$G$3</c:f>
              <c:numCache>
                <c:formatCode>General</c:formatCode>
                <c:ptCount val="1"/>
                <c:pt idx="0">
                  <c:v>-6.6635333509593983E-2</c:v>
                </c:pt>
              </c:numCache>
            </c:numRef>
          </c:xVal>
          <c:yVal>
            <c:numRef>
              <c:f>ProkustesV2!$H$3</c:f>
              <c:numCache>
                <c:formatCode>General</c:formatCode>
                <c:ptCount val="1"/>
                <c:pt idx="0">
                  <c:v>1.7455036749848332E-4</c:v>
                </c:pt>
              </c:numCache>
            </c:numRef>
          </c:yVal>
          <c:smooth val="0"/>
        </c:ser>
        <c:ser>
          <c:idx val="13"/>
          <c:order val="13"/>
          <c:tx>
            <c:v>ave4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ProkustesV2!$I$3</c:f>
              <c:numCache>
                <c:formatCode>General</c:formatCode>
                <c:ptCount val="1"/>
                <c:pt idx="0">
                  <c:v>-6.5538224592017649E-2</c:v>
                </c:pt>
              </c:numCache>
            </c:numRef>
          </c:xVal>
          <c:yVal>
            <c:numRef>
              <c:f>ProkustesV2!$J$3</c:f>
              <c:numCache>
                <c:formatCode>General</c:formatCode>
                <c:ptCount val="1"/>
                <c:pt idx="0">
                  <c:v>0.20656001900310703</c:v>
                </c:pt>
              </c:numCache>
            </c:numRef>
          </c:yVal>
          <c:smooth val="0"/>
        </c:ser>
        <c:ser>
          <c:idx val="14"/>
          <c:order val="14"/>
          <c:tx>
            <c:v>ave5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ProkustesV2!$K$3</c:f>
              <c:numCache>
                <c:formatCode>General</c:formatCode>
                <c:ptCount val="1"/>
                <c:pt idx="0">
                  <c:v>-7.0481860535755128E-2</c:v>
                </c:pt>
              </c:numCache>
            </c:numRef>
          </c:xVal>
          <c:yVal>
            <c:numRef>
              <c:f>ProkustesV2!$L$3</c:f>
              <c:numCache>
                <c:formatCode>General</c:formatCode>
                <c:ptCount val="1"/>
                <c:pt idx="0">
                  <c:v>6.6365418142725077E-2</c:v>
                </c:pt>
              </c:numCache>
            </c:numRef>
          </c:yVal>
          <c:smooth val="0"/>
        </c:ser>
        <c:ser>
          <c:idx val="15"/>
          <c:order val="15"/>
          <c:tx>
            <c:v>ave6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ProkustesV2!$M$3</c:f>
              <c:numCache>
                <c:formatCode>General</c:formatCode>
                <c:ptCount val="1"/>
                <c:pt idx="0">
                  <c:v>0.28657738812031414</c:v>
                </c:pt>
              </c:numCache>
            </c:numRef>
          </c:xVal>
          <c:yVal>
            <c:numRef>
              <c:f>ProkustesV2!$N$3</c:f>
              <c:numCache>
                <c:formatCode>General</c:formatCode>
                <c:ptCount val="1"/>
                <c:pt idx="0">
                  <c:v>0.18775589032825901</c:v>
                </c:pt>
              </c:numCache>
            </c:numRef>
          </c:yVal>
          <c:smooth val="0"/>
        </c:ser>
        <c:ser>
          <c:idx val="16"/>
          <c:order val="16"/>
          <c:tx>
            <c:v>ave7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ProkustesV2!$O$3</c:f>
              <c:numCache>
                <c:formatCode>General</c:formatCode>
                <c:ptCount val="1"/>
                <c:pt idx="0">
                  <c:v>-6.9798973093290806E-2</c:v>
                </c:pt>
              </c:numCache>
            </c:numRef>
          </c:xVal>
          <c:yVal>
            <c:numRef>
              <c:f>ProkustesV2!$P$3</c:f>
              <c:numCache>
                <c:formatCode>General</c:formatCode>
                <c:ptCount val="1"/>
                <c:pt idx="0">
                  <c:v>-6.1501067862615715E-2</c:v>
                </c:pt>
              </c:numCache>
            </c:numRef>
          </c:yVal>
          <c:smooth val="0"/>
        </c:ser>
        <c:ser>
          <c:idx val="17"/>
          <c:order val="17"/>
          <c:tx>
            <c:v>ave8</c:v>
          </c:tx>
          <c:spPr>
            <a:ln w="28575">
              <a:noFill/>
            </a:ln>
          </c:spPr>
          <c:dPt>
            <c:idx val="0"/>
            <c:marker>
              <c:symbol val="circle"/>
              <c:size val="4"/>
              <c:spPr>
                <a:solidFill>
                  <a:srgbClr val="FF0000"/>
                </a:solidFill>
                <a:ln>
                  <a:noFill/>
                </a:ln>
              </c:spPr>
            </c:marker>
            <c:bubble3D val="0"/>
          </c:dPt>
          <c:xVal>
            <c:numRef>
              <c:f>ProkustesV2!$Q$3</c:f>
              <c:numCache>
                <c:formatCode>General</c:formatCode>
                <c:ptCount val="1"/>
                <c:pt idx="0">
                  <c:v>-7.7770206253706675E-2</c:v>
                </c:pt>
              </c:numCache>
            </c:numRef>
          </c:xVal>
          <c:yVal>
            <c:numRef>
              <c:f>ProkustesV2!$R$3</c:f>
              <c:numCache>
                <c:formatCode>General</c:formatCode>
                <c:ptCount val="1"/>
                <c:pt idx="0">
                  <c:v>-0.20512565505510122</c:v>
                </c:pt>
              </c:numCache>
            </c:numRef>
          </c:yVal>
          <c:smooth val="0"/>
        </c:ser>
        <c:ser>
          <c:idx val="18"/>
          <c:order val="18"/>
          <c:tx>
            <c:v>ave9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ProkustesV2!$S$3</c:f>
              <c:numCache>
                <c:formatCode>General</c:formatCode>
                <c:ptCount val="1"/>
                <c:pt idx="0">
                  <c:v>0.28235097906165485</c:v>
                </c:pt>
              </c:numCache>
            </c:numRef>
          </c:xVal>
          <c:yVal>
            <c:numRef>
              <c:f>ProkustesV2!$T$3</c:f>
              <c:numCache>
                <c:formatCode>General</c:formatCode>
                <c:ptCount val="1"/>
                <c:pt idx="0">
                  <c:v>-0.19179181005095994</c:v>
                </c:pt>
              </c:numCache>
            </c:numRef>
          </c:yVal>
          <c:smooth val="0"/>
        </c:ser>
        <c:ser>
          <c:idx val="19"/>
          <c:order val="19"/>
          <c:tx>
            <c:v>ave10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ProkustesV2!$U$3</c:f>
              <c:numCache>
                <c:formatCode>General</c:formatCode>
                <c:ptCount val="1"/>
                <c:pt idx="0">
                  <c:v>0.5762829133242815</c:v>
                </c:pt>
              </c:numCache>
            </c:numRef>
          </c:xVal>
          <c:yVal>
            <c:numRef>
              <c:f>ProkustesV2!$V$3</c:f>
              <c:numCache>
                <c:formatCode>General</c:formatCode>
                <c:ptCount val="1"/>
                <c:pt idx="0">
                  <c:v>-1.7594783160628854E-3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97344"/>
        <c:axId val="54699520"/>
      </c:scatterChart>
      <c:valAx>
        <c:axId val="54697344"/>
        <c:scaling>
          <c:orientation val="minMax"/>
          <c:max val="0.8"/>
          <c:min val="-0.60000000000000009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54699520"/>
        <c:crossesAt val="-0.60000000000000009"/>
        <c:crossBetween val="midCat"/>
        <c:majorUnit val="0.2"/>
      </c:valAx>
      <c:valAx>
        <c:axId val="54699520"/>
        <c:scaling>
          <c:orientation val="minMax"/>
          <c:max val="0.4"/>
          <c:min val="-0.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697344"/>
        <c:crossesAt val="-0.60000000000000009"/>
        <c:crossBetween val="midCat"/>
        <c:majorUnit val="0.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ProkustesV3!$C$10:$C$500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0.21575116039434175</c:v>
                </c:pt>
                <c:pt idx="285">
                  <c:v>0.25127771925667342</c:v>
                </c:pt>
                <c:pt idx="286">
                  <c:v>0.25612295343941383</c:v>
                </c:pt>
                <c:pt idx="287">
                  <c:v>0.35626564114990039</c:v>
                </c:pt>
                <c:pt idx="288">
                  <c:v>0.30506858575175344</c:v>
                </c:pt>
                <c:pt idx="289">
                  <c:v>0.27947674325173316</c:v>
                </c:pt>
                <c:pt idx="290">
                  <c:v>0.32384458741490296</c:v>
                </c:pt>
                <c:pt idx="291">
                  <c:v>0.26401361157985914</c:v>
                </c:pt>
                <c:pt idx="292">
                  <c:v>0.22833276784630405</c:v>
                </c:pt>
                <c:pt idx="293">
                  <c:v>0.26733536951576181</c:v>
                </c:pt>
                <c:pt idx="294">
                  <c:v>0.27858701897241861</c:v>
                </c:pt>
                <c:pt idx="295">
                  <c:v>0.25143776046966271</c:v>
                </c:pt>
                <c:pt idx="296">
                  <c:v>0.34359536369039012</c:v>
                </c:pt>
                <c:pt idx="297">
                  <c:v>0.27124427013876451</c:v>
                </c:pt>
                <c:pt idx="298">
                  <c:v>0.42446914315597739</c:v>
                </c:pt>
                <c:pt idx="299">
                  <c:v>0.44351764400160754</c:v>
                </c:pt>
                <c:pt idx="300">
                  <c:v>0.40465831069270469</c:v>
                </c:pt>
                <c:pt idx="301">
                  <c:v>0.42023351395068786</c:v>
                </c:pt>
                <c:pt idx="302">
                  <c:v>0.39699181768795189</c:v>
                </c:pt>
                <c:pt idx="303">
                  <c:v>0.33483694433017919</c:v>
                </c:pt>
                <c:pt idx="304">
                  <c:v>0.34063050937782041</c:v>
                </c:pt>
                <c:pt idx="305">
                  <c:v>0.31568406205298932</c:v>
                </c:pt>
                <c:pt idx="306">
                  <c:v>0.29772570542296539</c:v>
                </c:pt>
                <c:pt idx="307">
                  <c:v>0.33748983433878876</c:v>
                </c:pt>
                <c:pt idx="308">
                  <c:v>0.23816311334570539</c:v>
                </c:pt>
                <c:pt idx="309">
                  <c:v>0.22087368149102468</c:v>
                </c:pt>
                <c:pt idx="310">
                  <c:v>0.42397866493389746</c:v>
                </c:pt>
                <c:pt idx="311">
                  <c:v>0.21507492019707322</c:v>
                </c:pt>
                <c:pt idx="312">
                  <c:v>0.25218399035550126</c:v>
                </c:pt>
                <c:pt idx="313">
                  <c:v>0.3024924604727372</c:v>
                </c:pt>
                <c:pt idx="314">
                  <c:v>0.26444337598197082</c:v>
                </c:pt>
                <c:pt idx="315">
                  <c:v>0.24717094371647627</c:v>
                </c:pt>
                <c:pt idx="316">
                  <c:v>0.27267620431907608</c:v>
                </c:pt>
                <c:pt idx="317">
                  <c:v>0.29993289567831027</c:v>
                </c:pt>
                <c:pt idx="318">
                  <c:v>0.37245767831479726</c:v>
                </c:pt>
                <c:pt idx="319">
                  <c:v>0.28487861555095212</c:v>
                </c:pt>
                <c:pt idx="320">
                  <c:v>0.30902562785061871</c:v>
                </c:pt>
                <c:pt idx="321">
                  <c:v>0.2156671240374623</c:v>
                </c:pt>
                <c:pt idx="322">
                  <c:v>0.37481478683412361</c:v>
                </c:pt>
                <c:pt idx="323">
                  <c:v>0.26918498908487781</c:v>
                </c:pt>
                <c:pt idx="324">
                  <c:v>0.28276202113517951</c:v>
                </c:pt>
                <c:pt idx="325">
                  <c:v>0.289453757814013</c:v>
                </c:pt>
                <c:pt idx="326">
                  <c:v>0.25958722213782587</c:v>
                </c:pt>
                <c:pt idx="327">
                  <c:v>0.28934521750542797</c:v>
                </c:pt>
                <c:pt idx="328">
                  <c:v>0.23017420584575474</c:v>
                </c:pt>
                <c:pt idx="329">
                  <c:v>0.20008125221510856</c:v>
                </c:pt>
                <c:pt idx="330">
                  <c:v>0.32088013522108416</c:v>
                </c:pt>
                <c:pt idx="331">
                  <c:v>0.29642833749207703</c:v>
                </c:pt>
                <c:pt idx="332">
                  <c:v>0.30950934853623707</c:v>
                </c:pt>
              </c:numCache>
            </c:numRef>
          </c:xVal>
          <c:yVal>
            <c:numRef>
              <c:f>ProkustesV3!$D$10:$D$500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-1.7556942159416393</c:v>
                </c:pt>
                <c:pt idx="285">
                  <c:v>-1.6073210292477267</c:v>
                </c:pt>
                <c:pt idx="286">
                  <c:v>-1.7964494307866941</c:v>
                </c:pt>
                <c:pt idx="287">
                  <c:v>-2.4880857838523918</c:v>
                </c:pt>
                <c:pt idx="288">
                  <c:v>-2.0376468791450297</c:v>
                </c:pt>
                <c:pt idx="289">
                  <c:v>-1.8182641273737841</c:v>
                </c:pt>
                <c:pt idx="290">
                  <c:v>-1.7850185007568555</c:v>
                </c:pt>
                <c:pt idx="291">
                  <c:v>-1.7047129486630741</c:v>
                </c:pt>
                <c:pt idx="292">
                  <c:v>-1.7128130463989233</c:v>
                </c:pt>
                <c:pt idx="293">
                  <c:v>-2.5095253582524992</c:v>
                </c:pt>
                <c:pt idx="294">
                  <c:v>-2.6252756942270707</c:v>
                </c:pt>
                <c:pt idx="295">
                  <c:v>-2.5344782690955365</c:v>
                </c:pt>
                <c:pt idx="296">
                  <c:v>-2.3122498701708425</c:v>
                </c:pt>
                <c:pt idx="297">
                  <c:v>-2.0694977315862189</c:v>
                </c:pt>
                <c:pt idx="298">
                  <c:v>-1.8410682865792483</c:v>
                </c:pt>
                <c:pt idx="299">
                  <c:v>-2.0060075753426805</c:v>
                </c:pt>
                <c:pt idx="300">
                  <c:v>-1.8800445212132846</c:v>
                </c:pt>
                <c:pt idx="301">
                  <c:v>-1.9111325669669221</c:v>
                </c:pt>
                <c:pt idx="302">
                  <c:v>-1.6337066997160798</c:v>
                </c:pt>
                <c:pt idx="303">
                  <c:v>-1.9170923134798592</c:v>
                </c:pt>
                <c:pt idx="304">
                  <c:v>-1.8627780075551494</c:v>
                </c:pt>
                <c:pt idx="305">
                  <c:v>-2.1778105079535552</c:v>
                </c:pt>
                <c:pt idx="306">
                  <c:v>-2.2435028283083374</c:v>
                </c:pt>
                <c:pt idx="307">
                  <c:v>-2.2445369306479463</c:v>
                </c:pt>
                <c:pt idx="308">
                  <c:v>-1.5193000150183702</c:v>
                </c:pt>
                <c:pt idx="309">
                  <c:v>-1.7496527952327448</c:v>
                </c:pt>
                <c:pt idx="310">
                  <c:v>-2.5016323894076922</c:v>
                </c:pt>
                <c:pt idx="311">
                  <c:v>-1.6880883176709978</c:v>
                </c:pt>
                <c:pt idx="312">
                  <c:v>-1.4846416598751688</c:v>
                </c:pt>
                <c:pt idx="313">
                  <c:v>-1.2951174394911555</c:v>
                </c:pt>
                <c:pt idx="314">
                  <c:v>-1.359872499246602</c:v>
                </c:pt>
                <c:pt idx="315">
                  <c:v>-1.6203561215275957</c:v>
                </c:pt>
                <c:pt idx="316">
                  <c:v>-1.5241549638996807</c:v>
                </c:pt>
                <c:pt idx="317">
                  <c:v>-1.5410197669707209</c:v>
                </c:pt>
                <c:pt idx="318">
                  <c:v>-2.7973017591594482</c:v>
                </c:pt>
                <c:pt idx="319">
                  <c:v>-2.5867947059592105</c:v>
                </c:pt>
                <c:pt idx="320">
                  <c:v>-1.9671413666170097</c:v>
                </c:pt>
                <c:pt idx="321">
                  <c:v>-1.3405325726510526</c:v>
                </c:pt>
                <c:pt idx="322">
                  <c:v>-1.5840516062699803</c:v>
                </c:pt>
                <c:pt idx="323">
                  <c:v>-2.1673423587579874</c:v>
                </c:pt>
                <c:pt idx="324">
                  <c:v>-2.1178951301011066</c:v>
                </c:pt>
                <c:pt idx="325">
                  <c:v>-2.2210685360600873</c:v>
                </c:pt>
                <c:pt idx="326">
                  <c:v>-2.0686462995515829</c:v>
                </c:pt>
                <c:pt idx="327">
                  <c:v>-2.3027166758448354</c:v>
                </c:pt>
                <c:pt idx="328">
                  <c:v>-2.2330533707616413</c:v>
                </c:pt>
                <c:pt idx="329">
                  <c:v>-2.5101188319401646</c:v>
                </c:pt>
                <c:pt idx="330">
                  <c:v>-1.8411790434249431</c:v>
                </c:pt>
                <c:pt idx="331">
                  <c:v>-1.861570918343727</c:v>
                </c:pt>
                <c:pt idx="332">
                  <c:v>-1.9601704921282259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ProkustesV3!$E$10:$E$500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-0.28977693635224699</c:v>
                </c:pt>
                <c:pt idx="285">
                  <c:v>-0.20352949469150014</c:v>
                </c:pt>
                <c:pt idx="286">
                  <c:v>-0.28432376526672248</c:v>
                </c:pt>
                <c:pt idx="287">
                  <c:v>-0.34165302790753038</c:v>
                </c:pt>
                <c:pt idx="288">
                  <c:v>-0.23120169517972414</c:v>
                </c:pt>
                <c:pt idx="289">
                  <c:v>-0.22783758128869683</c:v>
                </c:pt>
                <c:pt idx="290">
                  <c:v>-0.19501240577556056</c:v>
                </c:pt>
                <c:pt idx="291">
                  <c:v>-0.19109161786517537</c:v>
                </c:pt>
                <c:pt idx="292">
                  <c:v>-0.21862776674056475</c:v>
                </c:pt>
                <c:pt idx="293">
                  <c:v>-0.32904913012543358</c:v>
                </c:pt>
                <c:pt idx="294">
                  <c:v>-0.3172610890644893</c:v>
                </c:pt>
                <c:pt idx="295">
                  <c:v>-0.24406901978909082</c:v>
                </c:pt>
                <c:pt idx="296">
                  <c:v>-0.37625006813022455</c:v>
                </c:pt>
                <c:pt idx="297">
                  <c:v>-0.33607192424071036</c:v>
                </c:pt>
                <c:pt idx="298">
                  <c:v>-0.30696939271787826</c:v>
                </c:pt>
                <c:pt idx="299">
                  <c:v>-0.40407906200062776</c:v>
                </c:pt>
                <c:pt idx="300">
                  <c:v>-0.36141253119440819</c:v>
                </c:pt>
                <c:pt idx="301">
                  <c:v>-0.41451731136645792</c:v>
                </c:pt>
                <c:pt idx="302">
                  <c:v>-0.33934166922990494</c:v>
                </c:pt>
                <c:pt idx="303">
                  <c:v>-0.36243550888558845</c:v>
                </c:pt>
                <c:pt idx="304">
                  <c:v>-0.30954965927942496</c:v>
                </c:pt>
                <c:pt idx="305">
                  <c:v>-0.38377451438441346</c:v>
                </c:pt>
                <c:pt idx="306">
                  <c:v>-0.31724628738547944</c:v>
                </c:pt>
                <c:pt idx="307">
                  <c:v>-0.40014225999437036</c:v>
                </c:pt>
                <c:pt idx="308">
                  <c:v>-0.26970146208361762</c:v>
                </c:pt>
                <c:pt idx="309">
                  <c:v>-0.20990842797497825</c:v>
                </c:pt>
                <c:pt idx="310">
                  <c:v>-0.35138584955151131</c:v>
                </c:pt>
                <c:pt idx="311">
                  <c:v>-0.31325624238875088</c:v>
                </c:pt>
                <c:pt idx="312">
                  <c:v>-0.27907894131306488</c:v>
                </c:pt>
                <c:pt idx="313">
                  <c:v>-0.31842023228699079</c:v>
                </c:pt>
                <c:pt idx="314">
                  <c:v>-0.27141787409139578</c:v>
                </c:pt>
                <c:pt idx="315">
                  <c:v>-0.24090552279409047</c:v>
                </c:pt>
                <c:pt idx="316">
                  <c:v>-0.26643793046989189</c:v>
                </c:pt>
                <c:pt idx="317">
                  <c:v>-0.26937834960046331</c:v>
                </c:pt>
                <c:pt idx="318">
                  <c:v>-0.31475833218388088</c:v>
                </c:pt>
                <c:pt idx="319">
                  <c:v>-0.37232467129967339</c:v>
                </c:pt>
                <c:pt idx="320">
                  <c:v>-0.33332388766167692</c:v>
                </c:pt>
                <c:pt idx="321">
                  <c:v>-0.23634928058670485</c:v>
                </c:pt>
                <c:pt idx="322">
                  <c:v>-0.36014895213651754</c:v>
                </c:pt>
                <c:pt idx="323">
                  <c:v>-0.22440621276917788</c:v>
                </c:pt>
                <c:pt idx="324">
                  <c:v>-0.32905856064763667</c:v>
                </c:pt>
                <c:pt idx="325">
                  <c:v>-0.32145561021501395</c:v>
                </c:pt>
                <c:pt idx="326">
                  <c:v>-0.27783074119186896</c:v>
                </c:pt>
                <c:pt idx="327">
                  <c:v>-0.35025460415111859</c:v>
                </c:pt>
                <c:pt idx="328">
                  <c:v>-0.22016943252116492</c:v>
                </c:pt>
                <c:pt idx="329">
                  <c:v>-0.32492063797685106</c:v>
                </c:pt>
                <c:pt idx="330">
                  <c:v>-0.35093250279863231</c:v>
                </c:pt>
                <c:pt idx="331">
                  <c:v>-0.35757442967831848</c:v>
                </c:pt>
                <c:pt idx="332">
                  <c:v>-0.34003498291587092</c:v>
                </c:pt>
              </c:numCache>
            </c:numRef>
          </c:xVal>
          <c:yVal>
            <c:numRef>
              <c:f>ProkustesV3!$F$10:$F$500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-1.7994601810670732</c:v>
                </c:pt>
                <c:pt idx="285">
                  <c:v>-1.6282694558738506</c:v>
                </c:pt>
                <c:pt idx="286">
                  <c:v>-1.7936406664991329</c:v>
                </c:pt>
                <c:pt idx="287">
                  <c:v>-2.5103367969009196</c:v>
                </c:pt>
                <c:pt idx="288">
                  <c:v>-2.0957289777892796</c:v>
                </c:pt>
                <c:pt idx="289">
                  <c:v>-1.832190854381025</c:v>
                </c:pt>
                <c:pt idx="290">
                  <c:v>-1.8324534991748298</c:v>
                </c:pt>
                <c:pt idx="291">
                  <c:v>-1.6956345298120479</c:v>
                </c:pt>
                <c:pt idx="292">
                  <c:v>-1.7153781762744695</c:v>
                </c:pt>
                <c:pt idx="293">
                  <c:v>-2.501503868766104</c:v>
                </c:pt>
                <c:pt idx="294">
                  <c:v>-2.6065708078602254</c:v>
                </c:pt>
                <c:pt idx="295">
                  <c:v>-2.5386740557230993</c:v>
                </c:pt>
                <c:pt idx="296">
                  <c:v>-2.3321933034527302</c:v>
                </c:pt>
                <c:pt idx="297">
                  <c:v>-2.1046759692927401</c:v>
                </c:pt>
                <c:pt idx="298">
                  <c:v>-1.8730757090011749</c:v>
                </c:pt>
                <c:pt idx="299">
                  <c:v>-2.0431036573958199</c:v>
                </c:pt>
                <c:pt idx="300">
                  <c:v>-1.9034434596038419</c:v>
                </c:pt>
                <c:pt idx="301">
                  <c:v>-1.935600221495982</c:v>
                </c:pt>
                <c:pt idx="302">
                  <c:v>-1.6972429922313526</c:v>
                </c:pt>
                <c:pt idx="303">
                  <c:v>-1.9537506794476442</c:v>
                </c:pt>
                <c:pt idx="304">
                  <c:v>-1.8867866356194136</c:v>
                </c:pt>
                <c:pt idx="305">
                  <c:v>-2.1819441895816256</c:v>
                </c:pt>
                <c:pt idx="306">
                  <c:v>-2.2202399711984699</c:v>
                </c:pt>
                <c:pt idx="307">
                  <c:v>-2.2717722236527402</c:v>
                </c:pt>
                <c:pt idx="308">
                  <c:v>-1.5411946726779115</c:v>
                </c:pt>
                <c:pt idx="309">
                  <c:v>-1.7573312652202864</c:v>
                </c:pt>
                <c:pt idx="310">
                  <c:v>-2.5621126643424814</c:v>
                </c:pt>
                <c:pt idx="311">
                  <c:v>-1.7276563588100209</c:v>
                </c:pt>
                <c:pt idx="312">
                  <c:v>-1.5398764618366831</c:v>
                </c:pt>
                <c:pt idx="313">
                  <c:v>-1.3083700555210958</c:v>
                </c:pt>
                <c:pt idx="314">
                  <c:v>-1.3502469291041816</c:v>
                </c:pt>
                <c:pt idx="315">
                  <c:v>-1.6364719027922998</c:v>
                </c:pt>
                <c:pt idx="316">
                  <c:v>-1.5212462172046972</c:v>
                </c:pt>
                <c:pt idx="317">
                  <c:v>-1.5930951085530565</c:v>
                </c:pt>
                <c:pt idx="318">
                  <c:v>-2.8287095731872971</c:v>
                </c:pt>
                <c:pt idx="319">
                  <c:v>-2.6407248679977169</c:v>
                </c:pt>
                <c:pt idx="320">
                  <c:v>-1.965860392046727</c:v>
                </c:pt>
                <c:pt idx="321">
                  <c:v>-1.3672406241869426</c:v>
                </c:pt>
                <c:pt idx="322">
                  <c:v>-1.5925461654411348</c:v>
                </c:pt>
                <c:pt idx="323">
                  <c:v>-2.2022464879109425</c:v>
                </c:pt>
                <c:pt idx="324">
                  <c:v>-2.1138118526417111</c:v>
                </c:pt>
                <c:pt idx="325">
                  <c:v>-2.2277180575012112</c:v>
                </c:pt>
                <c:pt idx="326">
                  <c:v>-2.1130466866919759</c:v>
                </c:pt>
                <c:pt idx="327">
                  <c:v>-2.3191811444491712</c:v>
                </c:pt>
                <c:pt idx="328">
                  <c:v>-2.2464802607454821</c:v>
                </c:pt>
                <c:pt idx="329">
                  <c:v>-2.5016892734821088</c:v>
                </c:pt>
                <c:pt idx="330">
                  <c:v>-1.8627475693480608</c:v>
                </c:pt>
                <c:pt idx="331">
                  <c:v>-1.8635053190065134</c:v>
                </c:pt>
                <c:pt idx="332">
                  <c:v>-2.0089736962375042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ProkustesV3!$G$10:$G$500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-4.7144145397140617E-3</c:v>
                </c:pt>
                <c:pt idx="285">
                  <c:v>-2.0496237875434226E-2</c:v>
                </c:pt>
                <c:pt idx="286">
                  <c:v>-6.5680182451561223E-2</c:v>
                </c:pt>
                <c:pt idx="287">
                  <c:v>1.5166423850306606E-2</c:v>
                </c:pt>
                <c:pt idx="288">
                  <c:v>3.63968472868701E-2</c:v>
                </c:pt>
                <c:pt idx="289">
                  <c:v>-1.9343460993346913E-3</c:v>
                </c:pt>
                <c:pt idx="290">
                  <c:v>4.3572386896156695E-2</c:v>
                </c:pt>
                <c:pt idx="291">
                  <c:v>5.0425591319239016E-2</c:v>
                </c:pt>
                <c:pt idx="292">
                  <c:v>3.0122205275065591E-2</c:v>
                </c:pt>
                <c:pt idx="293">
                  <c:v>5.7578764052865515E-2</c:v>
                </c:pt>
                <c:pt idx="294">
                  <c:v>-1.3432159979366066E-2</c:v>
                </c:pt>
                <c:pt idx="295">
                  <c:v>4.9060034109216583E-2</c:v>
                </c:pt>
                <c:pt idx="296">
                  <c:v>3.5003004314062294E-2</c:v>
                </c:pt>
                <c:pt idx="297">
                  <c:v>5.734386870699792E-3</c:v>
                </c:pt>
                <c:pt idx="298">
                  <c:v>6.2462097235340852E-2</c:v>
                </c:pt>
                <c:pt idx="299">
                  <c:v>2.4950746693813648E-2</c:v>
                </c:pt>
                <c:pt idx="300">
                  <c:v>-1.2385098788907149E-2</c:v>
                </c:pt>
                <c:pt idx="301">
                  <c:v>-4.2519119792255545E-3</c:v>
                </c:pt>
                <c:pt idx="302">
                  <c:v>-3.1286575843628782E-2</c:v>
                </c:pt>
                <c:pt idx="303">
                  <c:v>4.0105470867487149E-2</c:v>
                </c:pt>
                <c:pt idx="304">
                  <c:v>-1.7064931770400898E-2</c:v>
                </c:pt>
                <c:pt idx="305">
                  <c:v>-4.9814368988852234E-2</c:v>
                </c:pt>
                <c:pt idx="306">
                  <c:v>7.1891814791773187E-3</c:v>
                </c:pt>
                <c:pt idx="307">
                  <c:v>2.4002637633312607E-2</c:v>
                </c:pt>
                <c:pt idx="308">
                  <c:v>-6.7239473430843293E-3</c:v>
                </c:pt>
                <c:pt idx="309">
                  <c:v>1.9126790606667384E-2</c:v>
                </c:pt>
                <c:pt idx="310">
                  <c:v>1.1597555720831189E-3</c:v>
                </c:pt>
                <c:pt idx="311">
                  <c:v>-9.4049839384265532E-2</c:v>
                </c:pt>
                <c:pt idx="312">
                  <c:v>-8.3023100534038857E-3</c:v>
                </c:pt>
                <c:pt idx="313">
                  <c:v>4.1826497954278383E-2</c:v>
                </c:pt>
                <c:pt idx="314">
                  <c:v>2.3569630465984332E-2</c:v>
                </c:pt>
                <c:pt idx="315">
                  <c:v>-1.8867345332187504E-2</c:v>
                </c:pt>
                <c:pt idx="316">
                  <c:v>2.350818161409236E-3</c:v>
                </c:pt>
                <c:pt idx="317">
                  <c:v>2.2566880531769293E-2</c:v>
                </c:pt>
                <c:pt idx="318">
                  <c:v>-4.9657665491556563E-2</c:v>
                </c:pt>
                <c:pt idx="319">
                  <c:v>-1.95698574744308E-2</c:v>
                </c:pt>
                <c:pt idx="320">
                  <c:v>-4.1415597717182173E-2</c:v>
                </c:pt>
                <c:pt idx="321">
                  <c:v>1.1016205984629834E-2</c:v>
                </c:pt>
                <c:pt idx="322">
                  <c:v>-4.0408367307329947E-2</c:v>
                </c:pt>
                <c:pt idx="323">
                  <c:v>3.4311049700027872E-2</c:v>
                </c:pt>
                <c:pt idx="324">
                  <c:v>3.5482137099351628E-2</c:v>
                </c:pt>
                <c:pt idx="325">
                  <c:v>-6.4547130660023849E-2</c:v>
                </c:pt>
                <c:pt idx="326">
                  <c:v>-8.7597942910792981E-2</c:v>
                </c:pt>
                <c:pt idx="327">
                  <c:v>3.3534709178046414E-2</c:v>
                </c:pt>
                <c:pt idx="328">
                  <c:v>-1.1206150284290893E-2</c:v>
                </c:pt>
                <c:pt idx="329">
                  <c:v>-2.9471230320535811E-2</c:v>
                </c:pt>
                <c:pt idx="330">
                  <c:v>1.4069791125043835E-2</c:v>
                </c:pt>
                <c:pt idx="331">
                  <c:v>4.9919978453697366E-3</c:v>
                </c:pt>
                <c:pt idx="332">
                  <c:v>-2.7810764039707322E-2</c:v>
                </c:pt>
              </c:numCache>
            </c:numRef>
          </c:xVal>
          <c:yVal>
            <c:numRef>
              <c:f>ProkustesV3!$H$10:$H$500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-0.28828199527540399</c:v>
                </c:pt>
                <c:pt idx="285">
                  <c:v>-0.32404899053694647</c:v>
                </c:pt>
                <c:pt idx="286">
                  <c:v>-0.25391897657635532</c:v>
                </c:pt>
                <c:pt idx="287">
                  <c:v>-0.28972398883848616</c:v>
                </c:pt>
                <c:pt idx="288">
                  <c:v>-0.54719407383306362</c:v>
                </c:pt>
                <c:pt idx="289">
                  <c:v>-0.34322087938439672</c:v>
                </c:pt>
                <c:pt idx="290">
                  <c:v>-0.1766651723431458</c:v>
                </c:pt>
                <c:pt idx="291">
                  <c:v>-0.39977612847408878</c:v>
                </c:pt>
                <c:pt idx="292">
                  <c:v>-0.33266906534035329</c:v>
                </c:pt>
                <c:pt idx="293">
                  <c:v>-0.58735149140928722</c:v>
                </c:pt>
                <c:pt idx="294">
                  <c:v>-0.61533376103309145</c:v>
                </c:pt>
                <c:pt idx="295">
                  <c:v>-0.68665530761409177</c:v>
                </c:pt>
                <c:pt idx="296">
                  <c:v>-0.24751949217870908</c:v>
                </c:pt>
                <c:pt idx="297">
                  <c:v>-0.40367802519388318</c:v>
                </c:pt>
                <c:pt idx="298">
                  <c:v>-0.28136221964969671</c:v>
                </c:pt>
                <c:pt idx="299">
                  <c:v>-0.12617865730473943</c:v>
                </c:pt>
                <c:pt idx="300">
                  <c:v>-0.36865471426792773</c:v>
                </c:pt>
                <c:pt idx="301">
                  <c:v>-0.25897269719766491</c:v>
                </c:pt>
                <c:pt idx="302">
                  <c:v>-0.27005912282799305</c:v>
                </c:pt>
                <c:pt idx="303">
                  <c:v>-0.36120580735953789</c:v>
                </c:pt>
                <c:pt idx="304">
                  <c:v>-0.36652067113195524</c:v>
                </c:pt>
                <c:pt idx="305">
                  <c:v>-0.5501727066559603</c:v>
                </c:pt>
                <c:pt idx="306">
                  <c:v>-0.7405561889721719</c:v>
                </c:pt>
                <c:pt idx="307">
                  <c:v>-0.58704115255693667</c:v>
                </c:pt>
                <c:pt idx="308">
                  <c:v>-0.20261620596355012</c:v>
                </c:pt>
                <c:pt idx="309">
                  <c:v>-0.38576176105973647</c:v>
                </c:pt>
                <c:pt idx="310">
                  <c:v>-0.33455682404118792</c:v>
                </c:pt>
                <c:pt idx="311">
                  <c:v>-0.14406077823357419</c:v>
                </c:pt>
                <c:pt idx="312">
                  <c:v>-0.14318836952030878</c:v>
                </c:pt>
                <c:pt idx="313">
                  <c:v>2.5946768370993377E-2</c:v>
                </c:pt>
                <c:pt idx="314">
                  <c:v>6.3953707499938936E-2</c:v>
                </c:pt>
                <c:pt idx="315">
                  <c:v>-0.27491134599992262</c:v>
                </c:pt>
                <c:pt idx="316">
                  <c:v>-0.16667245077645634</c:v>
                </c:pt>
                <c:pt idx="317">
                  <c:v>-0.20755765588826097</c:v>
                </c:pt>
                <c:pt idx="318">
                  <c:v>-1.0661906231533007</c:v>
                </c:pt>
                <c:pt idx="319">
                  <c:v>-0.8439042690554015</c:v>
                </c:pt>
                <c:pt idx="320">
                  <c:v>-0.40018977678855289</c:v>
                </c:pt>
                <c:pt idx="321">
                  <c:v>-0.11136617623844025</c:v>
                </c:pt>
                <c:pt idx="322">
                  <c:v>-6.7068531928229244E-2</c:v>
                </c:pt>
                <c:pt idx="323">
                  <c:v>-0.49058810111993839</c:v>
                </c:pt>
                <c:pt idx="324">
                  <c:v>-0.2242809690549015</c:v>
                </c:pt>
                <c:pt idx="325">
                  <c:v>-0.2457898763798165</c:v>
                </c:pt>
                <c:pt idx="326">
                  <c:v>-0.23176818713556557</c:v>
                </c:pt>
                <c:pt idx="327">
                  <c:v>-0.37581790803763543</c:v>
                </c:pt>
                <c:pt idx="328">
                  <c:v>-0.48766164935608741</c:v>
                </c:pt>
                <c:pt idx="329">
                  <c:v>-0.30360781508129686</c:v>
                </c:pt>
                <c:pt idx="330">
                  <c:v>-0.35039257045134325</c:v>
                </c:pt>
                <c:pt idx="331">
                  <c:v>-0.2099973747016799</c:v>
                </c:pt>
                <c:pt idx="332">
                  <c:v>-0.31820742023797349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ProkustesV3!$I$10:$I$500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1.0739105523098953</c:v>
                </c:pt>
                <c:pt idx="285">
                  <c:v>0.89914066487313715</c:v>
                </c:pt>
                <c:pt idx="286">
                  <c:v>1.0287937802751077</c:v>
                </c:pt>
                <c:pt idx="287">
                  <c:v>1.2016957340862233</c:v>
                </c:pt>
                <c:pt idx="288">
                  <c:v>0.89781523329851953</c:v>
                </c:pt>
                <c:pt idx="289">
                  <c:v>1.0106498121356666</c:v>
                </c:pt>
                <c:pt idx="290">
                  <c:v>0.87354362025757926</c:v>
                </c:pt>
                <c:pt idx="291">
                  <c:v>0.96341913289997461</c:v>
                </c:pt>
                <c:pt idx="292">
                  <c:v>0.88668093281781124</c:v>
                </c:pt>
                <c:pt idx="293">
                  <c:v>1.0479674267231878</c:v>
                </c:pt>
                <c:pt idx="294">
                  <c:v>1.1299983779810205</c:v>
                </c:pt>
                <c:pt idx="295">
                  <c:v>1.0904454438740003</c:v>
                </c:pt>
                <c:pt idx="296">
                  <c:v>1.013051958658064</c:v>
                </c:pt>
                <c:pt idx="297">
                  <c:v>1.0044955188016993</c:v>
                </c:pt>
                <c:pt idx="298">
                  <c:v>1.0113343374833197</c:v>
                </c:pt>
                <c:pt idx="299">
                  <c:v>1.0370538281730555</c:v>
                </c:pt>
                <c:pt idx="300">
                  <c:v>1.0507555743347006</c:v>
                </c:pt>
                <c:pt idx="301">
                  <c:v>1.0757773782236084</c:v>
                </c:pt>
                <c:pt idx="302">
                  <c:v>0.94830465613522752</c:v>
                </c:pt>
                <c:pt idx="303">
                  <c:v>1.0461113794778176</c:v>
                </c:pt>
                <c:pt idx="304">
                  <c:v>1.0534336182603692</c:v>
                </c:pt>
                <c:pt idx="305">
                  <c:v>1.1360966699830604</c:v>
                </c:pt>
                <c:pt idx="306">
                  <c:v>1.085371287453518</c:v>
                </c:pt>
                <c:pt idx="307">
                  <c:v>0.99753390708572043</c:v>
                </c:pt>
                <c:pt idx="308">
                  <c:v>1.0254966022931788</c:v>
                </c:pt>
                <c:pt idx="309">
                  <c:v>0.99282363774464355</c:v>
                </c:pt>
                <c:pt idx="310">
                  <c:v>1.0565260643398942</c:v>
                </c:pt>
                <c:pt idx="311">
                  <c:v>1.0858529690206082</c:v>
                </c:pt>
                <c:pt idx="312">
                  <c:v>0.95868909707442362</c:v>
                </c:pt>
                <c:pt idx="313">
                  <c:v>0.74186943700092856</c:v>
                </c:pt>
                <c:pt idx="314">
                  <c:v>0.84166601412356357</c:v>
                </c:pt>
                <c:pt idx="315">
                  <c:v>0.84436282816712616</c:v>
                </c:pt>
                <c:pt idx="316">
                  <c:v>0.93294078115742829</c:v>
                </c:pt>
                <c:pt idx="317">
                  <c:v>0.83684312637497738</c:v>
                </c:pt>
                <c:pt idx="318">
                  <c:v>1.1893881647224669</c:v>
                </c:pt>
                <c:pt idx="319">
                  <c:v>1.2329297099962624</c:v>
                </c:pt>
                <c:pt idx="320">
                  <c:v>1.0573338460686328</c:v>
                </c:pt>
                <c:pt idx="321">
                  <c:v>0.82451334423943301</c:v>
                </c:pt>
                <c:pt idx="322">
                  <c:v>0.96500930181711098</c:v>
                </c:pt>
                <c:pt idx="323">
                  <c:v>0.89494269763888445</c:v>
                </c:pt>
                <c:pt idx="324">
                  <c:v>0.87271959738217753</c:v>
                </c:pt>
                <c:pt idx="325">
                  <c:v>0.98852312343563364</c:v>
                </c:pt>
                <c:pt idx="326">
                  <c:v>0.97881596316209185</c:v>
                </c:pt>
                <c:pt idx="327">
                  <c:v>0.95482462017618797</c:v>
                </c:pt>
                <c:pt idx="328">
                  <c:v>1.1514018082198523</c:v>
                </c:pt>
                <c:pt idx="329">
                  <c:v>1.4023262244419805</c:v>
                </c:pt>
                <c:pt idx="330">
                  <c:v>1.0638211228585606</c:v>
                </c:pt>
                <c:pt idx="331">
                  <c:v>1.0295709617235675</c:v>
                </c:pt>
                <c:pt idx="332">
                  <c:v>1.1302110270754171</c:v>
                </c:pt>
              </c:numCache>
            </c:numRef>
          </c:xVal>
          <c:yVal>
            <c:numRef>
              <c:f>ProkustesV3!$J$10:$J$500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-0.38632775685490717</c:v>
                </c:pt>
                <c:pt idx="285">
                  <c:v>-0.39643544939445774</c:v>
                </c:pt>
                <c:pt idx="286">
                  <c:v>-0.37865305949804351</c:v>
                </c:pt>
                <c:pt idx="287">
                  <c:v>-0.32108267373762051</c:v>
                </c:pt>
                <c:pt idx="288">
                  <c:v>-0.20045963355996207</c:v>
                </c:pt>
                <c:pt idx="289">
                  <c:v>-0.27987049672189834</c:v>
                </c:pt>
                <c:pt idx="290">
                  <c:v>-0.31497628041652326</c:v>
                </c:pt>
                <c:pt idx="291">
                  <c:v>-0.23312067571336412</c:v>
                </c:pt>
                <c:pt idx="292">
                  <c:v>-0.26592922748187775</c:v>
                </c:pt>
                <c:pt idx="293">
                  <c:v>-0.26777531334081073</c:v>
                </c:pt>
                <c:pt idx="294">
                  <c:v>-0.2056692814747664</c:v>
                </c:pt>
                <c:pt idx="295">
                  <c:v>-0.15085358306863605</c:v>
                </c:pt>
                <c:pt idx="296">
                  <c:v>-0.29210438026798125</c:v>
                </c:pt>
                <c:pt idx="297">
                  <c:v>-0.48511861848662952</c:v>
                </c:pt>
                <c:pt idx="298">
                  <c:v>-0.3030287823631167</c:v>
                </c:pt>
                <c:pt idx="299">
                  <c:v>-0.30105834423840899</c:v>
                </c:pt>
                <c:pt idx="300">
                  <c:v>-0.24308578712481002</c:v>
                </c:pt>
                <c:pt idx="301">
                  <c:v>-0.27547040794721595</c:v>
                </c:pt>
                <c:pt idx="302">
                  <c:v>-0.35810789927123232</c:v>
                </c:pt>
                <c:pt idx="303">
                  <c:v>-0.30083992675963872</c:v>
                </c:pt>
                <c:pt idx="304">
                  <c:v>-0.43256929588260745</c:v>
                </c:pt>
                <c:pt idx="305">
                  <c:v>-0.328543086811379</c:v>
                </c:pt>
                <c:pt idx="306">
                  <c:v>-0.2614897858777086</c:v>
                </c:pt>
                <c:pt idx="307">
                  <c:v>-0.20000367643041747</c:v>
                </c:pt>
                <c:pt idx="308">
                  <c:v>-0.29096755469826824</c:v>
                </c:pt>
                <c:pt idx="309">
                  <c:v>-0.3533951302176852</c:v>
                </c:pt>
                <c:pt idx="310">
                  <c:v>-0.37943044242156049</c:v>
                </c:pt>
                <c:pt idx="311">
                  <c:v>-0.42070038794341286</c:v>
                </c:pt>
                <c:pt idx="312">
                  <c:v>-0.36477653392059062</c:v>
                </c:pt>
                <c:pt idx="313">
                  <c:v>-0.36336559335039864</c:v>
                </c:pt>
                <c:pt idx="314">
                  <c:v>-0.40826175553291888</c:v>
                </c:pt>
                <c:pt idx="315">
                  <c:v>-0.28674251155243408</c:v>
                </c:pt>
                <c:pt idx="316">
                  <c:v>-0.30250800609827344</c:v>
                </c:pt>
                <c:pt idx="317">
                  <c:v>-0.30301911324888625</c:v>
                </c:pt>
                <c:pt idx="318">
                  <c:v>-0.32727238103674644</c:v>
                </c:pt>
                <c:pt idx="319">
                  <c:v>-0.26977854279759145</c:v>
                </c:pt>
                <c:pt idx="320">
                  <c:v>-0.37785499192563482</c:v>
                </c:pt>
                <c:pt idx="321">
                  <c:v>-0.21545679283562594</c:v>
                </c:pt>
                <c:pt idx="322">
                  <c:v>-0.3123012791544324</c:v>
                </c:pt>
                <c:pt idx="323">
                  <c:v>-0.29314590497199816</c:v>
                </c:pt>
                <c:pt idx="324">
                  <c:v>-0.46823976939403872</c:v>
                </c:pt>
                <c:pt idx="325">
                  <c:v>-0.33443934759280103</c:v>
                </c:pt>
                <c:pt idx="326">
                  <c:v>-0.33056234001521317</c:v>
                </c:pt>
                <c:pt idx="327">
                  <c:v>-0.36494883926452809</c:v>
                </c:pt>
                <c:pt idx="328">
                  <c:v>-0.36485078829897249</c:v>
                </c:pt>
                <c:pt idx="329">
                  <c:v>-0.40115104613520691</c:v>
                </c:pt>
                <c:pt idx="330">
                  <c:v>-0.27083177200072783</c:v>
                </c:pt>
                <c:pt idx="331">
                  <c:v>-0.27217918618132497</c:v>
                </c:pt>
                <c:pt idx="332">
                  <c:v>-0.28127505677551679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ProkustesV3!$K$10:$K$500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0.23657506123251101</c:v>
                </c:pt>
                <c:pt idx="285">
                  <c:v>0.28252520925921759</c:v>
                </c:pt>
                <c:pt idx="286">
                  <c:v>0.34400583515071215</c:v>
                </c:pt>
                <c:pt idx="287">
                  <c:v>0.39049075934126876</c:v>
                </c:pt>
                <c:pt idx="288">
                  <c:v>0.32045993722771571</c:v>
                </c:pt>
                <c:pt idx="289">
                  <c:v>0.28873243749658117</c:v>
                </c:pt>
                <c:pt idx="290">
                  <c:v>0.31673260318744773</c:v>
                </c:pt>
                <c:pt idx="291">
                  <c:v>0.3441248780921673</c:v>
                </c:pt>
                <c:pt idx="292">
                  <c:v>0.3248869549807481</c:v>
                </c:pt>
                <c:pt idx="293">
                  <c:v>0.31412157537219609</c:v>
                </c:pt>
                <c:pt idx="294">
                  <c:v>0.40547119880576427</c:v>
                </c:pt>
                <c:pt idx="295">
                  <c:v>0.38306398915561674</c:v>
                </c:pt>
                <c:pt idx="296">
                  <c:v>0.275417189866213</c:v>
                </c:pt>
                <c:pt idx="297">
                  <c:v>0.32570698657047448</c:v>
                </c:pt>
                <c:pt idx="298">
                  <c:v>0.28703678679587152</c:v>
                </c:pt>
                <c:pt idx="299">
                  <c:v>0.32743271693665998</c:v>
                </c:pt>
                <c:pt idx="300">
                  <c:v>0.3243623210677562</c:v>
                </c:pt>
                <c:pt idx="301">
                  <c:v>0.33952283267751648</c:v>
                </c:pt>
                <c:pt idx="302">
                  <c:v>0.27542192178620106</c:v>
                </c:pt>
                <c:pt idx="303">
                  <c:v>0.36435178193071932</c:v>
                </c:pt>
                <c:pt idx="304">
                  <c:v>0.32805789700575666</c:v>
                </c:pt>
                <c:pt idx="305">
                  <c:v>0.36731504557968719</c:v>
                </c:pt>
                <c:pt idx="306">
                  <c:v>0.35199069004330941</c:v>
                </c:pt>
                <c:pt idx="307">
                  <c:v>0.36084063026549529</c:v>
                </c:pt>
                <c:pt idx="308">
                  <c:v>0.40765570560519115</c:v>
                </c:pt>
                <c:pt idx="309">
                  <c:v>0.290857798775641</c:v>
                </c:pt>
                <c:pt idx="310">
                  <c:v>0.35306292843025477</c:v>
                </c:pt>
                <c:pt idx="311">
                  <c:v>0.44412811026121279</c:v>
                </c:pt>
                <c:pt idx="312">
                  <c:v>0.34685570075844918</c:v>
                </c:pt>
                <c:pt idx="313">
                  <c:v>0.18106775089517194</c:v>
                </c:pt>
                <c:pt idx="314">
                  <c:v>0.21659105827400194</c:v>
                </c:pt>
                <c:pt idx="315">
                  <c:v>0.22656790852774089</c:v>
                </c:pt>
                <c:pt idx="316">
                  <c:v>0.3446009421482501</c:v>
                </c:pt>
                <c:pt idx="317">
                  <c:v>0.24540761320066906</c:v>
                </c:pt>
                <c:pt idx="318">
                  <c:v>0.31628348978050674</c:v>
                </c:pt>
                <c:pt idx="319">
                  <c:v>0.348767944815291</c:v>
                </c:pt>
                <c:pt idx="320">
                  <c:v>0.33237302888642678</c:v>
                </c:pt>
                <c:pt idx="321">
                  <c:v>0.29828577573623216</c:v>
                </c:pt>
                <c:pt idx="322">
                  <c:v>0.26916909548403772</c:v>
                </c:pt>
                <c:pt idx="323">
                  <c:v>0.2956256152297701</c:v>
                </c:pt>
                <c:pt idx="324">
                  <c:v>0.27117452444676815</c:v>
                </c:pt>
                <c:pt idx="325">
                  <c:v>0.39076950224226237</c:v>
                </c:pt>
                <c:pt idx="326">
                  <c:v>0.31890091473555793</c:v>
                </c:pt>
                <c:pt idx="327">
                  <c:v>0.26336395879268987</c:v>
                </c:pt>
                <c:pt idx="328">
                  <c:v>0.36996860594036274</c:v>
                </c:pt>
                <c:pt idx="329">
                  <c:v>0.46036517153776552</c:v>
                </c:pt>
                <c:pt idx="330">
                  <c:v>0.34174340546035459</c:v>
                </c:pt>
                <c:pt idx="331">
                  <c:v>0.32751598961158934</c:v>
                </c:pt>
                <c:pt idx="332">
                  <c:v>0.40006571668319374</c:v>
                </c:pt>
              </c:numCache>
            </c:numRef>
          </c:xVal>
          <c:yVal>
            <c:numRef>
              <c:f>ProkustesV3!$L$10:$L$500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-0.40728353795640915</c:v>
                </c:pt>
                <c:pt idx="285">
                  <c:v>-0.4220843142863574</c:v>
                </c:pt>
                <c:pt idx="286">
                  <c:v>-0.4148204000366838</c:v>
                </c:pt>
                <c:pt idx="287">
                  <c:v>-0.33954694812294617</c:v>
                </c:pt>
                <c:pt idx="288">
                  <c:v>-0.23387398781439875</c:v>
                </c:pt>
                <c:pt idx="289">
                  <c:v>-0.29977223026454125</c:v>
                </c:pt>
                <c:pt idx="290">
                  <c:v>-0.33641849527087542</c:v>
                </c:pt>
                <c:pt idx="291">
                  <c:v>-0.24577397145148305</c:v>
                </c:pt>
                <c:pt idx="292">
                  <c:v>-0.26600393887587054</c:v>
                </c:pt>
                <c:pt idx="293">
                  <c:v>-0.29244862502474639</c:v>
                </c:pt>
                <c:pt idx="294">
                  <c:v>-0.20778187451321983</c:v>
                </c:pt>
                <c:pt idx="295">
                  <c:v>-0.18649918823109296</c:v>
                </c:pt>
                <c:pt idx="296">
                  <c:v>-0.32761842548714143</c:v>
                </c:pt>
                <c:pt idx="297">
                  <c:v>-0.52631935931333973</c:v>
                </c:pt>
                <c:pt idx="298">
                  <c:v>-0.34348869461968751</c:v>
                </c:pt>
                <c:pt idx="299">
                  <c:v>-0.36645089734209552</c:v>
                </c:pt>
                <c:pt idx="300">
                  <c:v>-0.27397164130779234</c:v>
                </c:pt>
                <c:pt idx="301">
                  <c:v>-0.32401293029562267</c:v>
                </c:pt>
                <c:pt idx="302">
                  <c:v>-0.40418786433646015</c:v>
                </c:pt>
                <c:pt idx="303">
                  <c:v>-0.34537359705107668</c:v>
                </c:pt>
                <c:pt idx="304">
                  <c:v>-0.43155975768897264</c:v>
                </c:pt>
                <c:pt idx="305">
                  <c:v>-0.31524948246194751</c:v>
                </c:pt>
                <c:pt idx="306">
                  <c:v>-0.25833689010907213</c:v>
                </c:pt>
                <c:pt idx="307">
                  <c:v>-0.20603837170160011</c:v>
                </c:pt>
                <c:pt idx="308">
                  <c:v>-0.3286541799276273</c:v>
                </c:pt>
                <c:pt idx="309">
                  <c:v>-0.38540367047205448</c:v>
                </c:pt>
                <c:pt idx="310">
                  <c:v>-0.41177507299280186</c:v>
                </c:pt>
                <c:pt idx="311">
                  <c:v>-0.44155132577873335</c:v>
                </c:pt>
                <c:pt idx="312">
                  <c:v>-0.4187261160690075</c:v>
                </c:pt>
                <c:pt idx="313">
                  <c:v>-0.35665991147494847</c:v>
                </c:pt>
                <c:pt idx="314">
                  <c:v>-0.41958544581231433</c:v>
                </c:pt>
                <c:pt idx="315">
                  <c:v>-0.32922234803299338</c:v>
                </c:pt>
                <c:pt idx="316">
                  <c:v>-0.30750709303630858</c:v>
                </c:pt>
                <c:pt idx="317">
                  <c:v>-0.29060604207576529</c:v>
                </c:pt>
                <c:pt idx="318">
                  <c:v>-0.33038223229214209</c:v>
                </c:pt>
                <c:pt idx="319">
                  <c:v>-0.3180318932480331</c:v>
                </c:pt>
                <c:pt idx="320">
                  <c:v>-0.41578235718917944</c:v>
                </c:pt>
                <c:pt idx="321">
                  <c:v>-0.21302884701954647</c:v>
                </c:pt>
                <c:pt idx="322">
                  <c:v>-0.34656369857671193</c:v>
                </c:pt>
                <c:pt idx="323">
                  <c:v>-0.31963700661488059</c:v>
                </c:pt>
                <c:pt idx="324">
                  <c:v>-0.46495131649857224</c:v>
                </c:pt>
                <c:pt idx="325">
                  <c:v>-0.36513089425948042</c:v>
                </c:pt>
                <c:pt idx="326">
                  <c:v>-0.37615008502334923</c:v>
                </c:pt>
                <c:pt idx="327">
                  <c:v>-0.36208883368264555</c:v>
                </c:pt>
                <c:pt idx="328">
                  <c:v>-0.39033520050118448</c:v>
                </c:pt>
                <c:pt idx="329">
                  <c:v>-0.45747302417127333</c:v>
                </c:pt>
                <c:pt idx="330">
                  <c:v>-0.27663648730284085</c:v>
                </c:pt>
                <c:pt idx="331">
                  <c:v>-0.33242620365475872</c:v>
                </c:pt>
                <c:pt idx="332">
                  <c:v>-0.30866953505815947</c:v>
                </c:pt>
              </c:numCache>
            </c:numRef>
          </c:yVal>
          <c:smooth val="0"/>
        </c:ser>
        <c:ser>
          <c:idx val="5"/>
          <c:order val="5"/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ProkustesV3!$M$10:$M$500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0.7425161067608852</c:v>
                </c:pt>
                <c:pt idx="285">
                  <c:v>0.87107575069200971</c:v>
                </c:pt>
                <c:pt idx="286">
                  <c:v>0.8702244982704499</c:v>
                </c:pt>
                <c:pt idx="287">
                  <c:v>0.99127675151673666</c:v>
                </c:pt>
                <c:pt idx="288">
                  <c:v>0.82189324280791498</c:v>
                </c:pt>
                <c:pt idx="289">
                  <c:v>1.0011173661726327</c:v>
                </c:pt>
                <c:pt idx="290">
                  <c:v>0.9736166495406765</c:v>
                </c:pt>
                <c:pt idx="291">
                  <c:v>0.98002825141404271</c:v>
                </c:pt>
                <c:pt idx="292">
                  <c:v>0.73150965340188556</c:v>
                </c:pt>
                <c:pt idx="293">
                  <c:v>0.99455698998947006</c:v>
                </c:pt>
                <c:pt idx="294">
                  <c:v>1.0450511145770973</c:v>
                </c:pt>
                <c:pt idx="295">
                  <c:v>1.1042927363040618</c:v>
                </c:pt>
                <c:pt idx="296">
                  <c:v>1.0170263068572001</c:v>
                </c:pt>
                <c:pt idx="297">
                  <c:v>0.76077643785056526</c:v>
                </c:pt>
                <c:pt idx="298">
                  <c:v>0.8662861759828816</c:v>
                </c:pt>
                <c:pt idx="299">
                  <c:v>0.88936945623737462</c:v>
                </c:pt>
                <c:pt idx="300">
                  <c:v>0.8958184003471874</c:v>
                </c:pt>
                <c:pt idx="301">
                  <c:v>0.89461379026093579</c:v>
                </c:pt>
                <c:pt idx="302">
                  <c:v>0.82758991270220594</c:v>
                </c:pt>
                <c:pt idx="303">
                  <c:v>0.95852485514106589</c:v>
                </c:pt>
                <c:pt idx="304">
                  <c:v>0.97130988529809814</c:v>
                </c:pt>
                <c:pt idx="305">
                  <c:v>0.85547892302631334</c:v>
                </c:pt>
                <c:pt idx="306">
                  <c:v>1.0175669412820978</c:v>
                </c:pt>
                <c:pt idx="307">
                  <c:v>0.90102378193393351</c:v>
                </c:pt>
                <c:pt idx="308">
                  <c:v>0.92047057788793396</c:v>
                </c:pt>
                <c:pt idx="309">
                  <c:v>0.82838278455319758</c:v>
                </c:pt>
                <c:pt idx="310">
                  <c:v>1.1137772377119772</c:v>
                </c:pt>
                <c:pt idx="311">
                  <c:v>1.0172623305704156</c:v>
                </c:pt>
                <c:pt idx="312">
                  <c:v>0.83646385401676115</c:v>
                </c:pt>
                <c:pt idx="313">
                  <c:v>0.63886404547021025</c:v>
                </c:pt>
                <c:pt idx="314">
                  <c:v>0.65435085636768908</c:v>
                </c:pt>
                <c:pt idx="315">
                  <c:v>0.69862778641252432</c:v>
                </c:pt>
                <c:pt idx="316">
                  <c:v>0.78584434052972274</c:v>
                </c:pt>
                <c:pt idx="317">
                  <c:v>0.77106876380233569</c:v>
                </c:pt>
                <c:pt idx="318">
                  <c:v>0.94603943478261654</c:v>
                </c:pt>
                <c:pt idx="319">
                  <c:v>1.1608005396973631</c:v>
                </c:pt>
                <c:pt idx="320">
                  <c:v>0.93073454200726247</c:v>
                </c:pt>
                <c:pt idx="321">
                  <c:v>0.79284162930850788</c:v>
                </c:pt>
                <c:pt idx="322">
                  <c:v>0.95784736350056265</c:v>
                </c:pt>
                <c:pt idx="323">
                  <c:v>0.89401363002680401</c:v>
                </c:pt>
                <c:pt idx="324">
                  <c:v>0.73875878451794075</c:v>
                </c:pt>
                <c:pt idx="325">
                  <c:v>0.92815614962590332</c:v>
                </c:pt>
                <c:pt idx="326">
                  <c:v>0.87614614673099844</c:v>
                </c:pt>
                <c:pt idx="327">
                  <c:v>0.8656683508317975</c:v>
                </c:pt>
                <c:pt idx="328">
                  <c:v>1.5827326420886954</c:v>
                </c:pt>
                <c:pt idx="329">
                  <c:v>1.710794074211085</c:v>
                </c:pt>
                <c:pt idx="330">
                  <c:v>0.89565314036820387</c:v>
                </c:pt>
                <c:pt idx="331">
                  <c:v>0.91780004789949976</c:v>
                </c:pt>
                <c:pt idx="332">
                  <c:v>0.90355188255815888</c:v>
                </c:pt>
              </c:numCache>
            </c:numRef>
          </c:xVal>
          <c:yVal>
            <c:numRef>
              <c:f>ProkustesV3!$N$10:$N$500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1.3986834792959182</c:v>
                </c:pt>
                <c:pt idx="285">
                  <c:v>1.1443629781592677</c:v>
                </c:pt>
                <c:pt idx="286">
                  <c:v>1.2792104298448681</c:v>
                </c:pt>
                <c:pt idx="287">
                  <c:v>1.4267354002730921</c:v>
                </c:pt>
                <c:pt idx="288">
                  <c:v>1.4054336410208308</c:v>
                </c:pt>
                <c:pt idx="289">
                  <c:v>1.430405685840886</c:v>
                </c:pt>
                <c:pt idx="290">
                  <c:v>1.4088553335901908</c:v>
                </c:pt>
                <c:pt idx="291">
                  <c:v>1.2314194235536775</c:v>
                </c:pt>
                <c:pt idx="292">
                  <c:v>1.2413070780001876</c:v>
                </c:pt>
                <c:pt idx="293">
                  <c:v>1.7594404418922256</c:v>
                </c:pt>
                <c:pt idx="294">
                  <c:v>1.7788900569563255</c:v>
                </c:pt>
                <c:pt idx="295">
                  <c:v>1.6117305816750771</c:v>
                </c:pt>
                <c:pt idx="296">
                  <c:v>1.6963027501853949</c:v>
                </c:pt>
                <c:pt idx="297">
                  <c:v>1.7207114596944035</c:v>
                </c:pt>
                <c:pt idx="298">
                  <c:v>1.3048299610577896</c:v>
                </c:pt>
                <c:pt idx="299">
                  <c:v>1.4422349137192767</c:v>
                </c:pt>
                <c:pt idx="300">
                  <c:v>1.3653451256158688</c:v>
                </c:pt>
                <c:pt idx="301">
                  <c:v>1.3060198295381509</c:v>
                </c:pt>
                <c:pt idx="302">
                  <c:v>1.192432872770782</c:v>
                </c:pt>
                <c:pt idx="303">
                  <c:v>1.2956581305845973</c:v>
                </c:pt>
                <c:pt idx="304">
                  <c:v>1.3953813524815273</c:v>
                </c:pt>
                <c:pt idx="305">
                  <c:v>1.574897497425696</c:v>
                </c:pt>
                <c:pt idx="306">
                  <c:v>1.5947585817170191</c:v>
                </c:pt>
                <c:pt idx="307">
                  <c:v>1.4620068687267811</c:v>
                </c:pt>
                <c:pt idx="308">
                  <c:v>1.1204357237636511</c:v>
                </c:pt>
                <c:pt idx="309">
                  <c:v>1.3921634823249358</c:v>
                </c:pt>
                <c:pt idx="310">
                  <c:v>1.5558618424303068</c:v>
                </c:pt>
                <c:pt idx="311">
                  <c:v>1.3450482376903379</c:v>
                </c:pt>
                <c:pt idx="312">
                  <c:v>1.1543857091169192</c:v>
                </c:pt>
                <c:pt idx="313">
                  <c:v>1.071983880691195</c:v>
                </c:pt>
                <c:pt idx="314">
                  <c:v>1.134540244751046</c:v>
                </c:pt>
                <c:pt idx="315">
                  <c:v>1.2154233358443052</c:v>
                </c:pt>
                <c:pt idx="316">
                  <c:v>1.152496692587859</c:v>
                </c:pt>
                <c:pt idx="317">
                  <c:v>1.1964495388211289</c:v>
                </c:pt>
                <c:pt idx="318">
                  <c:v>1.8715488896847372</c:v>
                </c:pt>
                <c:pt idx="319">
                  <c:v>1.8303174467264582</c:v>
                </c:pt>
                <c:pt idx="320">
                  <c:v>1.4617568151078557</c:v>
                </c:pt>
                <c:pt idx="321">
                  <c:v>0.94094316489331797</c:v>
                </c:pt>
                <c:pt idx="322">
                  <c:v>1.2166157898957382</c:v>
                </c:pt>
                <c:pt idx="323">
                  <c:v>1.4887672032341492</c:v>
                </c:pt>
                <c:pt idx="324">
                  <c:v>1.5564704535256395</c:v>
                </c:pt>
                <c:pt idx="325">
                  <c:v>1.504304167436749</c:v>
                </c:pt>
                <c:pt idx="326">
                  <c:v>1.4082347241513835</c:v>
                </c:pt>
                <c:pt idx="327">
                  <c:v>1.5714217562357773</c:v>
                </c:pt>
                <c:pt idx="328">
                  <c:v>1.7845816910133194</c:v>
                </c:pt>
                <c:pt idx="329">
                  <c:v>1.6506685213073586</c:v>
                </c:pt>
                <c:pt idx="330">
                  <c:v>1.4342157802438786</c:v>
                </c:pt>
                <c:pt idx="331">
                  <c:v>1.4018106859060726</c:v>
                </c:pt>
                <c:pt idx="332">
                  <c:v>1.4204303754957008</c:v>
                </c:pt>
              </c:numCache>
            </c:numRef>
          </c:yVal>
          <c:smooth val="0"/>
        </c:ser>
        <c:ser>
          <c:idx val="6"/>
          <c:order val="6"/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ProkustesV3!$O$10:$O$500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-0.20965312253760512</c:v>
                </c:pt>
                <c:pt idx="285">
                  <c:v>-0.26327990559414333</c:v>
                </c:pt>
                <c:pt idx="286">
                  <c:v>-0.25527320055504948</c:v>
                </c:pt>
                <c:pt idx="287">
                  <c:v>-0.34943242391999396</c:v>
                </c:pt>
                <c:pt idx="288">
                  <c:v>-0.34132139839268844</c:v>
                </c:pt>
                <c:pt idx="289">
                  <c:v>-0.32102524475894362</c:v>
                </c:pt>
                <c:pt idx="290">
                  <c:v>-0.37618066821607249</c:v>
                </c:pt>
                <c:pt idx="291">
                  <c:v>-0.32404385041252104</c:v>
                </c:pt>
                <c:pt idx="292">
                  <c:v>-0.28593855335854401</c:v>
                </c:pt>
                <c:pt idx="293">
                  <c:v>-0.34497711016300242</c:v>
                </c:pt>
                <c:pt idx="294">
                  <c:v>-0.31584710116270953</c:v>
                </c:pt>
                <c:pt idx="295">
                  <c:v>-0.37260109268776492</c:v>
                </c:pt>
                <c:pt idx="296">
                  <c:v>-0.31287932731535217</c:v>
                </c:pt>
                <c:pt idx="297">
                  <c:v>-0.28831111519245395</c:v>
                </c:pt>
                <c:pt idx="298">
                  <c:v>-0.35353349843445309</c:v>
                </c:pt>
                <c:pt idx="299">
                  <c:v>-0.3310361200408749</c:v>
                </c:pt>
                <c:pt idx="300">
                  <c:v>-0.33608995204837544</c:v>
                </c:pt>
                <c:pt idx="301">
                  <c:v>-0.33003794703747208</c:v>
                </c:pt>
                <c:pt idx="302">
                  <c:v>-0.24292103769487727</c:v>
                </c:pt>
                <c:pt idx="303">
                  <c:v>-0.26923713636848784</c:v>
                </c:pt>
                <c:pt idx="304">
                  <c:v>-0.39579514562978046</c:v>
                </c:pt>
                <c:pt idx="305">
                  <c:v>-0.29216558488309408</c:v>
                </c:pt>
                <c:pt idx="306">
                  <c:v>-0.34699950617653841</c:v>
                </c:pt>
                <c:pt idx="307">
                  <c:v>-0.28759776412267296</c:v>
                </c:pt>
                <c:pt idx="308">
                  <c:v>-0.33401735775940078</c:v>
                </c:pt>
                <c:pt idx="309">
                  <c:v>-0.31939013417859663</c:v>
                </c:pt>
                <c:pt idx="310">
                  <c:v>-0.38947101305433879</c:v>
                </c:pt>
                <c:pt idx="311">
                  <c:v>-0.3331917508467297</c:v>
                </c:pt>
                <c:pt idx="312">
                  <c:v>-0.28855466478564001</c:v>
                </c:pt>
                <c:pt idx="313">
                  <c:v>-0.17751459802036318</c:v>
                </c:pt>
                <c:pt idx="314">
                  <c:v>-0.19287314445190376</c:v>
                </c:pt>
                <c:pt idx="315">
                  <c:v>-0.2304540346102924</c:v>
                </c:pt>
                <c:pt idx="316">
                  <c:v>-0.30050073026459684</c:v>
                </c:pt>
                <c:pt idx="317">
                  <c:v>-0.24639729781250314</c:v>
                </c:pt>
                <c:pt idx="318">
                  <c:v>-0.28985089055024998</c:v>
                </c:pt>
                <c:pt idx="319">
                  <c:v>-0.32610837386953051</c:v>
                </c:pt>
                <c:pt idx="320">
                  <c:v>-0.27861301711218983</c:v>
                </c:pt>
                <c:pt idx="321">
                  <c:v>-0.25116498651361074</c:v>
                </c:pt>
                <c:pt idx="322">
                  <c:v>-0.28636058609585735</c:v>
                </c:pt>
                <c:pt idx="323">
                  <c:v>-0.3091120599604531</c:v>
                </c:pt>
                <c:pt idx="324">
                  <c:v>-0.22548316659924886</c:v>
                </c:pt>
                <c:pt idx="325">
                  <c:v>-0.28569829256621038</c:v>
                </c:pt>
                <c:pt idx="326">
                  <c:v>-0.26038461188165846</c:v>
                </c:pt>
                <c:pt idx="327">
                  <c:v>-0.24395725567057072</c:v>
                </c:pt>
                <c:pt idx="328">
                  <c:v>-0.37806912715916202</c:v>
                </c:pt>
                <c:pt idx="329">
                  <c:v>-0.306468742002031</c:v>
                </c:pt>
                <c:pt idx="330">
                  <c:v>-0.33910184943031102</c:v>
                </c:pt>
                <c:pt idx="331">
                  <c:v>-0.28631661212899262</c:v>
                </c:pt>
                <c:pt idx="332">
                  <c:v>-0.32968370607567182</c:v>
                </c:pt>
              </c:numCache>
            </c:numRef>
          </c:xVal>
          <c:yVal>
            <c:numRef>
              <c:f>ProkustesV3!$P$10:$P$500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-0.44080234303954369</c:v>
                </c:pt>
                <c:pt idx="285">
                  <c:v>-0.3733014725392001</c:v>
                </c:pt>
                <c:pt idx="286">
                  <c:v>-0.39390247487164209</c:v>
                </c:pt>
                <c:pt idx="287">
                  <c:v>-0.33934989261683984</c:v>
                </c:pt>
                <c:pt idx="288">
                  <c:v>-0.25339850355663629</c:v>
                </c:pt>
                <c:pt idx="289">
                  <c:v>-0.26613738631985095</c:v>
                </c:pt>
                <c:pt idx="290">
                  <c:v>-0.32856663557977306</c:v>
                </c:pt>
                <c:pt idx="291">
                  <c:v>-0.24461958137379955</c:v>
                </c:pt>
                <c:pt idx="292">
                  <c:v>-0.23943297911623718</c:v>
                </c:pt>
                <c:pt idx="293">
                  <c:v>-0.33116216405348758</c:v>
                </c:pt>
                <c:pt idx="294">
                  <c:v>-0.20856406269432645</c:v>
                </c:pt>
                <c:pt idx="295">
                  <c:v>-0.22859675935041174</c:v>
                </c:pt>
                <c:pt idx="296">
                  <c:v>-0.32115691213567266</c:v>
                </c:pt>
                <c:pt idx="297">
                  <c:v>-0.5088396006413286</c:v>
                </c:pt>
                <c:pt idx="298">
                  <c:v>-0.33525525855612653</c:v>
                </c:pt>
                <c:pt idx="299">
                  <c:v>-0.39157785806823325</c:v>
                </c:pt>
                <c:pt idx="300">
                  <c:v>-0.29510697746060344</c:v>
                </c:pt>
                <c:pt idx="301">
                  <c:v>-0.33848876026624758</c:v>
                </c:pt>
                <c:pt idx="302">
                  <c:v>-0.41439073954015071</c:v>
                </c:pt>
                <c:pt idx="303">
                  <c:v>-0.32224266396660339</c:v>
                </c:pt>
                <c:pt idx="304">
                  <c:v>-0.41383364181651106</c:v>
                </c:pt>
                <c:pt idx="305">
                  <c:v>-0.28673609269575806</c:v>
                </c:pt>
                <c:pt idx="306">
                  <c:v>-0.25560536683144575</c:v>
                </c:pt>
                <c:pt idx="307">
                  <c:v>-0.22721175322198187</c:v>
                </c:pt>
                <c:pt idx="308">
                  <c:v>-0.30542850457243226</c:v>
                </c:pt>
                <c:pt idx="309">
                  <c:v>-0.37550378299791026</c:v>
                </c:pt>
                <c:pt idx="310">
                  <c:v>-0.40885797792804485</c:v>
                </c:pt>
                <c:pt idx="311">
                  <c:v>-0.42182730974229432</c:v>
                </c:pt>
                <c:pt idx="312">
                  <c:v>-0.46416008678052811</c:v>
                </c:pt>
                <c:pt idx="313">
                  <c:v>-0.32740503314567654</c:v>
                </c:pt>
                <c:pt idx="314">
                  <c:v>-0.3982021832565496</c:v>
                </c:pt>
                <c:pt idx="315">
                  <c:v>-0.3205168930315675</c:v>
                </c:pt>
                <c:pt idx="316">
                  <c:v>-0.27953207462392632</c:v>
                </c:pt>
                <c:pt idx="317">
                  <c:v>-0.27868635218385912</c:v>
                </c:pt>
                <c:pt idx="318">
                  <c:v>-0.27963326227912272</c:v>
                </c:pt>
                <c:pt idx="319">
                  <c:v>-0.32350785464752202</c:v>
                </c:pt>
                <c:pt idx="320">
                  <c:v>-0.42287749761801441</c:v>
                </c:pt>
                <c:pt idx="321">
                  <c:v>-0.22758343797414449</c:v>
                </c:pt>
                <c:pt idx="322">
                  <c:v>-0.32836919782729124</c:v>
                </c:pt>
                <c:pt idx="323">
                  <c:v>-0.31397760858935231</c:v>
                </c:pt>
                <c:pt idx="324">
                  <c:v>-0.46275717376940817</c:v>
                </c:pt>
                <c:pt idx="325">
                  <c:v>-0.3641218209086905</c:v>
                </c:pt>
                <c:pt idx="326">
                  <c:v>-0.35670456653840471</c:v>
                </c:pt>
                <c:pt idx="327">
                  <c:v>-0.3619795637386527</c:v>
                </c:pt>
                <c:pt idx="328">
                  <c:v>-0.43101731253797926</c:v>
                </c:pt>
                <c:pt idx="329">
                  <c:v>-0.47739638655932937</c:v>
                </c:pt>
                <c:pt idx="330">
                  <c:v>-0.27372717097558968</c:v>
                </c:pt>
                <c:pt idx="331">
                  <c:v>-0.33313006390390576</c:v>
                </c:pt>
                <c:pt idx="332">
                  <c:v>-0.32794261072662678</c:v>
                </c:pt>
              </c:numCache>
            </c:numRef>
          </c:yVal>
          <c:smooth val="0"/>
        </c:ser>
        <c:ser>
          <c:idx val="7"/>
          <c:order val="7"/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ProkustesV3!$Q$10:$Q$500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-1.0229916607594898</c:v>
                </c:pt>
                <c:pt idx="285">
                  <c:v>-0.91957914822241205</c:v>
                </c:pt>
                <c:pt idx="286">
                  <c:v>-0.94854856568292956</c:v>
                </c:pt>
                <c:pt idx="287">
                  <c:v>-1.2446100702816199</c:v>
                </c:pt>
                <c:pt idx="288">
                  <c:v>-0.98020982510733934</c:v>
                </c:pt>
                <c:pt idx="289">
                  <c:v>-1.0303093386467632</c:v>
                </c:pt>
                <c:pt idx="290">
                  <c:v>-0.99574661451564794</c:v>
                </c:pt>
                <c:pt idx="291">
                  <c:v>-1.042480731038159</c:v>
                </c:pt>
                <c:pt idx="292">
                  <c:v>-0.87368067539027994</c:v>
                </c:pt>
                <c:pt idx="293">
                  <c:v>-1.0409956273818912</c:v>
                </c:pt>
                <c:pt idx="294">
                  <c:v>-1.0709377297816014</c:v>
                </c:pt>
                <c:pt idx="295">
                  <c:v>-1.1823876564953151</c:v>
                </c:pt>
                <c:pt idx="296">
                  <c:v>-0.99760488546595349</c:v>
                </c:pt>
                <c:pt idx="297">
                  <c:v>-0.9053204748535657</c:v>
                </c:pt>
                <c:pt idx="298">
                  <c:v>-1.119066359402169</c:v>
                </c:pt>
                <c:pt idx="299">
                  <c:v>-1.1313906641747686</c:v>
                </c:pt>
                <c:pt idx="300">
                  <c:v>-1.0700869155330892</c:v>
                </c:pt>
                <c:pt idx="301">
                  <c:v>-1.074813958607139</c:v>
                </c:pt>
                <c:pt idx="302">
                  <c:v>-0.99006785812762443</c:v>
                </c:pt>
                <c:pt idx="303">
                  <c:v>-1.0664028265329679</c:v>
                </c:pt>
                <c:pt idx="304">
                  <c:v>-1.0487475526213277</c:v>
                </c:pt>
                <c:pt idx="305">
                  <c:v>-1.0283213195601195</c:v>
                </c:pt>
                <c:pt idx="306">
                  <c:v>-1.0490670899964476</c:v>
                </c:pt>
                <c:pt idx="307">
                  <c:v>-1.014279210106021</c:v>
                </c:pt>
                <c:pt idx="308">
                  <c:v>-1.0068992021852796</c:v>
                </c:pt>
                <c:pt idx="309">
                  <c:v>-0.94244930037245889</c:v>
                </c:pt>
                <c:pt idx="310">
                  <c:v>-1.106499557581778</c:v>
                </c:pt>
                <c:pt idx="311">
                  <c:v>-0.99510036696810666</c:v>
                </c:pt>
                <c:pt idx="312">
                  <c:v>-0.92420920413933672</c:v>
                </c:pt>
                <c:pt idx="313">
                  <c:v>-0.73544858024326787</c:v>
                </c:pt>
                <c:pt idx="314">
                  <c:v>-0.85847433507751325</c:v>
                </c:pt>
                <c:pt idx="315">
                  <c:v>-0.80015215781422344</c:v>
                </c:pt>
                <c:pt idx="316">
                  <c:v>-0.92976343434610809</c:v>
                </c:pt>
                <c:pt idx="317">
                  <c:v>-0.88397694400747051</c:v>
                </c:pt>
                <c:pt idx="318">
                  <c:v>-1.1178289252711469</c:v>
                </c:pt>
                <c:pt idx="319">
                  <c:v>-1.1623359755048379</c:v>
                </c:pt>
                <c:pt idx="320">
                  <c:v>-0.97136889871630205</c:v>
                </c:pt>
                <c:pt idx="321">
                  <c:v>-0.83166205656218983</c:v>
                </c:pt>
                <c:pt idx="322">
                  <c:v>-0.90904012704046289</c:v>
                </c:pt>
                <c:pt idx="323">
                  <c:v>-0.96299142404019278</c:v>
                </c:pt>
                <c:pt idx="324">
                  <c:v>-0.86684718701345809</c:v>
                </c:pt>
                <c:pt idx="325">
                  <c:v>-0.97880753558480371</c:v>
                </c:pt>
                <c:pt idx="326">
                  <c:v>-0.88046744860632586</c:v>
                </c:pt>
                <c:pt idx="327">
                  <c:v>-0.87390820051359019</c:v>
                </c:pt>
                <c:pt idx="328">
                  <c:v>-1.1833143280775533</c:v>
                </c:pt>
                <c:pt idx="329">
                  <c:v>-1.2478873477744892</c:v>
                </c:pt>
                <c:pt idx="330">
                  <c:v>-1.0363271584929297</c:v>
                </c:pt>
                <c:pt idx="331">
                  <c:v>-1.030074620672691</c:v>
                </c:pt>
                <c:pt idx="332">
                  <c:v>-1.1071780769252144</c:v>
                </c:pt>
              </c:numCache>
            </c:numRef>
          </c:xVal>
          <c:yVal>
            <c:numRef>
              <c:f>ProkustesV3!$R$10:$R$500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-0.51205472381650752</c:v>
                </c:pt>
                <c:pt idx="285">
                  <c:v>-0.40804262293023208</c:v>
                </c:pt>
                <c:pt idx="286">
                  <c:v>-0.43824050141597426</c:v>
                </c:pt>
                <c:pt idx="287">
                  <c:v>-0.36804813258371</c:v>
                </c:pt>
                <c:pt idx="288">
                  <c:v>-0.28618888339827891</c:v>
                </c:pt>
                <c:pt idx="289">
                  <c:v>-0.28565058186343761</c:v>
                </c:pt>
                <c:pt idx="290">
                  <c:v>-0.36061627953730019</c:v>
                </c:pt>
                <c:pt idx="291">
                  <c:v>-0.23023075563791204</c:v>
                </c:pt>
                <c:pt idx="292">
                  <c:v>-0.27664218374051341</c:v>
                </c:pt>
                <c:pt idx="293">
                  <c:v>-0.38080845048045603</c:v>
                </c:pt>
                <c:pt idx="294">
                  <c:v>-0.24021386700987191</c:v>
                </c:pt>
                <c:pt idx="295">
                  <c:v>-0.26481325766947689</c:v>
                </c:pt>
                <c:pt idx="296">
                  <c:v>-0.37744590860325433</c:v>
                </c:pt>
                <c:pt idx="297">
                  <c:v>-0.56723819487082183</c:v>
                </c:pt>
                <c:pt idx="298">
                  <c:v>-0.37515046864802232</c:v>
                </c:pt>
                <c:pt idx="299">
                  <c:v>-0.46292875221821944</c:v>
                </c:pt>
                <c:pt idx="300">
                  <c:v>-0.35065394173613224</c:v>
                </c:pt>
                <c:pt idx="301">
                  <c:v>-0.35387950231752929</c:v>
                </c:pt>
                <c:pt idx="302">
                  <c:v>-0.40494495995716656</c:v>
                </c:pt>
                <c:pt idx="303">
                  <c:v>-0.37007745256423885</c:v>
                </c:pt>
                <c:pt idx="304">
                  <c:v>-0.45416660458086761</c:v>
                </c:pt>
                <c:pt idx="305">
                  <c:v>-0.30695361360519591</c:v>
                </c:pt>
                <c:pt idx="306">
                  <c:v>-0.28591688916126162</c:v>
                </c:pt>
                <c:pt idx="307">
                  <c:v>-0.26921379800391876</c:v>
                </c:pt>
                <c:pt idx="308">
                  <c:v>-0.34548130275789313</c:v>
                </c:pt>
                <c:pt idx="309">
                  <c:v>-0.39900954339852707</c:v>
                </c:pt>
                <c:pt idx="310">
                  <c:v>-0.50495467806306193</c:v>
                </c:pt>
                <c:pt idx="311">
                  <c:v>-0.51060753201504949</c:v>
                </c:pt>
                <c:pt idx="312">
                  <c:v>-0.50969356384503228</c:v>
                </c:pt>
                <c:pt idx="313">
                  <c:v>-0.35957204485292538</c:v>
                </c:pt>
                <c:pt idx="314">
                  <c:v>-0.43981278850335331</c:v>
                </c:pt>
                <c:pt idx="315">
                  <c:v>-0.34607315192464716</c:v>
                </c:pt>
                <c:pt idx="316">
                  <c:v>-0.31691037874652067</c:v>
                </c:pt>
                <c:pt idx="317">
                  <c:v>-0.31119259285031553</c:v>
                </c:pt>
                <c:pt idx="318">
                  <c:v>-0.32221016454354767</c:v>
                </c:pt>
                <c:pt idx="319">
                  <c:v>-0.36501909664257004</c:v>
                </c:pt>
                <c:pt idx="320">
                  <c:v>-0.46930064004982397</c:v>
                </c:pt>
                <c:pt idx="321">
                  <c:v>-0.27572078103069236</c:v>
                </c:pt>
                <c:pt idx="322">
                  <c:v>-0.36501850755291826</c:v>
                </c:pt>
                <c:pt idx="323">
                  <c:v>-0.36322072408907619</c:v>
                </c:pt>
                <c:pt idx="324">
                  <c:v>-0.49780748993033797</c:v>
                </c:pt>
                <c:pt idx="325">
                  <c:v>-0.41968395231895461</c:v>
                </c:pt>
                <c:pt idx="326">
                  <c:v>-0.36996762752361501</c:v>
                </c:pt>
                <c:pt idx="327">
                  <c:v>-0.37026430374046426</c:v>
                </c:pt>
                <c:pt idx="328">
                  <c:v>-0.46473167663855552</c:v>
                </c:pt>
                <c:pt idx="329">
                  <c:v>-0.55857018107024359</c:v>
                </c:pt>
                <c:pt idx="330">
                  <c:v>-0.32807266308924543</c:v>
                </c:pt>
                <c:pt idx="331">
                  <c:v>-0.35385156267604656</c:v>
                </c:pt>
                <c:pt idx="332">
                  <c:v>-0.34868597734827339</c:v>
                </c:pt>
              </c:numCache>
            </c:numRef>
          </c:yVal>
          <c:smooth val="0"/>
        </c:ser>
        <c:ser>
          <c:idx val="8"/>
          <c:order val="8"/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ProkustesV3!$S$10:$S$500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-0.7007886668659784</c:v>
                </c:pt>
                <c:pt idx="285">
                  <c:v>-0.81274092732294911</c:v>
                </c:pt>
                <c:pt idx="286">
                  <c:v>-0.90241916987151649</c:v>
                </c:pt>
                <c:pt idx="287">
                  <c:v>-0.95282159797421428</c:v>
                </c:pt>
                <c:pt idx="288">
                  <c:v>-0.8415355946373293</c:v>
                </c:pt>
                <c:pt idx="289">
                  <c:v>-0.97497819636038663</c:v>
                </c:pt>
                <c:pt idx="290">
                  <c:v>-1.0442765127223983</c:v>
                </c:pt>
                <c:pt idx="291">
                  <c:v>-1.0485686474396505</c:v>
                </c:pt>
                <c:pt idx="292">
                  <c:v>-0.85084458718760803</c:v>
                </c:pt>
                <c:pt idx="293">
                  <c:v>-0.90735719102577239</c:v>
                </c:pt>
                <c:pt idx="294">
                  <c:v>-1.1426064174746453</c:v>
                </c:pt>
                <c:pt idx="295">
                  <c:v>-1.0539217261698295</c:v>
                </c:pt>
                <c:pt idx="296">
                  <c:v>-0.98981739569217209</c:v>
                </c:pt>
                <c:pt idx="297">
                  <c:v>-0.7955063887879652</c:v>
                </c:pt>
                <c:pt idx="298">
                  <c:v>-0.92337564321713583</c:v>
                </c:pt>
                <c:pt idx="299">
                  <c:v>-0.92926211822341809</c:v>
                </c:pt>
                <c:pt idx="300">
                  <c:v>-0.9075139469793212</c:v>
                </c:pt>
                <c:pt idx="301">
                  <c:v>-0.87413148706725774</c:v>
                </c:pt>
                <c:pt idx="302">
                  <c:v>-0.85888211021357874</c:v>
                </c:pt>
                <c:pt idx="303">
                  <c:v>-1.0246330133780095</c:v>
                </c:pt>
                <c:pt idx="304">
                  <c:v>-0.97803502451240154</c:v>
                </c:pt>
                <c:pt idx="305">
                  <c:v>-0.9383668484417913</c:v>
                </c:pt>
                <c:pt idx="306">
                  <c:v>-1.0100857188840995</c:v>
                </c:pt>
                <c:pt idx="307">
                  <c:v>-0.94012973701098745</c:v>
                </c:pt>
                <c:pt idx="308">
                  <c:v>-0.96993539151999786</c:v>
                </c:pt>
                <c:pt idx="309">
                  <c:v>-0.93836620232420809</c:v>
                </c:pt>
                <c:pt idx="310">
                  <c:v>-1.0790210177822768</c:v>
                </c:pt>
                <c:pt idx="311">
                  <c:v>-0.87710613639691071</c:v>
                </c:pt>
                <c:pt idx="312">
                  <c:v>-0.86662976776307865</c:v>
                </c:pt>
                <c:pt idx="313">
                  <c:v>-0.69643297322109932</c:v>
                </c:pt>
                <c:pt idx="314">
                  <c:v>-0.73957163749954835</c:v>
                </c:pt>
                <c:pt idx="315">
                  <c:v>-0.76794870357806011</c:v>
                </c:pt>
                <c:pt idx="316">
                  <c:v>-0.85662630195829892</c:v>
                </c:pt>
                <c:pt idx="317">
                  <c:v>-0.79487633522185219</c:v>
                </c:pt>
                <c:pt idx="318">
                  <c:v>-1.0603391941124551</c:v>
                </c:pt>
                <c:pt idx="319">
                  <c:v>-1.1455949639189416</c:v>
                </c:pt>
                <c:pt idx="320">
                  <c:v>-0.96504734043477569</c:v>
                </c:pt>
                <c:pt idx="321">
                  <c:v>-0.77880032186170445</c:v>
                </c:pt>
                <c:pt idx="322">
                  <c:v>-0.92084556904753556</c:v>
                </c:pt>
                <c:pt idx="323">
                  <c:v>-0.8897853639581349</c:v>
                </c:pt>
                <c:pt idx="324">
                  <c:v>-0.71333452816291609</c:v>
                </c:pt>
                <c:pt idx="325">
                  <c:v>-0.90981175188920327</c:v>
                </c:pt>
                <c:pt idx="326">
                  <c:v>-0.90161486063509788</c:v>
                </c:pt>
                <c:pt idx="327">
                  <c:v>-0.86063122155988003</c:v>
                </c:pt>
                <c:pt idx="328">
                  <c:v>-1.5679081304669278</c:v>
                </c:pt>
                <c:pt idx="329">
                  <c:v>-1.7821618810230169</c:v>
                </c:pt>
                <c:pt idx="330">
                  <c:v>-0.9024928319562634</c:v>
                </c:pt>
                <c:pt idx="331">
                  <c:v>-0.93462286262433025</c:v>
                </c:pt>
                <c:pt idx="332">
                  <c:v>-0.90952934278588038</c:v>
                </c:pt>
              </c:numCache>
            </c:numRef>
          </c:xVal>
          <c:yVal>
            <c:numRef>
              <c:f>ProkustesV3!$T$10:$T$500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1.366002676061</c:v>
                </c:pt>
                <c:pt idx="285">
                  <c:v>1.2251581384932568</c:v>
                </c:pt>
                <c:pt idx="286">
                  <c:v>1.3497231400339416</c:v>
                </c:pt>
                <c:pt idx="287">
                  <c:v>1.4510950362243724</c:v>
                </c:pt>
                <c:pt idx="288">
                  <c:v>1.4675198958643043</c:v>
                </c:pt>
                <c:pt idx="289">
                  <c:v>1.3891495665042513</c:v>
                </c:pt>
                <c:pt idx="290">
                  <c:v>1.3804847365584487</c:v>
                </c:pt>
                <c:pt idx="291">
                  <c:v>1.2851396535331319</c:v>
                </c:pt>
                <c:pt idx="292">
                  <c:v>1.2521237217242329</c:v>
                </c:pt>
                <c:pt idx="293">
                  <c:v>1.6632833222446601</c:v>
                </c:pt>
                <c:pt idx="294">
                  <c:v>1.7688404074800841</c:v>
                </c:pt>
                <c:pt idx="295">
                  <c:v>1.5738329274343752</c:v>
                </c:pt>
                <c:pt idx="296">
                  <c:v>1.5672532778226529</c:v>
                </c:pt>
                <c:pt idx="297">
                  <c:v>1.7593698861386287</c:v>
                </c:pt>
                <c:pt idx="298">
                  <c:v>1.3277323752860615</c:v>
                </c:pt>
                <c:pt idx="299">
                  <c:v>1.3793409028888601</c:v>
                </c:pt>
                <c:pt idx="300">
                  <c:v>1.3953653986868679</c:v>
                </c:pt>
                <c:pt idx="301">
                  <c:v>1.3228030409269005</c:v>
                </c:pt>
                <c:pt idx="302">
                  <c:v>1.2160631288183861</c:v>
                </c:pt>
                <c:pt idx="303">
                  <c:v>1.354311447528074</c:v>
                </c:pt>
                <c:pt idx="304">
                  <c:v>1.1540919089387713</c:v>
                </c:pt>
                <c:pt idx="305">
                  <c:v>1.4008004238307019</c:v>
                </c:pt>
                <c:pt idx="306">
                  <c:v>1.5269859524041332</c:v>
                </c:pt>
                <c:pt idx="307">
                  <c:v>1.3193760508974259</c:v>
                </c:pt>
                <c:pt idx="308">
                  <c:v>1.10522806567693</c:v>
                </c:pt>
                <c:pt idx="309">
                  <c:v>1.3297731320886554</c:v>
                </c:pt>
                <c:pt idx="310">
                  <c:v>1.6270424191092761</c:v>
                </c:pt>
                <c:pt idx="311">
                  <c:v>1.3959412822232347</c:v>
                </c:pt>
                <c:pt idx="312">
                  <c:v>1.3058403846759727</c:v>
                </c:pt>
                <c:pt idx="313">
                  <c:v>0.96109545140191477</c:v>
                </c:pt>
                <c:pt idx="314">
                  <c:v>0.99022157549222767</c:v>
                </c:pt>
                <c:pt idx="315">
                  <c:v>1.1674302435610064</c:v>
                </c:pt>
                <c:pt idx="316">
                  <c:v>1.1206619251317105</c:v>
                </c:pt>
                <c:pt idx="317">
                  <c:v>1.1176045561331336</c:v>
                </c:pt>
                <c:pt idx="318">
                  <c:v>1.9302751707818209</c:v>
                </c:pt>
                <c:pt idx="319">
                  <c:v>1.6397477585821862</c:v>
                </c:pt>
                <c:pt idx="320">
                  <c:v>1.5621774029442439</c:v>
                </c:pt>
                <c:pt idx="321">
                  <c:v>0.98902479250653075</c:v>
                </c:pt>
                <c:pt idx="322">
                  <c:v>1.2537227583046853</c:v>
                </c:pt>
                <c:pt idx="323">
                  <c:v>1.4738533277366848</c:v>
                </c:pt>
                <c:pt idx="324">
                  <c:v>1.5224029412845947</c:v>
                </c:pt>
                <c:pt idx="325">
                  <c:v>1.4931177752185365</c:v>
                </c:pt>
                <c:pt idx="326">
                  <c:v>1.4261072399179364</c:v>
                </c:pt>
                <c:pt idx="327">
                  <c:v>1.5661508331739953</c:v>
                </c:pt>
                <c:pt idx="328">
                  <c:v>1.6517512319529419</c:v>
                </c:pt>
                <c:pt idx="329">
                  <c:v>1.8382830456017476</c:v>
                </c:pt>
                <c:pt idx="330">
                  <c:v>1.3553005320049594</c:v>
                </c:pt>
                <c:pt idx="331">
                  <c:v>1.2041473882502167</c:v>
                </c:pt>
                <c:pt idx="332">
                  <c:v>1.4276520871572576</c:v>
                </c:pt>
              </c:numCache>
            </c:numRef>
          </c:yVal>
          <c:smooth val="0"/>
        </c:ser>
        <c:ser>
          <c:idx val="9"/>
          <c:order val="9"/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noFill/>
              </a:ln>
            </c:spPr>
          </c:marker>
          <c:xVal>
            <c:numRef>
              <c:f>ProkustesV3!$U$10:$U$500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-4.0828079642607186E-2</c:v>
                </c:pt>
                <c:pt idx="285">
                  <c:v>-8.4393630374603554E-2</c:v>
                </c:pt>
                <c:pt idx="286">
                  <c:v>-4.2902183307906024E-2</c:v>
                </c:pt>
                <c:pt idx="287">
                  <c:v>-6.6378189861078143E-2</c:v>
                </c:pt>
                <c:pt idx="288">
                  <c:v>1.2634666944297214E-2</c:v>
                </c:pt>
                <c:pt idx="289">
                  <c:v>-2.3891651902502507E-2</c:v>
                </c:pt>
                <c:pt idx="290">
                  <c:v>7.9906353932929733E-2</c:v>
                </c:pt>
                <c:pt idx="291">
                  <c:v>4.1733814502273609E-3</c:v>
                </c:pt>
                <c:pt idx="292">
                  <c:v>2.7559068355182664E-2</c:v>
                </c:pt>
                <c:pt idx="293">
                  <c:v>-5.9181066957378847E-2</c:v>
                </c:pt>
                <c:pt idx="294">
                  <c:v>9.7678712651644989E-4</c:v>
                </c:pt>
                <c:pt idx="295">
                  <c:v>-2.5320468770559466E-2</c:v>
                </c:pt>
                <c:pt idx="296">
                  <c:v>-7.5421467822334417E-3</c:v>
                </c:pt>
                <c:pt idx="297">
                  <c:v>-4.2747697157514968E-2</c:v>
                </c:pt>
                <c:pt idx="298">
                  <c:v>5.1356353118241993E-2</c:v>
                </c:pt>
                <c:pt idx="299">
                  <c:v>7.3443572397182438E-2</c:v>
                </c:pt>
                <c:pt idx="300">
                  <c:v>1.1893838101748192E-2</c:v>
                </c:pt>
                <c:pt idx="301">
                  <c:v>-3.2394899055195242E-2</c:v>
                </c:pt>
                <c:pt idx="302">
                  <c:v>1.4190942798023708E-2</c:v>
                </c:pt>
                <c:pt idx="303">
                  <c:v>-2.1221946582222376E-2</c:v>
                </c:pt>
                <c:pt idx="304">
                  <c:v>5.5760403871291095E-2</c:v>
                </c:pt>
                <c:pt idx="305">
                  <c:v>1.786793561622228E-2</c:v>
                </c:pt>
                <c:pt idx="306">
                  <c:v>-3.6445203238503483E-2</c:v>
                </c:pt>
                <c:pt idx="307">
                  <c:v>2.1258179976810149E-2</c:v>
                </c:pt>
                <c:pt idx="308">
                  <c:v>-4.5086382406361817E-3</c:v>
                </c:pt>
                <c:pt idx="309">
                  <c:v>5.8049371679080398E-2</c:v>
                </c:pt>
                <c:pt idx="310">
                  <c:v>-2.212721301821256E-2</c:v>
                </c:pt>
                <c:pt idx="311">
                  <c:v>-0.14961399406454157</c:v>
                </c:pt>
                <c:pt idx="312">
                  <c:v>-2.7417754150608115E-2</c:v>
                </c:pt>
                <c:pt idx="313">
                  <c:v>2.1696191978387798E-2</c:v>
                </c:pt>
                <c:pt idx="314">
                  <c:v>6.1716055907155704E-2</c:v>
                </c:pt>
                <c:pt idx="315">
                  <c:v>4.1598297304992073E-2</c:v>
                </c:pt>
                <c:pt idx="316">
                  <c:v>1.4915310723005738E-2</c:v>
                </c:pt>
                <c:pt idx="317">
                  <c:v>1.8809647054219884E-2</c:v>
                </c:pt>
                <c:pt idx="318">
                  <c:v>8.2662400088995731E-3</c:v>
                </c:pt>
                <c:pt idx="319">
                  <c:v>-1.4429679924521466E-3</c:v>
                </c:pt>
                <c:pt idx="320">
                  <c:v>-3.9698303170821722E-2</c:v>
                </c:pt>
                <c:pt idx="321">
                  <c:v>-4.4347433782060373E-2</c:v>
                </c:pt>
                <c:pt idx="322">
                  <c:v>-5.0036946008135519E-2</c:v>
                </c:pt>
                <c:pt idx="323">
                  <c:v>-1.7829209524026929E-3</c:v>
                </c:pt>
                <c:pt idx="324">
                  <c:v>-6.6173622158164566E-2</c:v>
                </c:pt>
                <c:pt idx="325">
                  <c:v>-3.6582212202563698E-2</c:v>
                </c:pt>
                <c:pt idx="326">
                  <c:v>-2.5554641540730425E-2</c:v>
                </c:pt>
                <c:pt idx="327">
                  <c:v>-7.7985574588981491E-2</c:v>
                </c:pt>
                <c:pt idx="328">
                  <c:v>2.6389906414444799E-2</c:v>
                </c:pt>
                <c:pt idx="329">
                  <c:v>-8.2656883309007861E-2</c:v>
                </c:pt>
                <c:pt idx="330">
                  <c:v>-7.3132523551015498E-3</c:v>
                </c:pt>
                <c:pt idx="331">
                  <c:v>3.2281190532239712E-2</c:v>
                </c:pt>
                <c:pt idx="332">
                  <c:v>-2.910110211065569E-2</c:v>
                </c:pt>
              </c:numCache>
            </c:numRef>
          </c:xVal>
          <c:yVal>
            <c:numRef>
              <c:f>ProkustesV3!$V$10:$V$500</c:f>
              <c:numCache>
                <c:formatCode>General</c:formatCode>
                <c:ptCount val="491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  <c:pt idx="33">
                  <c:v>-99</c:v>
                </c:pt>
                <c:pt idx="34">
                  <c:v>-99</c:v>
                </c:pt>
                <c:pt idx="35">
                  <c:v>-99</c:v>
                </c:pt>
                <c:pt idx="36">
                  <c:v>-99</c:v>
                </c:pt>
                <c:pt idx="37">
                  <c:v>-99</c:v>
                </c:pt>
                <c:pt idx="38">
                  <c:v>-99</c:v>
                </c:pt>
                <c:pt idx="39">
                  <c:v>-99</c:v>
                </c:pt>
                <c:pt idx="40">
                  <c:v>-99</c:v>
                </c:pt>
                <c:pt idx="41">
                  <c:v>-99</c:v>
                </c:pt>
                <c:pt idx="42">
                  <c:v>-99</c:v>
                </c:pt>
                <c:pt idx="43">
                  <c:v>-99</c:v>
                </c:pt>
                <c:pt idx="44">
                  <c:v>-99</c:v>
                </c:pt>
                <c:pt idx="45">
                  <c:v>-99</c:v>
                </c:pt>
                <c:pt idx="46">
                  <c:v>-99</c:v>
                </c:pt>
                <c:pt idx="47">
                  <c:v>-99</c:v>
                </c:pt>
                <c:pt idx="48">
                  <c:v>-99</c:v>
                </c:pt>
                <c:pt idx="49">
                  <c:v>-99</c:v>
                </c:pt>
                <c:pt idx="50">
                  <c:v>-99</c:v>
                </c:pt>
                <c:pt idx="51">
                  <c:v>-99</c:v>
                </c:pt>
                <c:pt idx="52">
                  <c:v>-99</c:v>
                </c:pt>
                <c:pt idx="53">
                  <c:v>-99</c:v>
                </c:pt>
                <c:pt idx="54">
                  <c:v>-99</c:v>
                </c:pt>
                <c:pt idx="55">
                  <c:v>-99</c:v>
                </c:pt>
                <c:pt idx="56">
                  <c:v>-99</c:v>
                </c:pt>
                <c:pt idx="57">
                  <c:v>-99</c:v>
                </c:pt>
                <c:pt idx="58">
                  <c:v>-99</c:v>
                </c:pt>
                <c:pt idx="59">
                  <c:v>-99</c:v>
                </c:pt>
                <c:pt idx="60">
                  <c:v>-99</c:v>
                </c:pt>
                <c:pt idx="61">
                  <c:v>-99</c:v>
                </c:pt>
                <c:pt idx="62">
                  <c:v>-99</c:v>
                </c:pt>
                <c:pt idx="63">
                  <c:v>-99</c:v>
                </c:pt>
                <c:pt idx="64">
                  <c:v>-99</c:v>
                </c:pt>
                <c:pt idx="65">
                  <c:v>-99</c:v>
                </c:pt>
                <c:pt idx="66">
                  <c:v>-99</c:v>
                </c:pt>
                <c:pt idx="67">
                  <c:v>-99</c:v>
                </c:pt>
                <c:pt idx="68">
                  <c:v>-99</c:v>
                </c:pt>
                <c:pt idx="69">
                  <c:v>-99</c:v>
                </c:pt>
                <c:pt idx="70">
                  <c:v>-99</c:v>
                </c:pt>
                <c:pt idx="71">
                  <c:v>-99</c:v>
                </c:pt>
                <c:pt idx="72">
                  <c:v>-99</c:v>
                </c:pt>
                <c:pt idx="73">
                  <c:v>-99</c:v>
                </c:pt>
                <c:pt idx="74">
                  <c:v>-99</c:v>
                </c:pt>
                <c:pt idx="75">
                  <c:v>-99</c:v>
                </c:pt>
                <c:pt idx="76">
                  <c:v>-99</c:v>
                </c:pt>
                <c:pt idx="77">
                  <c:v>-99</c:v>
                </c:pt>
                <c:pt idx="78">
                  <c:v>-99</c:v>
                </c:pt>
                <c:pt idx="79">
                  <c:v>-99</c:v>
                </c:pt>
                <c:pt idx="80">
                  <c:v>-99</c:v>
                </c:pt>
                <c:pt idx="81">
                  <c:v>-99</c:v>
                </c:pt>
                <c:pt idx="82">
                  <c:v>-99</c:v>
                </c:pt>
                <c:pt idx="83">
                  <c:v>-99</c:v>
                </c:pt>
                <c:pt idx="84">
                  <c:v>-99</c:v>
                </c:pt>
                <c:pt idx="85">
                  <c:v>-99</c:v>
                </c:pt>
                <c:pt idx="86">
                  <c:v>-99</c:v>
                </c:pt>
                <c:pt idx="87">
                  <c:v>-99</c:v>
                </c:pt>
                <c:pt idx="88">
                  <c:v>-99</c:v>
                </c:pt>
                <c:pt idx="89">
                  <c:v>-99</c:v>
                </c:pt>
                <c:pt idx="90">
                  <c:v>-99</c:v>
                </c:pt>
                <c:pt idx="91">
                  <c:v>-99</c:v>
                </c:pt>
                <c:pt idx="92">
                  <c:v>-99</c:v>
                </c:pt>
                <c:pt idx="93">
                  <c:v>-99</c:v>
                </c:pt>
                <c:pt idx="94">
                  <c:v>-99</c:v>
                </c:pt>
                <c:pt idx="95">
                  <c:v>-99</c:v>
                </c:pt>
                <c:pt idx="96">
                  <c:v>-99</c:v>
                </c:pt>
                <c:pt idx="97">
                  <c:v>-99</c:v>
                </c:pt>
                <c:pt idx="98">
                  <c:v>-99</c:v>
                </c:pt>
                <c:pt idx="99">
                  <c:v>-99</c:v>
                </c:pt>
                <c:pt idx="100">
                  <c:v>-99</c:v>
                </c:pt>
                <c:pt idx="101">
                  <c:v>-99</c:v>
                </c:pt>
                <c:pt idx="102">
                  <c:v>-99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-99</c:v>
                </c:pt>
                <c:pt idx="107">
                  <c:v>-99</c:v>
                </c:pt>
                <c:pt idx="108">
                  <c:v>-99</c:v>
                </c:pt>
                <c:pt idx="109">
                  <c:v>-99</c:v>
                </c:pt>
                <c:pt idx="110">
                  <c:v>-99</c:v>
                </c:pt>
                <c:pt idx="111">
                  <c:v>-99</c:v>
                </c:pt>
                <c:pt idx="112">
                  <c:v>-99</c:v>
                </c:pt>
                <c:pt idx="113">
                  <c:v>-99</c:v>
                </c:pt>
                <c:pt idx="114">
                  <c:v>-99</c:v>
                </c:pt>
                <c:pt idx="115">
                  <c:v>-99</c:v>
                </c:pt>
                <c:pt idx="116">
                  <c:v>-99</c:v>
                </c:pt>
                <c:pt idx="117">
                  <c:v>-99</c:v>
                </c:pt>
                <c:pt idx="118">
                  <c:v>-99</c:v>
                </c:pt>
                <c:pt idx="119">
                  <c:v>-99</c:v>
                </c:pt>
                <c:pt idx="120">
                  <c:v>-99</c:v>
                </c:pt>
                <c:pt idx="121">
                  <c:v>-99</c:v>
                </c:pt>
                <c:pt idx="122">
                  <c:v>-99</c:v>
                </c:pt>
                <c:pt idx="123">
                  <c:v>-99</c:v>
                </c:pt>
                <c:pt idx="124">
                  <c:v>-99</c:v>
                </c:pt>
                <c:pt idx="125">
                  <c:v>-99</c:v>
                </c:pt>
                <c:pt idx="126">
                  <c:v>-99</c:v>
                </c:pt>
                <c:pt idx="127">
                  <c:v>-99</c:v>
                </c:pt>
                <c:pt idx="133">
                  <c:v>-99</c:v>
                </c:pt>
                <c:pt idx="134">
                  <c:v>-99</c:v>
                </c:pt>
                <c:pt idx="135">
                  <c:v>-99</c:v>
                </c:pt>
                <c:pt idx="136">
                  <c:v>-99</c:v>
                </c:pt>
                <c:pt idx="137">
                  <c:v>-99</c:v>
                </c:pt>
                <c:pt idx="138">
                  <c:v>-99</c:v>
                </c:pt>
                <c:pt idx="139">
                  <c:v>-99</c:v>
                </c:pt>
                <c:pt idx="140">
                  <c:v>-99</c:v>
                </c:pt>
                <c:pt idx="141">
                  <c:v>-99</c:v>
                </c:pt>
                <c:pt idx="142">
                  <c:v>-99</c:v>
                </c:pt>
                <c:pt idx="143">
                  <c:v>-99</c:v>
                </c:pt>
                <c:pt idx="144">
                  <c:v>-99</c:v>
                </c:pt>
                <c:pt idx="145">
                  <c:v>-99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-99</c:v>
                </c:pt>
                <c:pt idx="150">
                  <c:v>-99</c:v>
                </c:pt>
                <c:pt idx="151">
                  <c:v>-99</c:v>
                </c:pt>
                <c:pt idx="152">
                  <c:v>-99</c:v>
                </c:pt>
                <c:pt idx="153">
                  <c:v>-99</c:v>
                </c:pt>
                <c:pt idx="154">
                  <c:v>-99</c:v>
                </c:pt>
                <c:pt idx="155">
                  <c:v>-99</c:v>
                </c:pt>
                <c:pt idx="156">
                  <c:v>-99</c:v>
                </c:pt>
                <c:pt idx="157">
                  <c:v>-99</c:v>
                </c:pt>
                <c:pt idx="158">
                  <c:v>-99</c:v>
                </c:pt>
                <c:pt idx="159">
                  <c:v>-99</c:v>
                </c:pt>
                <c:pt idx="160">
                  <c:v>-99</c:v>
                </c:pt>
                <c:pt idx="161">
                  <c:v>-99</c:v>
                </c:pt>
                <c:pt idx="162">
                  <c:v>-99</c:v>
                </c:pt>
                <c:pt idx="163">
                  <c:v>-99</c:v>
                </c:pt>
                <c:pt idx="164">
                  <c:v>-99</c:v>
                </c:pt>
                <c:pt idx="165">
                  <c:v>-99</c:v>
                </c:pt>
                <c:pt idx="166">
                  <c:v>-99</c:v>
                </c:pt>
                <c:pt idx="167">
                  <c:v>-99</c:v>
                </c:pt>
                <c:pt idx="168">
                  <c:v>-99</c:v>
                </c:pt>
                <c:pt idx="169">
                  <c:v>-99</c:v>
                </c:pt>
                <c:pt idx="170">
                  <c:v>-99</c:v>
                </c:pt>
                <c:pt idx="171">
                  <c:v>-99</c:v>
                </c:pt>
                <c:pt idx="172">
                  <c:v>-99</c:v>
                </c:pt>
                <c:pt idx="173">
                  <c:v>-99</c:v>
                </c:pt>
                <c:pt idx="174">
                  <c:v>-99</c:v>
                </c:pt>
                <c:pt idx="175">
                  <c:v>-99</c:v>
                </c:pt>
                <c:pt idx="176">
                  <c:v>-99</c:v>
                </c:pt>
                <c:pt idx="177">
                  <c:v>-99</c:v>
                </c:pt>
                <c:pt idx="178">
                  <c:v>-99</c:v>
                </c:pt>
                <c:pt idx="179">
                  <c:v>-99</c:v>
                </c:pt>
                <c:pt idx="180">
                  <c:v>-99</c:v>
                </c:pt>
                <c:pt idx="181">
                  <c:v>-99</c:v>
                </c:pt>
                <c:pt idx="182">
                  <c:v>-99</c:v>
                </c:pt>
                <c:pt idx="183">
                  <c:v>-99</c:v>
                </c:pt>
                <c:pt idx="184">
                  <c:v>-99</c:v>
                </c:pt>
                <c:pt idx="185">
                  <c:v>-99</c:v>
                </c:pt>
                <c:pt idx="186">
                  <c:v>-99</c:v>
                </c:pt>
                <c:pt idx="187">
                  <c:v>-99</c:v>
                </c:pt>
                <c:pt idx="188">
                  <c:v>-99</c:v>
                </c:pt>
                <c:pt idx="189">
                  <c:v>-99</c:v>
                </c:pt>
                <c:pt idx="190">
                  <c:v>-99</c:v>
                </c:pt>
                <c:pt idx="191">
                  <c:v>-99</c:v>
                </c:pt>
                <c:pt idx="192">
                  <c:v>-99</c:v>
                </c:pt>
                <c:pt idx="193">
                  <c:v>-99</c:v>
                </c:pt>
                <c:pt idx="194">
                  <c:v>-99</c:v>
                </c:pt>
                <c:pt idx="195">
                  <c:v>-99</c:v>
                </c:pt>
                <c:pt idx="196">
                  <c:v>-99</c:v>
                </c:pt>
                <c:pt idx="197">
                  <c:v>-99</c:v>
                </c:pt>
                <c:pt idx="198">
                  <c:v>-99</c:v>
                </c:pt>
                <c:pt idx="199">
                  <c:v>-99</c:v>
                </c:pt>
                <c:pt idx="200">
                  <c:v>-99</c:v>
                </c:pt>
                <c:pt idx="201">
                  <c:v>-99</c:v>
                </c:pt>
                <c:pt idx="202">
                  <c:v>-99</c:v>
                </c:pt>
                <c:pt idx="203">
                  <c:v>-99</c:v>
                </c:pt>
                <c:pt idx="204">
                  <c:v>-99</c:v>
                </c:pt>
                <c:pt idx="205">
                  <c:v>-99</c:v>
                </c:pt>
                <c:pt idx="206">
                  <c:v>-99</c:v>
                </c:pt>
                <c:pt idx="207">
                  <c:v>-99</c:v>
                </c:pt>
                <c:pt idx="208">
                  <c:v>-99</c:v>
                </c:pt>
                <c:pt idx="209">
                  <c:v>-99</c:v>
                </c:pt>
                <c:pt idx="210">
                  <c:v>-99</c:v>
                </c:pt>
                <c:pt idx="211">
                  <c:v>-99</c:v>
                </c:pt>
                <c:pt idx="212">
                  <c:v>-99</c:v>
                </c:pt>
                <c:pt idx="213">
                  <c:v>-99</c:v>
                </c:pt>
                <c:pt idx="214">
                  <c:v>-99</c:v>
                </c:pt>
                <c:pt idx="215">
                  <c:v>-99</c:v>
                </c:pt>
                <c:pt idx="216">
                  <c:v>-99</c:v>
                </c:pt>
                <c:pt idx="217">
                  <c:v>-99</c:v>
                </c:pt>
                <c:pt idx="218">
                  <c:v>-99</c:v>
                </c:pt>
                <c:pt idx="219">
                  <c:v>-99</c:v>
                </c:pt>
                <c:pt idx="220">
                  <c:v>-99</c:v>
                </c:pt>
                <c:pt idx="221">
                  <c:v>-99</c:v>
                </c:pt>
                <c:pt idx="222">
                  <c:v>-99</c:v>
                </c:pt>
                <c:pt idx="223">
                  <c:v>-99</c:v>
                </c:pt>
                <c:pt idx="224">
                  <c:v>-99</c:v>
                </c:pt>
                <c:pt idx="225">
                  <c:v>-99</c:v>
                </c:pt>
                <c:pt idx="226">
                  <c:v>-99</c:v>
                </c:pt>
                <c:pt idx="227">
                  <c:v>-99</c:v>
                </c:pt>
                <c:pt idx="228">
                  <c:v>-99</c:v>
                </c:pt>
                <c:pt idx="229">
                  <c:v>-99</c:v>
                </c:pt>
                <c:pt idx="230">
                  <c:v>-99</c:v>
                </c:pt>
                <c:pt idx="231">
                  <c:v>-99</c:v>
                </c:pt>
                <c:pt idx="232">
                  <c:v>-99</c:v>
                </c:pt>
                <c:pt idx="233">
                  <c:v>-99</c:v>
                </c:pt>
                <c:pt idx="234">
                  <c:v>-99</c:v>
                </c:pt>
                <c:pt idx="235">
                  <c:v>-99</c:v>
                </c:pt>
                <c:pt idx="236">
                  <c:v>-99</c:v>
                </c:pt>
                <c:pt idx="237">
                  <c:v>-99</c:v>
                </c:pt>
                <c:pt idx="238">
                  <c:v>-99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2.8252185985945806</c:v>
                </c:pt>
                <c:pt idx="285">
                  <c:v>2.7899822181562541</c:v>
                </c:pt>
                <c:pt idx="286">
                  <c:v>2.8406919398057018</c:v>
                </c:pt>
                <c:pt idx="287">
                  <c:v>3.77834378015543</c:v>
                </c:pt>
                <c:pt idx="288">
                  <c:v>2.7815374022114927</c:v>
                </c:pt>
                <c:pt idx="289">
                  <c:v>2.3055513039637909</c:v>
                </c:pt>
                <c:pt idx="290">
                  <c:v>2.3453747929306501</c:v>
                </c:pt>
                <c:pt idx="291">
                  <c:v>2.2373095140389681</c:v>
                </c:pt>
                <c:pt idx="292">
                  <c:v>2.3154378175038146</c:v>
                </c:pt>
                <c:pt idx="293">
                  <c:v>3.4478515071905185</c:v>
                </c:pt>
                <c:pt idx="294">
                  <c:v>3.1616788843761543</c:v>
                </c:pt>
                <c:pt idx="295">
                  <c:v>3.4050069116428832</c:v>
                </c:pt>
                <c:pt idx="296">
                  <c:v>2.9467322642882676</c:v>
                </c:pt>
                <c:pt idx="297">
                  <c:v>3.185286153551937</c:v>
                </c:pt>
                <c:pt idx="298">
                  <c:v>2.7198670830732228</c:v>
                </c:pt>
                <c:pt idx="299">
                  <c:v>2.8757299253020658</c:v>
                </c:pt>
                <c:pt idx="300">
                  <c:v>2.5542505184116537</c:v>
                </c:pt>
                <c:pt idx="301">
                  <c:v>2.7687342160221315</c:v>
                </c:pt>
                <c:pt idx="302">
                  <c:v>2.7741442762912598</c:v>
                </c:pt>
                <c:pt idx="303">
                  <c:v>2.9206128625159251</c:v>
                </c:pt>
                <c:pt idx="304">
                  <c:v>3.2987413528551675</c:v>
                </c:pt>
                <c:pt idx="305">
                  <c:v>3.1717117585090215</c:v>
                </c:pt>
                <c:pt idx="306">
                  <c:v>3.1439033863373229</c:v>
                </c:pt>
                <c:pt idx="307">
                  <c:v>3.22443498659133</c:v>
                </c:pt>
                <c:pt idx="308">
                  <c:v>2.3079786461754761</c:v>
                </c:pt>
                <c:pt idx="309">
                  <c:v>2.6841213341853467</c:v>
                </c:pt>
                <c:pt idx="310">
                  <c:v>3.9204157876572516</c:v>
                </c:pt>
                <c:pt idx="311">
                  <c:v>2.6135024902805162</c:v>
                </c:pt>
                <c:pt idx="312">
                  <c:v>2.4648366980544196</c:v>
                </c:pt>
                <c:pt idx="313">
                  <c:v>1.9514639773720952</c:v>
                </c:pt>
                <c:pt idx="314">
                  <c:v>2.1872660737127196</c:v>
                </c:pt>
                <c:pt idx="315">
                  <c:v>2.4314406954561423</c:v>
                </c:pt>
                <c:pt idx="316">
                  <c:v>2.1453725666662864</c:v>
                </c:pt>
                <c:pt idx="317">
                  <c:v>2.2111225368165957</c:v>
                </c:pt>
                <c:pt idx="318">
                  <c:v>4.1498759351850483</c:v>
                </c:pt>
                <c:pt idx="319">
                  <c:v>3.8776960250393997</c:v>
                </c:pt>
                <c:pt idx="320">
                  <c:v>2.9950728041828456</c:v>
                </c:pt>
                <c:pt idx="321">
                  <c:v>1.8209612745365855</c:v>
                </c:pt>
                <c:pt idx="322">
                  <c:v>2.1255804385502697</c:v>
                </c:pt>
                <c:pt idx="323">
                  <c:v>3.1875376610833417</c:v>
                </c:pt>
                <c:pt idx="324">
                  <c:v>3.2708703065798326</c:v>
                </c:pt>
                <c:pt idx="325">
                  <c:v>3.1805305423657644</c:v>
                </c:pt>
                <c:pt idx="326">
                  <c:v>3.0125038284103889</c:v>
                </c:pt>
                <c:pt idx="327">
                  <c:v>3.3194246793481623</c:v>
                </c:pt>
                <c:pt idx="328">
                  <c:v>3.1817973358736253</c:v>
                </c:pt>
                <c:pt idx="329">
                  <c:v>3.72105499153052</c:v>
                </c:pt>
                <c:pt idx="330">
                  <c:v>2.414070964343904</c:v>
                </c:pt>
                <c:pt idx="331">
                  <c:v>2.6207025543116589</c:v>
                </c:pt>
                <c:pt idx="332">
                  <c:v>2.7058423258593276</c:v>
                </c:pt>
              </c:numCache>
            </c:numRef>
          </c:yVal>
          <c:smooth val="0"/>
        </c:ser>
        <c:ser>
          <c:idx val="10"/>
          <c:order val="10"/>
          <c:tx>
            <c:v>ave1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chemeClr val="bg1"/>
              </a:solidFill>
              <a:ln w="3175">
                <a:solidFill>
                  <a:schemeClr val="tx1"/>
                </a:solidFill>
              </a:ln>
            </c:spPr>
          </c:marker>
          <c:xVal>
            <c:numRef>
              <c:f>ProkustesV3!$C$3</c:f>
              <c:numCache>
                <c:formatCode>General</c:formatCode>
                <c:ptCount val="1"/>
                <c:pt idx="0">
                  <c:v>0.29897615526430338</c:v>
                </c:pt>
              </c:numCache>
            </c:numRef>
          </c:xVal>
          <c:yVal>
            <c:numRef>
              <c:f>ProkustesV3!$D$3</c:f>
              <c:numCache>
                <c:formatCode>General</c:formatCode>
                <c:ptCount val="1"/>
                <c:pt idx="0">
                  <c:v>-1.9656761787586343</c:v>
                </c:pt>
              </c:numCache>
            </c:numRef>
          </c:yVal>
          <c:smooth val="0"/>
        </c:ser>
        <c:ser>
          <c:idx val="11"/>
          <c:order val="11"/>
          <c:tx>
            <c:v>ave2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chemeClr val="bg1"/>
              </a:solidFill>
              <a:ln w="3175">
                <a:solidFill>
                  <a:schemeClr val="tx1"/>
                </a:solidFill>
              </a:ln>
            </c:spPr>
          </c:marker>
          <c:xVal>
            <c:numRef>
              <c:f>ProkustesV3!$E$3</c:f>
              <c:numCache>
                <c:formatCode>General</c:formatCode>
                <c:ptCount val="1"/>
                <c:pt idx="0">
                  <c:v>-0.30385015081928751</c:v>
                </c:pt>
              </c:numCache>
            </c:numRef>
          </c:xVal>
          <c:yVal>
            <c:numRef>
              <c:f>ProkustesV3!$F$3</c:f>
              <c:numCache>
                <c:formatCode>General</c:formatCode>
                <c:ptCount val="1"/>
                <c:pt idx="0">
                  <c:v>-1.986648050796588</c:v>
                </c:pt>
              </c:numCache>
            </c:numRef>
          </c:yVal>
          <c:smooth val="0"/>
        </c:ser>
        <c:ser>
          <c:idx val="12"/>
          <c:order val="12"/>
          <c:tx>
            <c:v>ave3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chemeClr val="bg1"/>
              </a:solidFill>
              <a:ln w="3175">
                <a:solidFill>
                  <a:schemeClr val="tx1"/>
                </a:solidFill>
              </a:ln>
            </c:spPr>
          </c:marker>
          <c:xVal>
            <c:numRef>
              <c:f>ProkustesV3!$G$3</c:f>
              <c:numCache>
                <c:formatCode>General</c:formatCode>
                <c:ptCount val="1"/>
                <c:pt idx="0">
                  <c:v>1.0382990761343779E-4</c:v>
                </c:pt>
              </c:numCache>
            </c:numRef>
          </c:xVal>
          <c:yVal>
            <c:numRef>
              <c:f>ProkustesV3!$H$3</c:f>
              <c:numCache>
                <c:formatCode>General</c:formatCode>
                <c:ptCount val="1"/>
                <c:pt idx="0">
                  <c:v>-0.34495953980179833</c:v>
                </c:pt>
              </c:numCache>
            </c:numRef>
          </c:yVal>
          <c:smooth val="0"/>
        </c:ser>
        <c:ser>
          <c:idx val="13"/>
          <c:order val="13"/>
          <c:tx>
            <c:v>ave4</c:v>
          </c:tx>
          <c:spPr>
            <a:ln w="25400">
              <a:noFill/>
            </a:ln>
          </c:spPr>
          <c:marker>
            <c:symbol val="circle"/>
            <c:size val="2"/>
            <c:spPr>
              <a:solidFill>
                <a:schemeClr val="bg1"/>
              </a:solidFill>
              <a:ln w="3175">
                <a:solidFill>
                  <a:schemeClr val="tx1"/>
                </a:solidFill>
              </a:ln>
            </c:spPr>
          </c:marker>
          <c:xVal>
            <c:numRef>
              <c:f>ProkustesV3!$I$3</c:f>
              <c:numCache>
                <c:formatCode>General</c:formatCode>
                <c:ptCount val="1"/>
                <c:pt idx="0">
                  <c:v>1.0125874060379043</c:v>
                </c:pt>
              </c:numCache>
            </c:numRef>
          </c:xVal>
          <c:yVal>
            <c:numRef>
              <c:f>ProkustesV3!$J$3</c:f>
              <c:numCache>
                <c:formatCode>General</c:formatCode>
                <c:ptCount val="1"/>
                <c:pt idx="0">
                  <c:v>-0.31714343857324084</c:v>
                </c:pt>
              </c:numCache>
            </c:numRef>
          </c:yVal>
          <c:smooth val="0"/>
        </c:ser>
        <c:ser>
          <c:idx val="14"/>
          <c:order val="14"/>
          <c:tx>
            <c:v>ave5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chemeClr val="bg1"/>
              </a:solidFill>
              <a:ln w="3175">
                <a:solidFill>
                  <a:schemeClr val="tx1"/>
                </a:solidFill>
              </a:ln>
            </c:spPr>
          </c:marker>
          <c:xVal>
            <c:numRef>
              <c:f>ProkustesV3!$K$3</c:f>
              <c:numCache>
                <c:formatCode>General</c:formatCode>
                <c:ptCount val="1"/>
                <c:pt idx="0">
                  <c:v>0.32530235706300004</c:v>
                </c:pt>
              </c:numCache>
            </c:numRef>
          </c:xVal>
          <c:yVal>
            <c:numRef>
              <c:f>ProkustesV3!$L$3</c:f>
              <c:numCache>
                <c:formatCode>General</c:formatCode>
                <c:ptCount val="1"/>
                <c:pt idx="0">
                  <c:v>-0.34167131110874988</c:v>
                </c:pt>
              </c:numCache>
            </c:numRef>
          </c:yVal>
          <c:smooth val="0"/>
        </c:ser>
        <c:ser>
          <c:idx val="15"/>
          <c:order val="15"/>
          <c:tx>
            <c:v>ave6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chemeClr val="bg1"/>
              </a:solidFill>
              <a:ln w="3175">
                <a:solidFill>
                  <a:schemeClr val="tx1"/>
                </a:solidFill>
              </a:ln>
            </c:spPr>
          </c:marker>
          <c:xVal>
            <c:numRef>
              <c:f>ProkustesV3!$M$3</c:f>
              <c:numCache>
                <c:formatCode>General</c:formatCode>
                <c:ptCount val="1"/>
                <c:pt idx="0">
                  <c:v>0.92549377375195696</c:v>
                </c:pt>
              </c:numCache>
            </c:numRef>
          </c:xVal>
          <c:yVal>
            <c:numRef>
              <c:f>ProkustesV3!$N$3</c:f>
              <c:numCache>
                <c:formatCode>General</c:formatCode>
                <c:ptCount val="1"/>
                <c:pt idx="0">
                  <c:v>1.4152638780918294</c:v>
                </c:pt>
              </c:numCache>
            </c:numRef>
          </c:yVal>
          <c:smooth val="0"/>
        </c:ser>
        <c:ser>
          <c:idx val="16"/>
          <c:order val="16"/>
          <c:tx>
            <c:v>ave7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chemeClr val="bg1"/>
              </a:solidFill>
              <a:ln w="3175">
                <a:solidFill>
                  <a:schemeClr val="tx1"/>
                </a:solidFill>
              </a:ln>
            </c:spPr>
          </c:marker>
          <c:xVal>
            <c:numRef>
              <c:f>ProkustesV3!$O$3</c:f>
              <c:numCache>
                <c:formatCode>General</c:formatCode>
                <c:ptCount val="1"/>
                <c:pt idx="0">
                  <c:v>-0.30112073081844043</c:v>
                </c:pt>
              </c:numCache>
            </c:numRef>
          </c:xVal>
          <c:yVal>
            <c:numRef>
              <c:f>ProkustesV3!$P$3</c:f>
              <c:numCache>
                <c:formatCode>General</c:formatCode>
                <c:ptCount val="1"/>
                <c:pt idx="0">
                  <c:v>-0.33924746137080075</c:v>
                </c:pt>
              </c:numCache>
            </c:numRef>
          </c:yVal>
          <c:smooth val="0"/>
        </c:ser>
        <c:ser>
          <c:idx val="17"/>
          <c:order val="17"/>
          <c:tx>
            <c:v>ave8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chemeClr val="bg1"/>
              </a:solidFill>
              <a:ln w="3175">
                <a:solidFill>
                  <a:schemeClr val="tx1"/>
                </a:solidFill>
              </a:ln>
            </c:spPr>
          </c:marker>
          <c:dPt>
            <c:idx val="0"/>
            <c:bubble3D val="0"/>
          </c:dPt>
          <c:xVal>
            <c:numRef>
              <c:f>ProkustesV3!$Q$3</c:f>
              <c:numCache>
                <c:formatCode>General</c:formatCode>
                <c:ptCount val="1"/>
                <c:pt idx="0">
                  <c:v>-1.0038910030982933</c:v>
                </c:pt>
              </c:numCache>
            </c:numRef>
          </c:xVal>
          <c:yVal>
            <c:numRef>
              <c:f>ProkustesV3!$R$3</c:f>
              <c:numCache>
                <c:formatCode>General</c:formatCode>
                <c:ptCount val="1"/>
                <c:pt idx="0">
                  <c:v>-0.37848067860310175</c:v>
                </c:pt>
              </c:numCache>
            </c:numRef>
          </c:yVal>
          <c:smooth val="0"/>
        </c:ser>
        <c:ser>
          <c:idx val="18"/>
          <c:order val="18"/>
          <c:tx>
            <c:v>ave9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chemeClr val="bg1"/>
              </a:solidFill>
              <a:ln w="3175">
                <a:solidFill>
                  <a:schemeClr val="tx1"/>
                </a:solidFill>
              </a:ln>
            </c:spPr>
          </c:marker>
          <c:xVal>
            <c:numRef>
              <c:f>ProkustesV3!$S$3</c:f>
              <c:numCache>
                <c:formatCode>General</c:formatCode>
                <c:ptCount val="1"/>
                <c:pt idx="0">
                  <c:v>-0.94350272039107763</c:v>
                </c:pt>
              </c:numCache>
            </c:numRef>
          </c:xVal>
          <c:yVal>
            <c:numRef>
              <c:f>ProkustesV3!$T$3</c:f>
              <c:numCache>
                <c:formatCode>General</c:formatCode>
                <c:ptCount val="1"/>
                <c:pt idx="0">
                  <c:v>1.3949061293313454</c:v>
                </c:pt>
              </c:numCache>
            </c:numRef>
          </c:yVal>
          <c:smooth val="0"/>
        </c:ser>
        <c:ser>
          <c:idx val="19"/>
          <c:order val="19"/>
          <c:tx>
            <c:v>ave10</c:v>
          </c:tx>
          <c:spPr>
            <a:ln w="6350">
              <a:noFill/>
            </a:ln>
          </c:spPr>
          <c:marker>
            <c:symbol val="square"/>
            <c:size val="2"/>
            <c:spPr>
              <a:solidFill>
                <a:schemeClr val="bg1"/>
              </a:solidFill>
              <a:ln w="3175">
                <a:solidFill>
                  <a:schemeClr val="tx1"/>
                </a:solidFill>
              </a:ln>
            </c:spPr>
          </c:marker>
          <c:dPt>
            <c:idx val="0"/>
            <c:marker>
              <c:symbol val="circle"/>
              <c:size val="2"/>
            </c:marker>
            <c:bubble3D val="0"/>
          </c:dPt>
          <c:xVal>
            <c:numRef>
              <c:f>ProkustesV3!$U$3</c:f>
              <c:numCache>
                <c:formatCode>General</c:formatCode>
                <c:ptCount val="1"/>
                <c:pt idx="0">
                  <c:v>-1.0098916897679236E-2</c:v>
                </c:pt>
              </c:numCache>
            </c:numRef>
          </c:xVal>
          <c:yVal>
            <c:numRef>
              <c:f>ProkustesV3!$V$3</c:f>
              <c:numCache>
                <c:formatCode>General</c:formatCode>
                <c:ptCount val="1"/>
                <c:pt idx="0">
                  <c:v>2.8636566515897353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29696"/>
        <c:axId val="57231616"/>
      </c:scatterChart>
      <c:valAx>
        <c:axId val="57229696"/>
        <c:scaling>
          <c:orientation val="minMax"/>
          <c:max val="2.5"/>
          <c:min val="-2.5"/>
        </c:scaling>
        <c:delete val="1"/>
        <c:axPos val="b"/>
        <c:majorGridlines>
          <c:spPr>
            <a:ln w="15875">
              <a:prstDash val="sysDash"/>
            </a:ln>
          </c:spPr>
        </c:majorGridlines>
        <c:numFmt formatCode="General" sourceLinked="1"/>
        <c:majorTickMark val="none"/>
        <c:minorTickMark val="none"/>
        <c:tickLblPos val="nextTo"/>
        <c:crossAx val="57231616"/>
        <c:crossesAt val="-3.2"/>
        <c:crossBetween val="midCat"/>
        <c:majorUnit val="1"/>
        <c:minorUnit val="0.2"/>
      </c:valAx>
      <c:valAx>
        <c:axId val="57231616"/>
        <c:scaling>
          <c:orientation val="minMax"/>
          <c:max val="4.8"/>
          <c:min val="-3.2"/>
        </c:scaling>
        <c:delete val="1"/>
        <c:axPos val="l"/>
        <c:majorGridlines>
          <c:spPr>
            <a:ln w="15875">
              <a:prstDash val="sysDash"/>
            </a:ln>
          </c:spPr>
        </c:majorGridlines>
        <c:numFmt formatCode="General" sourceLinked="1"/>
        <c:majorTickMark val="none"/>
        <c:minorTickMark val="none"/>
        <c:tickLblPos val="none"/>
        <c:crossAx val="57229696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89314149101834"/>
          <c:y val="6.7752612436498175E-2"/>
          <c:w val="0.82283815497993118"/>
          <c:h val="0.79211088225053394"/>
        </c:manualLayout>
      </c:layout>
      <c:bubbleChart>
        <c:varyColors val="0"/>
        <c:ser>
          <c:idx val="0"/>
          <c:order val="0"/>
          <c:tx>
            <c:v>all</c:v>
          </c:tx>
          <c:spPr>
            <a:solidFill>
              <a:srgbClr val="C0C0C0"/>
            </a:solidFill>
            <a:ln w="25400">
              <a:noFill/>
            </a:ln>
          </c:spPr>
          <c:invertIfNegative val="0"/>
          <c:xVal>
            <c:numRef>
              <c:f>eval1!$B$17:$B$1000</c:f>
              <c:numCache>
                <c:formatCode>0.00</c:formatCode>
                <c:ptCount val="984"/>
                <c:pt idx="0">
                  <c:v>-2.9966499805450399</c:v>
                </c:pt>
                <c:pt idx="1">
                  <c:v>-4.3510899543762198</c:v>
                </c:pt>
                <c:pt idx="2">
                  <c:v>-3.1835799217224099</c:v>
                </c:pt>
                <c:pt idx="3">
                  <c:v>-2.8132998943328902</c:v>
                </c:pt>
                <c:pt idx="4">
                  <c:v>-6.0272798538207999</c:v>
                </c:pt>
                <c:pt idx="5">
                  <c:v>-4.9423799514770499</c:v>
                </c:pt>
                <c:pt idx="6">
                  <c:v>-6.4814400672912598</c:v>
                </c:pt>
                <c:pt idx="7">
                  <c:v>-6.8923301696777299</c:v>
                </c:pt>
                <c:pt idx="8">
                  <c:v>-5.9947400093078604</c:v>
                </c:pt>
                <c:pt idx="9">
                  <c:v>-3.50288009643555</c:v>
                </c:pt>
                <c:pt idx="10">
                  <c:v>-3.2162499427795401</c:v>
                </c:pt>
                <c:pt idx="11">
                  <c:v>-2.16100001335144</c:v>
                </c:pt>
                <c:pt idx="12">
                  <c:v>-2.6949799060821502</c:v>
                </c:pt>
                <c:pt idx="13">
                  <c:v>-5.0016798973083496</c:v>
                </c:pt>
                <c:pt idx="14">
                  <c:v>-3.54359006881714</c:v>
                </c:pt>
                <c:pt idx="15">
                  <c:v>-2.7168500423431401</c:v>
                </c:pt>
                <c:pt idx="16">
                  <c:v>-2.6702499389648402</c:v>
                </c:pt>
                <c:pt idx="17">
                  <c:v>-3.68232989311218</c:v>
                </c:pt>
                <c:pt idx="18">
                  <c:v>-2.52309989929199</c:v>
                </c:pt>
                <c:pt idx="19">
                  <c:v>-4.0771298408508301</c:v>
                </c:pt>
                <c:pt idx="20">
                  <c:v>-3.96222996711731</c:v>
                </c:pt>
                <c:pt idx="21">
                  <c:v>-2.7288799285888699</c:v>
                </c:pt>
                <c:pt idx="22">
                  <c:v>-2.6765699386596702</c:v>
                </c:pt>
                <c:pt idx="23">
                  <c:v>-1.8153500556945801</c:v>
                </c:pt>
                <c:pt idx="24">
                  <c:v>-3.05668997764587</c:v>
                </c:pt>
                <c:pt idx="25">
                  <c:v>-4.1614298820495597</c:v>
                </c:pt>
                <c:pt idx="26">
                  <c:v>-2.5835700035095202</c:v>
                </c:pt>
                <c:pt idx="27">
                  <c:v>-3.49986004829407</c:v>
                </c:pt>
                <c:pt idx="28">
                  <c:v>-1.5714199542999301</c:v>
                </c:pt>
                <c:pt idx="29">
                  <c:v>-1.73031997680664</c:v>
                </c:pt>
                <c:pt idx="30">
                  <c:v>-1.29332995414734</c:v>
                </c:pt>
                <c:pt idx="31">
                  <c:v>-1.3590400218963601</c:v>
                </c:pt>
                <c:pt idx="32">
                  <c:v>-2.1286599636077899</c:v>
                </c:pt>
                <c:pt idx="33">
                  <c:v>-2.6613399982452401</c:v>
                </c:pt>
                <c:pt idx="34">
                  <c:v>-2.8986299037933301</c:v>
                </c:pt>
                <c:pt idx="35">
                  <c:v>-7.1338701248168901</c:v>
                </c:pt>
                <c:pt idx="36">
                  <c:v>-4.5709400177001998</c:v>
                </c:pt>
                <c:pt idx="37">
                  <c:v>-4.6545300483703604</c:v>
                </c:pt>
                <c:pt idx="38">
                  <c:v>-2.3840100765228298</c:v>
                </c:pt>
                <c:pt idx="39">
                  <c:v>-1.5073200464248699</c:v>
                </c:pt>
                <c:pt idx="40">
                  <c:v>-2.9490699768066402</c:v>
                </c:pt>
                <c:pt idx="41">
                  <c:v>-1.29773998260498</c:v>
                </c:pt>
                <c:pt idx="42">
                  <c:v>-2.0509200096130402</c:v>
                </c:pt>
                <c:pt idx="43">
                  <c:v>-2.0442700386047399</c:v>
                </c:pt>
                <c:pt idx="44">
                  <c:v>-3.1396300792694101</c:v>
                </c:pt>
                <c:pt idx="45">
                  <c:v>-3.19093990325928</c:v>
                </c:pt>
                <c:pt idx="46">
                  <c:v>-2.3490300178527801</c:v>
                </c:pt>
                <c:pt idx="47">
                  <c:v>-3.9474000930786102</c:v>
                </c:pt>
                <c:pt idx="48">
                  <c:v>-3.8135900497436501</c:v>
                </c:pt>
                <c:pt idx="49">
                  <c:v>-4.3344798088073704</c:v>
                </c:pt>
                <c:pt idx="50">
                  <c:v>-3.9131000041961701</c:v>
                </c:pt>
                <c:pt idx="51">
                  <c:v>-3.4245200157165501</c:v>
                </c:pt>
                <c:pt idx="52">
                  <c:v>-4.6124401092529297</c:v>
                </c:pt>
                <c:pt idx="53">
                  <c:v>-3.1287200450897199</c:v>
                </c:pt>
                <c:pt idx="54">
                  <c:v>-4.4668598175048801</c:v>
                </c:pt>
                <c:pt idx="55">
                  <c:v>-5.6703600883483896</c:v>
                </c:pt>
                <c:pt idx="56">
                  <c:v>-3.9603500366210902</c:v>
                </c:pt>
                <c:pt idx="57">
                  <c:v>-3.55376005172729</c:v>
                </c:pt>
                <c:pt idx="58">
                  <c:v>-6.1941199302673304</c:v>
                </c:pt>
                <c:pt idx="59">
                  <c:v>-4.3869900703430202</c:v>
                </c:pt>
                <c:pt idx="60">
                  <c:v>-5.0823101997375497</c:v>
                </c:pt>
                <c:pt idx="61">
                  <c:v>-3.92739009857178</c:v>
                </c:pt>
                <c:pt idx="62">
                  <c:v>-4.5647201538085902</c:v>
                </c:pt>
                <c:pt idx="63">
                  <c:v>-3.5307800769805899</c:v>
                </c:pt>
                <c:pt idx="64">
                  <c:v>-0.96976000070571899</c:v>
                </c:pt>
                <c:pt idx="65">
                  <c:v>-3.0603399276733398</c:v>
                </c:pt>
                <c:pt idx="66">
                  <c:v>-3.85092997550964</c:v>
                </c:pt>
                <c:pt idx="67">
                  <c:v>-2.3405499458313002</c:v>
                </c:pt>
                <c:pt idx="68">
                  <c:v>-4.1993999481201199</c:v>
                </c:pt>
                <c:pt idx="69">
                  <c:v>-4.2444701194763201</c:v>
                </c:pt>
                <c:pt idx="70">
                  <c:v>-1.9619599580764799</c:v>
                </c:pt>
                <c:pt idx="71">
                  <c:v>-3.9536600112914999</c:v>
                </c:pt>
                <c:pt idx="72">
                  <c:v>-3.9195399284362802</c:v>
                </c:pt>
                <c:pt idx="73">
                  <c:v>-0.66276997327804599</c:v>
                </c:pt>
                <c:pt idx="74">
                  <c:v>-2.38268995285034</c:v>
                </c:pt>
                <c:pt idx="75">
                  <c:v>0.14994999766349801</c:v>
                </c:pt>
                <c:pt idx="76">
                  <c:v>1.5255500078201301</c:v>
                </c:pt>
                <c:pt idx="77">
                  <c:v>-0.49362000823020902</c:v>
                </c:pt>
                <c:pt idx="78">
                  <c:v>-3.0213999748229998</c:v>
                </c:pt>
                <c:pt idx="79">
                  <c:v>-3.6217300891876198</c:v>
                </c:pt>
                <c:pt idx="80">
                  <c:v>-3.9011600017547599</c:v>
                </c:pt>
                <c:pt idx="81">
                  <c:v>-2.7351601123809801</c:v>
                </c:pt>
                <c:pt idx="82">
                  <c:v>-0.68907999992370605</c:v>
                </c:pt>
                <c:pt idx="83">
                  <c:v>0.45548000931739802</c:v>
                </c:pt>
                <c:pt idx="84">
                  <c:v>0.26344001293182401</c:v>
                </c:pt>
                <c:pt idx="85">
                  <c:v>-0.15865999460220301</c:v>
                </c:pt>
                <c:pt idx="86">
                  <c:v>1.04986000061035</c:v>
                </c:pt>
                <c:pt idx="87">
                  <c:v>1.27351999282837</c:v>
                </c:pt>
                <c:pt idx="88">
                  <c:v>-6.8028001785278303</c:v>
                </c:pt>
                <c:pt idx="89">
                  <c:v>-5.6778001785278303</c:v>
                </c:pt>
                <c:pt idx="90">
                  <c:v>-5.5468897819518999</c:v>
                </c:pt>
                <c:pt idx="91">
                  <c:v>-5.2628297805786097</c:v>
                </c:pt>
                <c:pt idx="92">
                  <c:v>-5.2197999954223597</c:v>
                </c:pt>
                <c:pt idx="93">
                  <c:v>-3.72356009483337</c:v>
                </c:pt>
                <c:pt idx="94">
                  <c:v>-4.1809201240539604</c:v>
                </c:pt>
                <c:pt idx="95">
                  <c:v>-3.0706000328064</c:v>
                </c:pt>
                <c:pt idx="96">
                  <c:v>-2.78487992286682</c:v>
                </c:pt>
                <c:pt idx="97">
                  <c:v>-2.59031009674072</c:v>
                </c:pt>
                <c:pt idx="98">
                  <c:v>3.95625996589661</c:v>
                </c:pt>
                <c:pt idx="99">
                  <c:v>1.55901002883911</c:v>
                </c:pt>
                <c:pt idx="100">
                  <c:v>1.0742700099945099</c:v>
                </c:pt>
                <c:pt idx="101">
                  <c:v>2.4890599250793501</c:v>
                </c:pt>
                <c:pt idx="102">
                  <c:v>1.52944004535675</c:v>
                </c:pt>
                <c:pt idx="103">
                  <c:v>4.3290901184081996</c:v>
                </c:pt>
                <c:pt idx="104">
                  <c:v>4.2039499282836896</c:v>
                </c:pt>
                <c:pt idx="105">
                  <c:v>2.5734200477600102</c:v>
                </c:pt>
                <c:pt idx="106">
                  <c:v>2.8368799686431898</c:v>
                </c:pt>
                <c:pt idx="107">
                  <c:v>4.1246399879455602</c:v>
                </c:pt>
                <c:pt idx="108">
                  <c:v>4.0174598693847701</c:v>
                </c:pt>
                <c:pt idx="109">
                  <c:v>5.4541301727294904</c:v>
                </c:pt>
                <c:pt idx="110">
                  <c:v>3.48108005523682</c:v>
                </c:pt>
                <c:pt idx="111">
                  <c:v>3.28008008003235</c:v>
                </c:pt>
                <c:pt idx="112">
                  <c:v>3.7997701168060298</c:v>
                </c:pt>
                <c:pt idx="113">
                  <c:v>1.90100002288818</c:v>
                </c:pt>
                <c:pt idx="114">
                  <c:v>0.51484000682830799</c:v>
                </c:pt>
                <c:pt idx="115">
                  <c:v>-1.9529399871826201</c:v>
                </c:pt>
                <c:pt idx="116">
                  <c:v>1.5281300544738801</c:v>
                </c:pt>
                <c:pt idx="117">
                  <c:v>1.02755999565125</c:v>
                </c:pt>
                <c:pt idx="118">
                  <c:v>2.4017300605773899</c:v>
                </c:pt>
                <c:pt idx="119">
                  <c:v>2.4995200634002699</c:v>
                </c:pt>
                <c:pt idx="120">
                  <c:v>2.7236900329589799</c:v>
                </c:pt>
                <c:pt idx="121">
                  <c:v>3.4365200996398899</c:v>
                </c:pt>
                <c:pt idx="122">
                  <c:v>2.2921800613403298</c:v>
                </c:pt>
                <c:pt idx="123">
                  <c:v>1.8672000169753999</c:v>
                </c:pt>
                <c:pt idx="124">
                  <c:v>-0.66382998228073098</c:v>
                </c:pt>
                <c:pt idx="125">
                  <c:v>2.0332200527191202</c:v>
                </c:pt>
                <c:pt idx="126">
                  <c:v>1.50187003612518</c:v>
                </c:pt>
                <c:pt idx="127">
                  <c:v>-0.22991999983787501</c:v>
                </c:pt>
                <c:pt idx="128">
                  <c:v>1.4891699552536</c:v>
                </c:pt>
                <c:pt idx="129">
                  <c:v>3.2461099624633798</c:v>
                </c:pt>
                <c:pt idx="130">
                  <c:v>2.4101500511169398</c:v>
                </c:pt>
                <c:pt idx="131">
                  <c:v>3.27143001556396</c:v>
                </c:pt>
                <c:pt idx="132">
                  <c:v>1.9339300394058201</c:v>
                </c:pt>
                <c:pt idx="133">
                  <c:v>0.40582999587058999</c:v>
                </c:pt>
                <c:pt idx="134">
                  <c:v>1.2928999662399301</c:v>
                </c:pt>
                <c:pt idx="135">
                  <c:v>0.81726998090743996</c:v>
                </c:pt>
                <c:pt idx="136">
                  <c:v>4.0250000953674299</c:v>
                </c:pt>
                <c:pt idx="137">
                  <c:v>2.8991999626159699</c:v>
                </c:pt>
                <c:pt idx="138">
                  <c:v>-4.4731202125549299</c:v>
                </c:pt>
                <c:pt idx="139">
                  <c:v>-1.9989000558853101</c:v>
                </c:pt>
                <c:pt idx="140">
                  <c:v>-0.41468998789787298</c:v>
                </c:pt>
                <c:pt idx="141">
                  <c:v>-1.6075700521469101</c:v>
                </c:pt>
                <c:pt idx="142">
                  <c:v>-2.4897999763488801</c:v>
                </c:pt>
                <c:pt idx="143">
                  <c:v>-3.3050899505615199</c:v>
                </c:pt>
                <c:pt idx="144">
                  <c:v>-5.0223498344421396</c:v>
                </c:pt>
                <c:pt idx="145">
                  <c:v>-3.2307798862457302</c:v>
                </c:pt>
                <c:pt idx="146">
                  <c:v>-1.72319996356964</c:v>
                </c:pt>
                <c:pt idx="147">
                  <c:v>-1.36240005493164</c:v>
                </c:pt>
                <c:pt idx="148">
                  <c:v>-0.39484998583793601</c:v>
                </c:pt>
                <c:pt idx="149">
                  <c:v>9.1839998960494995E-2</c:v>
                </c:pt>
                <c:pt idx="150">
                  <c:v>-0.65425997972488403</c:v>
                </c:pt>
                <c:pt idx="151">
                  <c:v>0.475499987602234</c:v>
                </c:pt>
                <c:pt idx="152">
                  <c:v>2.48528003692627</c:v>
                </c:pt>
                <c:pt idx="153">
                  <c:v>-1.52502000331879</c:v>
                </c:pt>
                <c:pt idx="154">
                  <c:v>-2.8354399204254199</c:v>
                </c:pt>
                <c:pt idx="155">
                  <c:v>-1.1417200565338099</c:v>
                </c:pt>
                <c:pt idx="156">
                  <c:v>-0.62295001745223999</c:v>
                </c:pt>
                <c:pt idx="157">
                  <c:v>0.24661999940872201</c:v>
                </c:pt>
                <c:pt idx="158">
                  <c:v>1.7689800262451201</c:v>
                </c:pt>
                <c:pt idx="159">
                  <c:v>0.239969998598099</c:v>
                </c:pt>
                <c:pt idx="160">
                  <c:v>-0.45366999506950401</c:v>
                </c:pt>
                <c:pt idx="161">
                  <c:v>0.80563002824783303</c:v>
                </c:pt>
                <c:pt idx="162">
                  <c:v>1.28474998474121</c:v>
                </c:pt>
                <c:pt idx="163">
                  <c:v>-1.48499999195337E-2</c:v>
                </c:pt>
                <c:pt idx="164">
                  <c:v>-2.7308399677276598</c:v>
                </c:pt>
                <c:pt idx="165">
                  <c:v>-2.7238900661468501</c:v>
                </c:pt>
                <c:pt idx="166">
                  <c:v>-0.37239000201225297</c:v>
                </c:pt>
                <c:pt idx="167">
                  <c:v>-0.39978000521659901</c:v>
                </c:pt>
                <c:pt idx="168">
                  <c:v>0.47203001379966703</c:v>
                </c:pt>
                <c:pt idx="169">
                  <c:v>-2.7058300971984899</c:v>
                </c:pt>
                <c:pt idx="170">
                  <c:v>-1.08545994758606</c:v>
                </c:pt>
                <c:pt idx="171">
                  <c:v>-0.498369991779327</c:v>
                </c:pt>
                <c:pt idx="172">
                  <c:v>0.61267000436782804</c:v>
                </c:pt>
                <c:pt idx="173">
                  <c:v>-0.96670001745223999</c:v>
                </c:pt>
                <c:pt idx="174">
                  <c:v>-3.06953001022339</c:v>
                </c:pt>
                <c:pt idx="175">
                  <c:v>-1.43498003482819</c:v>
                </c:pt>
                <c:pt idx="176">
                  <c:v>-2.4825100898742698</c:v>
                </c:pt>
                <c:pt idx="177">
                  <c:v>-1.52562999725342</c:v>
                </c:pt>
                <c:pt idx="178">
                  <c:v>1.03305995464325</c:v>
                </c:pt>
                <c:pt idx="179">
                  <c:v>0.30805999040603599</c:v>
                </c:pt>
                <c:pt idx="180">
                  <c:v>0.52951997518539395</c:v>
                </c:pt>
                <c:pt idx="181">
                  <c:v>-0.86631000041961703</c:v>
                </c:pt>
                <c:pt idx="182">
                  <c:v>-0.49033999443054199</c:v>
                </c:pt>
                <c:pt idx="183">
                  <c:v>-2.5649600028991699</c:v>
                </c:pt>
                <c:pt idx="184">
                  <c:v>-1.55461001396179</c:v>
                </c:pt>
                <c:pt idx="185">
                  <c:v>-1.2932499647140501</c:v>
                </c:pt>
                <c:pt idx="186">
                  <c:v>-2.0761198997497599</c:v>
                </c:pt>
                <c:pt idx="187">
                  <c:v>0.73140001296997104</c:v>
                </c:pt>
                <c:pt idx="188">
                  <c:v>-3.0536699295043901</c:v>
                </c:pt>
                <c:pt idx="189">
                  <c:v>-2.76412010192871</c:v>
                </c:pt>
                <c:pt idx="190">
                  <c:v>-2.0805799961090101</c:v>
                </c:pt>
                <c:pt idx="191">
                  <c:v>-2.60208988189697</c:v>
                </c:pt>
                <c:pt idx="192">
                  <c:v>-2.35908007621765</c:v>
                </c:pt>
                <c:pt idx="193">
                  <c:v>-2.1698100566864</c:v>
                </c:pt>
                <c:pt idx="194">
                  <c:v>1.0395100116729701</c:v>
                </c:pt>
                <c:pt idx="195">
                  <c:v>-0.81576001644134499</c:v>
                </c:pt>
                <c:pt idx="196">
                  <c:v>-2.1206600666046098</c:v>
                </c:pt>
                <c:pt idx="197">
                  <c:v>-2.0497798919677699</c:v>
                </c:pt>
                <c:pt idx="198">
                  <c:v>0.343849986791611</c:v>
                </c:pt>
                <c:pt idx="199">
                  <c:v>0.50819998979568504</c:v>
                </c:pt>
                <c:pt idx="200">
                  <c:v>1.3559999465942401</c:v>
                </c:pt>
                <c:pt idx="201">
                  <c:v>-0.57041001319885298</c:v>
                </c:pt>
                <c:pt idx="202">
                  <c:v>-0.57308000326156605</c:v>
                </c:pt>
                <c:pt idx="203">
                  <c:v>-2.9632101058960001</c:v>
                </c:pt>
                <c:pt idx="204">
                  <c:v>-0.34534001350402799</c:v>
                </c:pt>
                <c:pt idx="205">
                  <c:v>-4.9180001020431498E-2</c:v>
                </c:pt>
                <c:pt idx="206">
                  <c:v>-2.9978899955749498</c:v>
                </c:pt>
                <c:pt idx="207">
                  <c:v>-3.9939999580383301E-2</c:v>
                </c:pt>
                <c:pt idx="208">
                  <c:v>1.1704699993133501</c:v>
                </c:pt>
                <c:pt idx="209">
                  <c:v>-0.113240003585815</c:v>
                </c:pt>
                <c:pt idx="210">
                  <c:v>0.32646998763084401</c:v>
                </c:pt>
                <c:pt idx="211">
                  <c:v>2.1582899093627899</c:v>
                </c:pt>
                <c:pt idx="212">
                  <c:v>-1.4502700567245499</c:v>
                </c:pt>
                <c:pt idx="213">
                  <c:v>-0.57748997211456299</c:v>
                </c:pt>
                <c:pt idx="214">
                  <c:v>1.61240994930267</c:v>
                </c:pt>
                <c:pt idx="215">
                  <c:v>-1.8459500074386599</c:v>
                </c:pt>
                <c:pt idx="216">
                  <c:v>-0.84294998645782504</c:v>
                </c:pt>
                <c:pt idx="217">
                  <c:v>-2.0275900363922101</c:v>
                </c:pt>
                <c:pt idx="218">
                  <c:v>-0.70058000087738004</c:v>
                </c:pt>
                <c:pt idx="219">
                  <c:v>0.89107000827789296</c:v>
                </c:pt>
                <c:pt idx="220">
                  <c:v>-0.215139999985695</c:v>
                </c:pt>
                <c:pt idx="221">
                  <c:v>1.00889003276825</c:v>
                </c:pt>
                <c:pt idx="222">
                  <c:v>-1.1695699691772501</c:v>
                </c:pt>
                <c:pt idx="223">
                  <c:v>0.28946000337600702</c:v>
                </c:pt>
                <c:pt idx="224">
                  <c:v>-0.73584002256393399</c:v>
                </c:pt>
                <c:pt idx="225">
                  <c:v>0.31891998648643499</c:v>
                </c:pt>
                <c:pt idx="226">
                  <c:v>-0.36735001206397999</c:v>
                </c:pt>
                <c:pt idx="227">
                  <c:v>0.294360011816025</c:v>
                </c:pt>
                <c:pt idx="228">
                  <c:v>-0.46061998605728099</c:v>
                </c:pt>
                <c:pt idx="229">
                  <c:v>-1.5329400300979601</c:v>
                </c:pt>
                <c:pt idx="230">
                  <c:v>0.88881999254226696</c:v>
                </c:pt>
                <c:pt idx="231">
                  <c:v>1.25399005413055</c:v>
                </c:pt>
                <c:pt idx="232">
                  <c:v>-1.16287994384766</c:v>
                </c:pt>
                <c:pt idx="233">
                  <c:v>-0.18591000139713301</c:v>
                </c:pt>
                <c:pt idx="234">
                  <c:v>0.39390999078750599</c:v>
                </c:pt>
                <c:pt idx="235">
                  <c:v>5.2999998442828699E-3</c:v>
                </c:pt>
                <c:pt idx="236">
                  <c:v>-0.85434997081756603</c:v>
                </c:pt>
                <c:pt idx="237">
                  <c:v>-1.0318800210952801</c:v>
                </c:pt>
                <c:pt idx="238">
                  <c:v>0.63727998733520497</c:v>
                </c:pt>
                <c:pt idx="239">
                  <c:v>1.7238399982452399</c:v>
                </c:pt>
                <c:pt idx="240">
                  <c:v>1.88300001621246</c:v>
                </c:pt>
                <c:pt idx="241">
                  <c:v>1.7292900085449201</c:v>
                </c:pt>
                <c:pt idx="242">
                  <c:v>1.15074002742767</c:v>
                </c:pt>
                <c:pt idx="243">
                  <c:v>1.1554700136184699</c:v>
                </c:pt>
                <c:pt idx="244">
                  <c:v>1.1403100490570099</c:v>
                </c:pt>
                <c:pt idx="245">
                  <c:v>1.2189899682998699</c:v>
                </c:pt>
                <c:pt idx="246">
                  <c:v>1.04367995262146</c:v>
                </c:pt>
                <c:pt idx="247">
                  <c:v>1.3808399438857999</c:v>
                </c:pt>
                <c:pt idx="248">
                  <c:v>0.35220000147819502</c:v>
                </c:pt>
                <c:pt idx="249">
                  <c:v>1.15954005718231</c:v>
                </c:pt>
                <c:pt idx="250">
                  <c:v>1.55715000629425</c:v>
                </c:pt>
                <c:pt idx="251">
                  <c:v>1.5255800485611</c:v>
                </c:pt>
                <c:pt idx="252">
                  <c:v>2.09268999099731</c:v>
                </c:pt>
                <c:pt idx="253">
                  <c:v>5.2593898773193404</c:v>
                </c:pt>
                <c:pt idx="254">
                  <c:v>3.0127201080322301</c:v>
                </c:pt>
                <c:pt idx="255">
                  <c:v>4.1099500656127903</c:v>
                </c:pt>
                <c:pt idx="256">
                  <c:v>5.5608000755310103</c:v>
                </c:pt>
                <c:pt idx="257">
                  <c:v>5.7860198020935103</c:v>
                </c:pt>
                <c:pt idx="258">
                  <c:v>5.3985900878906303</c:v>
                </c:pt>
                <c:pt idx="259">
                  <c:v>5.2600998878479004</c:v>
                </c:pt>
                <c:pt idx="260">
                  <c:v>4.6329002380371103</c:v>
                </c:pt>
                <c:pt idx="261">
                  <c:v>4.6139397621154803</c:v>
                </c:pt>
                <c:pt idx="262">
                  <c:v>4.1337099075317401</c:v>
                </c:pt>
                <c:pt idx="263">
                  <c:v>4.44406986236572</c:v>
                </c:pt>
                <c:pt idx="264">
                  <c:v>3.5034699440002401</c:v>
                </c:pt>
                <c:pt idx="265">
                  <c:v>2.2590999603271502</c:v>
                </c:pt>
                <c:pt idx="266">
                  <c:v>2.9033000469207799</c:v>
                </c:pt>
                <c:pt idx="267">
                  <c:v>2.84785008430481</c:v>
                </c:pt>
                <c:pt idx="268">
                  <c:v>3.1117599010467498</c:v>
                </c:pt>
                <c:pt idx="269">
                  <c:v>2.8889400959014901</c:v>
                </c:pt>
                <c:pt idx="270">
                  <c:v>3.0653200149536102</c:v>
                </c:pt>
                <c:pt idx="271">
                  <c:v>2.7226400375366202</c:v>
                </c:pt>
                <c:pt idx="272">
                  <c:v>3.1953899860382098</c:v>
                </c:pt>
                <c:pt idx="273">
                  <c:v>3.0665199756622301</c:v>
                </c:pt>
                <c:pt idx="274">
                  <c:v>3.4803099632263201</c:v>
                </c:pt>
                <c:pt idx="275">
                  <c:v>3.4313499927520801</c:v>
                </c:pt>
                <c:pt idx="276">
                  <c:v>4.6530199050903303</c:v>
                </c:pt>
                <c:pt idx="277">
                  <c:v>4.2933101654052699</c:v>
                </c:pt>
                <c:pt idx="278">
                  <c:v>2.8781700134277299</c:v>
                </c:pt>
                <c:pt idx="279">
                  <c:v>3.8269600868225102</c:v>
                </c:pt>
                <c:pt idx="280">
                  <c:v>2.4644100666046098</c:v>
                </c:pt>
                <c:pt idx="281">
                  <c:v>3.2905800342559801</c:v>
                </c:pt>
                <c:pt idx="282">
                  <c:v>2.7025599479675302</c:v>
                </c:pt>
                <c:pt idx="283">
                  <c:v>3.64845991134644</c:v>
                </c:pt>
                <c:pt idx="284">
                  <c:v>4.0541701316833496</c:v>
                </c:pt>
                <c:pt idx="285">
                  <c:v>4.6581401824951199</c:v>
                </c:pt>
                <c:pt idx="286">
                  <c:v>3.6880400180816699</c:v>
                </c:pt>
                <c:pt idx="287">
                  <c:v>1.61305999755859</c:v>
                </c:pt>
                <c:pt idx="288">
                  <c:v>4.2234401702880904</c:v>
                </c:pt>
                <c:pt idx="289">
                  <c:v>4.1807498931884801</c:v>
                </c:pt>
                <c:pt idx="290">
                  <c:v>3.91626000404358</c:v>
                </c:pt>
                <c:pt idx="291">
                  <c:v>4.78529977798462</c:v>
                </c:pt>
                <c:pt idx="292">
                  <c:v>5.4204001426696804</c:v>
                </c:pt>
                <c:pt idx="293">
                  <c:v>2.25181007385254</c:v>
                </c:pt>
                <c:pt idx="294">
                  <c:v>2.2133700847625701</c:v>
                </c:pt>
                <c:pt idx="295">
                  <c:v>2.6664400100707999</c:v>
                </c:pt>
                <c:pt idx="296">
                  <c:v>2.49063992500305</c:v>
                </c:pt>
                <c:pt idx="297">
                  <c:v>2.1029798984527601</c:v>
                </c:pt>
                <c:pt idx="298">
                  <c:v>3.3086700439453098</c:v>
                </c:pt>
                <c:pt idx="299">
                  <c:v>2.3557701110839799</c:v>
                </c:pt>
                <c:pt idx="300">
                  <c:v>3.2982299327850302</c:v>
                </c:pt>
                <c:pt idx="301">
                  <c:v>2.9200398921966602</c:v>
                </c:pt>
                <c:pt idx="302">
                  <c:v>3.8402299880981401</c:v>
                </c:pt>
                <c:pt idx="303">
                  <c:v>3.1140799522399898</c:v>
                </c:pt>
                <c:pt idx="304">
                  <c:v>2.60016989707947</c:v>
                </c:pt>
                <c:pt idx="305">
                  <c:v>2.7424700260162398</c:v>
                </c:pt>
                <c:pt idx="306">
                  <c:v>2.7724800109863299</c:v>
                </c:pt>
                <c:pt idx="307">
                  <c:v>3.2990798950195299</c:v>
                </c:pt>
                <c:pt idx="308">
                  <c:v>4.4802999496459996</c:v>
                </c:pt>
                <c:pt idx="309">
                  <c:v>4.2211098670959499</c:v>
                </c:pt>
                <c:pt idx="310">
                  <c:v>0.74409997463226296</c:v>
                </c:pt>
                <c:pt idx="311">
                  <c:v>2.88095998764038</c:v>
                </c:pt>
                <c:pt idx="312">
                  <c:v>4.10502004623413</c:v>
                </c:pt>
                <c:pt idx="313">
                  <c:v>6.3857498168945304</c:v>
                </c:pt>
                <c:pt idx="314">
                  <c:v>5.7230200767517099</c:v>
                </c:pt>
                <c:pt idx="315">
                  <c:v>5.6965198516845703</c:v>
                </c:pt>
                <c:pt idx="316">
                  <c:v>5.1107101440429696</c:v>
                </c:pt>
                <c:pt idx="317">
                  <c:v>5.5389199256896999</c:v>
                </c:pt>
                <c:pt idx="318">
                  <c:v>1.0575200319290201</c:v>
                </c:pt>
                <c:pt idx="319">
                  <c:v>1.1459499597549401</c:v>
                </c:pt>
                <c:pt idx="320">
                  <c:v>2.6513199806213401</c:v>
                </c:pt>
                <c:pt idx="321">
                  <c:v>6.6756000518798801</c:v>
                </c:pt>
                <c:pt idx="322">
                  <c:v>4.1624298095703098</c:v>
                </c:pt>
                <c:pt idx="323">
                  <c:v>3.6941599845886199</c:v>
                </c:pt>
                <c:pt idx="324">
                  <c:v>3.15148997306824</c:v>
                </c:pt>
                <c:pt idx="325">
                  <c:v>2.7243499755859402</c:v>
                </c:pt>
                <c:pt idx="326">
                  <c:v>3.6666998863220202</c:v>
                </c:pt>
                <c:pt idx="327">
                  <c:v>3.0719299316406299</c:v>
                </c:pt>
                <c:pt idx="328">
                  <c:v>1.0160599946975699</c:v>
                </c:pt>
                <c:pt idx="329">
                  <c:v>-0.61043000221252397</c:v>
                </c:pt>
                <c:pt idx="330">
                  <c:v>3.6001501083374001</c:v>
                </c:pt>
                <c:pt idx="331">
                  <c:v>3.7189800739288299</c:v>
                </c:pt>
                <c:pt idx="332">
                  <c:v>2.9846899509429901</c:v>
                </c:pt>
              </c:numCache>
            </c:numRef>
          </c:xVal>
          <c:yVal>
            <c:numRef>
              <c:f>eval1!$C$17:$C$1000</c:f>
              <c:numCache>
                <c:formatCode>0.00</c:formatCode>
                <c:ptCount val="984"/>
                <c:pt idx="0">
                  <c:v>2.3773500919342001</c:v>
                </c:pt>
                <c:pt idx="1">
                  <c:v>1.2810599803924601</c:v>
                </c:pt>
                <c:pt idx="2">
                  <c:v>2.1505000591278098</c:v>
                </c:pt>
                <c:pt idx="3">
                  <c:v>0.819149971008301</c:v>
                </c:pt>
                <c:pt idx="4">
                  <c:v>1.3566199541091899</c:v>
                </c:pt>
                <c:pt idx="5">
                  <c:v>2.6567599773407</c:v>
                </c:pt>
                <c:pt idx="6">
                  <c:v>0.92269998788833596</c:v>
                </c:pt>
                <c:pt idx="7">
                  <c:v>-1.55940997600555</c:v>
                </c:pt>
                <c:pt idx="8">
                  <c:v>3.4892699718475302</c:v>
                </c:pt>
                <c:pt idx="9">
                  <c:v>1.83000004291534</c:v>
                </c:pt>
                <c:pt idx="10">
                  <c:v>2.8239200115203902</c:v>
                </c:pt>
                <c:pt idx="11">
                  <c:v>2.6168799400329599</c:v>
                </c:pt>
                <c:pt idx="12">
                  <c:v>2.8433499336242698</c:v>
                </c:pt>
                <c:pt idx="13">
                  <c:v>0.61662000417709395</c:v>
                </c:pt>
                <c:pt idx="14">
                  <c:v>2.68564009666443</c:v>
                </c:pt>
                <c:pt idx="15">
                  <c:v>2.8135900497436501</c:v>
                </c:pt>
                <c:pt idx="16">
                  <c:v>-0.687550008296967</c:v>
                </c:pt>
                <c:pt idx="17">
                  <c:v>3.5827898979186998</c:v>
                </c:pt>
                <c:pt idx="18">
                  <c:v>-0.30193999409675598</c:v>
                </c:pt>
                <c:pt idx="19">
                  <c:v>-0.36531999707222002</c:v>
                </c:pt>
                <c:pt idx="20">
                  <c:v>0.44097000360488903</c:v>
                </c:pt>
                <c:pt idx="21">
                  <c:v>-1.23134994506836</c:v>
                </c:pt>
                <c:pt idx="22">
                  <c:v>0.56352001428604104</c:v>
                </c:pt>
                <c:pt idx="23">
                  <c:v>1.0347900390625</c:v>
                </c:pt>
                <c:pt idx="24">
                  <c:v>1.55472004413605</c:v>
                </c:pt>
                <c:pt idx="25">
                  <c:v>4.9127697944641104</c:v>
                </c:pt>
                <c:pt idx="26">
                  <c:v>2.7595100402832</c:v>
                </c:pt>
                <c:pt idx="27">
                  <c:v>0.750859975814819</c:v>
                </c:pt>
                <c:pt idx="28">
                  <c:v>3.15803003311157</c:v>
                </c:pt>
                <c:pt idx="29">
                  <c:v>3.1175301074981698</c:v>
                </c:pt>
                <c:pt idx="30">
                  <c:v>5.2405700683593803</c:v>
                </c:pt>
                <c:pt idx="31">
                  <c:v>0.96929997205734297</c:v>
                </c:pt>
                <c:pt idx="32">
                  <c:v>2.8340499401092498</c:v>
                </c:pt>
                <c:pt idx="33">
                  <c:v>3.4217801094055198</c:v>
                </c:pt>
                <c:pt idx="34">
                  <c:v>9.1179996728897095E-2</c:v>
                </c:pt>
                <c:pt idx="35">
                  <c:v>2.73984003067017</c:v>
                </c:pt>
                <c:pt idx="36">
                  <c:v>1.4539200067520099</c:v>
                </c:pt>
                <c:pt idx="37">
                  <c:v>0.442239999771118</c:v>
                </c:pt>
                <c:pt idx="38">
                  <c:v>2.4795899391174299</c:v>
                </c:pt>
                <c:pt idx="39">
                  <c:v>1.53742003440857</c:v>
                </c:pt>
                <c:pt idx="40">
                  <c:v>-0.94407999515533403</c:v>
                </c:pt>
                <c:pt idx="41">
                  <c:v>0.41091999411582902</c:v>
                </c:pt>
                <c:pt idx="42">
                  <c:v>1.4584499597549401</c:v>
                </c:pt>
                <c:pt idx="43">
                  <c:v>3.8627998828887899</c:v>
                </c:pt>
                <c:pt idx="44">
                  <c:v>2.5314700603485099</c:v>
                </c:pt>
                <c:pt idx="45">
                  <c:v>2.2947399616241499</c:v>
                </c:pt>
                <c:pt idx="46">
                  <c:v>2.01015996932983</c:v>
                </c:pt>
                <c:pt idx="47">
                  <c:v>1.69988000392914</c:v>
                </c:pt>
                <c:pt idx="48">
                  <c:v>0.36177998781204201</c:v>
                </c:pt>
                <c:pt idx="49">
                  <c:v>1.2276200056076001</c:v>
                </c:pt>
                <c:pt idx="50">
                  <c:v>0.52218997478485096</c:v>
                </c:pt>
                <c:pt idx="51">
                  <c:v>-4.7372999191284197</c:v>
                </c:pt>
                <c:pt idx="52">
                  <c:v>1.7953399419784499</c:v>
                </c:pt>
                <c:pt idx="53">
                  <c:v>0.14044000208377799</c:v>
                </c:pt>
                <c:pt idx="54">
                  <c:v>1.00273001194</c:v>
                </c:pt>
                <c:pt idx="55">
                  <c:v>-1.11398005485535</c:v>
                </c:pt>
                <c:pt idx="56">
                  <c:v>6.9140002131462097E-2</c:v>
                </c:pt>
                <c:pt idx="57">
                  <c:v>3.4482901096343999</c:v>
                </c:pt>
                <c:pt idx="58">
                  <c:v>1.2299000024795499</c:v>
                </c:pt>
                <c:pt idx="59">
                  <c:v>2.4074399471282999</c:v>
                </c:pt>
                <c:pt idx="60">
                  <c:v>2.0326399803161599</c:v>
                </c:pt>
                <c:pt idx="61">
                  <c:v>0.65700000524520896</c:v>
                </c:pt>
                <c:pt idx="62">
                  <c:v>-0.50532001256942705</c:v>
                </c:pt>
                <c:pt idx="63">
                  <c:v>2.7337899208068799</c:v>
                </c:pt>
                <c:pt idx="64">
                  <c:v>2.9115400314331099</c:v>
                </c:pt>
                <c:pt idx="65">
                  <c:v>2.0289900302886998</c:v>
                </c:pt>
                <c:pt idx="66">
                  <c:v>0.950900018215179</c:v>
                </c:pt>
                <c:pt idx="67">
                  <c:v>1.7553800344467201</c:v>
                </c:pt>
                <c:pt idx="68">
                  <c:v>0.41953000426292397</c:v>
                </c:pt>
                <c:pt idx="69">
                  <c:v>0.91921001672744795</c:v>
                </c:pt>
                <c:pt idx="70">
                  <c:v>2.0594000816345202</c:v>
                </c:pt>
                <c:pt idx="71">
                  <c:v>0.485210001468658</c:v>
                </c:pt>
                <c:pt idx="72">
                  <c:v>1.25899004936218</c:v>
                </c:pt>
                <c:pt idx="73">
                  <c:v>3.3673799037933301</c:v>
                </c:pt>
                <c:pt idx="74">
                  <c:v>2.8257100582122798</c:v>
                </c:pt>
                <c:pt idx="75">
                  <c:v>3.05380010604858</c:v>
                </c:pt>
                <c:pt idx="76">
                  <c:v>4.0704498291015598</c:v>
                </c:pt>
                <c:pt idx="77">
                  <c:v>2.2141900062561</c:v>
                </c:pt>
                <c:pt idx="78">
                  <c:v>1.48711001873016</c:v>
                </c:pt>
                <c:pt idx="79">
                  <c:v>0.88647997379303001</c:v>
                </c:pt>
                <c:pt idx="80">
                  <c:v>-1.68805003166199</c:v>
                </c:pt>
                <c:pt idx="81">
                  <c:v>-0.93318998813629195</c:v>
                </c:pt>
                <c:pt idx="82">
                  <c:v>2.4584898948669398</c:v>
                </c:pt>
                <c:pt idx="83">
                  <c:v>5.0153999328613299</c:v>
                </c:pt>
                <c:pt idx="84">
                  <c:v>5.0717701911926296</c:v>
                </c:pt>
                <c:pt idx="85">
                  <c:v>4.1260099411010698</c:v>
                </c:pt>
                <c:pt idx="86">
                  <c:v>5.56366014480591</c:v>
                </c:pt>
                <c:pt idx="87">
                  <c:v>5.0493001937866202</c:v>
                </c:pt>
                <c:pt idx="88">
                  <c:v>-2.8013000488281299</c:v>
                </c:pt>
                <c:pt idx="89">
                  <c:v>-0.84978997707366899</c:v>
                </c:pt>
                <c:pt idx="90">
                  <c:v>1.3287999629974401</c:v>
                </c:pt>
                <c:pt idx="91">
                  <c:v>0.175940006971359</c:v>
                </c:pt>
                <c:pt idx="92">
                  <c:v>-1.3025699853897099</c:v>
                </c:pt>
                <c:pt idx="93">
                  <c:v>2.2580800056457502</c:v>
                </c:pt>
                <c:pt idx="94">
                  <c:v>0.98153001070022605</c:v>
                </c:pt>
                <c:pt idx="95">
                  <c:v>2.2989299297332799</c:v>
                </c:pt>
                <c:pt idx="96">
                  <c:v>2.5690100193023699</c:v>
                </c:pt>
                <c:pt idx="97">
                  <c:v>2.2727999687194802</c:v>
                </c:pt>
                <c:pt idx="98">
                  <c:v>-1.31786000728607</c:v>
                </c:pt>
                <c:pt idx="99">
                  <c:v>-3.4344999790191699</c:v>
                </c:pt>
                <c:pt idx="100">
                  <c:v>-2.0555100440978999</c:v>
                </c:pt>
                <c:pt idx="101">
                  <c:v>-0.85672998428344704</c:v>
                </c:pt>
                <c:pt idx="102">
                  <c:v>-5.34379005432129</c:v>
                </c:pt>
                <c:pt idx="103">
                  <c:v>-9.7549997270107297E-2</c:v>
                </c:pt>
                <c:pt idx="104">
                  <c:v>-0.13932000100612599</c:v>
                </c:pt>
                <c:pt idx="105">
                  <c:v>-0.20318999886512801</c:v>
                </c:pt>
                <c:pt idx="106">
                  <c:v>1.2379900217056301</c:v>
                </c:pt>
                <c:pt idx="107">
                  <c:v>0.55810999870300304</c:v>
                </c:pt>
                <c:pt idx="108">
                  <c:v>-0.53728002309799205</c:v>
                </c:pt>
                <c:pt idx="109">
                  <c:v>1.2097300291061399</c:v>
                </c:pt>
                <c:pt idx="110">
                  <c:v>-1.63829004764557</c:v>
                </c:pt>
                <c:pt idx="111">
                  <c:v>6.6639997065067305E-2</c:v>
                </c:pt>
                <c:pt idx="112">
                  <c:v>-0.15631000697612801</c:v>
                </c:pt>
                <c:pt idx="113">
                  <c:v>-5.64735984802246</c:v>
                </c:pt>
                <c:pt idx="114">
                  <c:v>-7.1166501045227104</c:v>
                </c:pt>
                <c:pt idx="115">
                  <c:v>-7.7793002128601101</c:v>
                </c:pt>
                <c:pt idx="116">
                  <c:v>-5.4181599617004403</c:v>
                </c:pt>
                <c:pt idx="117">
                  <c:v>-3.9105501174926798</c:v>
                </c:pt>
                <c:pt idx="118">
                  <c:v>0.15333999693393699</c:v>
                </c:pt>
                <c:pt idx="119">
                  <c:v>1.1688699722289999</c:v>
                </c:pt>
                <c:pt idx="120">
                  <c:v>4.1900001466274303E-2</c:v>
                </c:pt>
                <c:pt idx="121">
                  <c:v>-0.43470001220703097</c:v>
                </c:pt>
                <c:pt idx="122">
                  <c:v>-2.0611300468444802</c:v>
                </c:pt>
                <c:pt idx="123">
                  <c:v>-2.3102900981903098</c:v>
                </c:pt>
                <c:pt idx="124">
                  <c:v>-6.0059099197387704</c:v>
                </c:pt>
                <c:pt idx="125">
                  <c:v>-4.1712799072265598</c:v>
                </c:pt>
                <c:pt idx="126">
                  <c:v>-4.4921298027038601</c:v>
                </c:pt>
                <c:pt idx="127">
                  <c:v>-4.2187299728393599</c:v>
                </c:pt>
                <c:pt idx="128">
                  <c:v>-1.3818000555038501</c:v>
                </c:pt>
                <c:pt idx="129">
                  <c:v>-1.2017799615860001</c:v>
                </c:pt>
                <c:pt idx="130">
                  <c:v>-2.9290199279785201</c:v>
                </c:pt>
                <c:pt idx="131">
                  <c:v>-0.37224000692367598</c:v>
                </c:pt>
                <c:pt idx="132">
                  <c:v>-2.4812500476837198</c:v>
                </c:pt>
                <c:pt idx="133">
                  <c:v>-3.7817199230194101</c:v>
                </c:pt>
                <c:pt idx="134">
                  <c:v>-2.7590999603271502</c:v>
                </c:pt>
                <c:pt idx="135">
                  <c:v>-2.7342000007629399</c:v>
                </c:pt>
                <c:pt idx="136">
                  <c:v>-0.65441000461578402</c:v>
                </c:pt>
                <c:pt idx="137">
                  <c:v>-0.76440000534057595</c:v>
                </c:pt>
                <c:pt idx="138">
                  <c:v>-3.34664011001587</c:v>
                </c:pt>
                <c:pt idx="139">
                  <c:v>-0.38177999854087802</c:v>
                </c:pt>
                <c:pt idx="140">
                  <c:v>-2.1774499416351301</c:v>
                </c:pt>
                <c:pt idx="141">
                  <c:v>-1.6652300357818599</c:v>
                </c:pt>
                <c:pt idx="142">
                  <c:v>-4.0053000450134304</c:v>
                </c:pt>
                <c:pt idx="143">
                  <c:v>-5.0640501976013201</c:v>
                </c:pt>
                <c:pt idx="144">
                  <c:v>-1.8588299751281701</c:v>
                </c:pt>
                <c:pt idx="145">
                  <c:v>-0.35304999351501498</c:v>
                </c:pt>
                <c:pt idx="146">
                  <c:v>1.12152004241943</c:v>
                </c:pt>
                <c:pt idx="147">
                  <c:v>-0.64598000049591098</c:v>
                </c:pt>
                <c:pt idx="148">
                  <c:v>9.9229998886585194E-2</c:v>
                </c:pt>
                <c:pt idx="149">
                  <c:v>0.441900014877319</c:v>
                </c:pt>
                <c:pt idx="150">
                  <c:v>-1.3009899854660001</c:v>
                </c:pt>
                <c:pt idx="151">
                  <c:v>-1.0011800527572601</c:v>
                </c:pt>
                <c:pt idx="152">
                  <c:v>2.75661993026733</c:v>
                </c:pt>
                <c:pt idx="153">
                  <c:v>-4.5840997695922896</c:v>
                </c:pt>
                <c:pt idx="154">
                  <c:v>-5.1160798072814897</c:v>
                </c:pt>
                <c:pt idx="155">
                  <c:v>-1.2971999645233201</c:v>
                </c:pt>
                <c:pt idx="156">
                  <c:v>-2.0608000755310099</c:v>
                </c:pt>
                <c:pt idx="157">
                  <c:v>-1.1230399608612101</c:v>
                </c:pt>
                <c:pt idx="158">
                  <c:v>-1.37950003147125</c:v>
                </c:pt>
                <c:pt idx="159">
                  <c:v>-0.69471997022628795</c:v>
                </c:pt>
                <c:pt idx="160">
                  <c:v>-1.5062999725341799</c:v>
                </c:pt>
                <c:pt idx="161">
                  <c:v>-0.46039998531341603</c:v>
                </c:pt>
                <c:pt idx="162">
                  <c:v>0.34086999297142001</c:v>
                </c:pt>
                <c:pt idx="163">
                  <c:v>-1.4225599765777599</c:v>
                </c:pt>
                <c:pt idx="164">
                  <c:v>-2.3030600547790501</c:v>
                </c:pt>
                <c:pt idx="165">
                  <c:v>-1.6585400104522701</c:v>
                </c:pt>
                <c:pt idx="166">
                  <c:v>-5.2129998803138698E-2</c:v>
                </c:pt>
                <c:pt idx="167">
                  <c:v>-0.47613999247550998</c:v>
                </c:pt>
                <c:pt idx="168">
                  <c:v>6.6540002822876004E-2</c:v>
                </c:pt>
                <c:pt idx="169">
                  <c:v>-2.6807699203491202</c:v>
                </c:pt>
                <c:pt idx="170">
                  <c:v>0.56094998121261597</c:v>
                </c:pt>
                <c:pt idx="171">
                  <c:v>-0.18999999761581399</c:v>
                </c:pt>
                <c:pt idx="172">
                  <c:v>1.09815001487732</c:v>
                </c:pt>
                <c:pt idx="173">
                  <c:v>1.4737299680709799</c:v>
                </c:pt>
                <c:pt idx="174">
                  <c:v>-0.85194998979568504</c:v>
                </c:pt>
                <c:pt idx="175">
                  <c:v>-0.52342998981475797</c:v>
                </c:pt>
                <c:pt idx="176">
                  <c:v>-0.304080009460449</c:v>
                </c:pt>
                <c:pt idx="177">
                  <c:v>0.60052001476287797</c:v>
                </c:pt>
                <c:pt idx="178">
                  <c:v>0.53858000040054299</c:v>
                </c:pt>
                <c:pt idx="179">
                  <c:v>-1.2024300098419201</c:v>
                </c:pt>
                <c:pt idx="180">
                  <c:v>-4.0610000491142301E-2</c:v>
                </c:pt>
                <c:pt idx="181">
                  <c:v>-1.0131599903106701</c:v>
                </c:pt>
                <c:pt idx="182">
                  <c:v>-4.9200002104044004E-3</c:v>
                </c:pt>
                <c:pt idx="183">
                  <c:v>-1.9911199808120701</c:v>
                </c:pt>
                <c:pt idx="184">
                  <c:v>-0.22843000292778001</c:v>
                </c:pt>
                <c:pt idx="185">
                  <c:v>-0.50532001256942705</c:v>
                </c:pt>
                <c:pt idx="186">
                  <c:v>-2.07029008865356</c:v>
                </c:pt>
                <c:pt idx="187">
                  <c:v>0.78131997585296598</c:v>
                </c:pt>
                <c:pt idx="188">
                  <c:v>-2.7197101116180402</c:v>
                </c:pt>
                <c:pt idx="189">
                  <c:v>-2.1088199615478498</c:v>
                </c:pt>
                <c:pt idx="190">
                  <c:v>-1.3391699790954601</c:v>
                </c:pt>
                <c:pt idx="191">
                  <c:v>-2.3602499961853001</c:v>
                </c:pt>
                <c:pt idx="192">
                  <c:v>-2.5196800231933598</c:v>
                </c:pt>
                <c:pt idx="193">
                  <c:v>-3.0192499160766602</c:v>
                </c:pt>
                <c:pt idx="194">
                  <c:v>-1.1748900413513199</c:v>
                </c:pt>
                <c:pt idx="195">
                  <c:v>-0.75858998298644997</c:v>
                </c:pt>
                <c:pt idx="196">
                  <c:v>-3.3945798873901398</c:v>
                </c:pt>
                <c:pt idx="197">
                  <c:v>-2.0681400299072301</c:v>
                </c:pt>
                <c:pt idx="198">
                  <c:v>0.216069996356964</c:v>
                </c:pt>
                <c:pt idx="199">
                  <c:v>-0.65877002477645896</c:v>
                </c:pt>
                <c:pt idx="200">
                  <c:v>-1.3173400163650499</c:v>
                </c:pt>
                <c:pt idx="201">
                  <c:v>-0.53732997179031405</c:v>
                </c:pt>
                <c:pt idx="202">
                  <c:v>-1.69123995304108</c:v>
                </c:pt>
                <c:pt idx="203">
                  <c:v>-3.8800399303436302</c:v>
                </c:pt>
                <c:pt idx="204">
                  <c:v>-0.66044002771377597</c:v>
                </c:pt>
                <c:pt idx="205">
                  <c:v>-0.81288999319076505</c:v>
                </c:pt>
                <c:pt idx="206">
                  <c:v>-3.1444900035858199</c:v>
                </c:pt>
                <c:pt idx="207">
                  <c:v>-0.61282002925872803</c:v>
                </c:pt>
                <c:pt idx="208">
                  <c:v>0.36965999007224998</c:v>
                </c:pt>
                <c:pt idx="209">
                  <c:v>-1.6952600479126001</c:v>
                </c:pt>
                <c:pt idx="210">
                  <c:v>-0.6942999958992</c:v>
                </c:pt>
                <c:pt idx="211">
                  <c:v>0.89604997634887695</c:v>
                </c:pt>
                <c:pt idx="212">
                  <c:v>-0.54493999481201205</c:v>
                </c:pt>
                <c:pt idx="213">
                  <c:v>-1.5754100084304801</c:v>
                </c:pt>
                <c:pt idx="214">
                  <c:v>-0.85000002384185802</c:v>
                </c:pt>
                <c:pt idx="215">
                  <c:v>-1.54640996456146</c:v>
                </c:pt>
                <c:pt idx="216">
                  <c:v>-1.86270999908447</c:v>
                </c:pt>
                <c:pt idx="217">
                  <c:v>-1.6391099691391</c:v>
                </c:pt>
                <c:pt idx="218">
                  <c:v>-1.2863800525665301</c:v>
                </c:pt>
                <c:pt idx="219">
                  <c:v>-5.38000017404556E-2</c:v>
                </c:pt>
                <c:pt idx="220">
                  <c:v>-1.43963003158569</c:v>
                </c:pt>
                <c:pt idx="221">
                  <c:v>-1.0140199661254901</c:v>
                </c:pt>
                <c:pt idx="222">
                  <c:v>-2.4560999870300302</c:v>
                </c:pt>
                <c:pt idx="223">
                  <c:v>-0.67088997364044201</c:v>
                </c:pt>
                <c:pt idx="224">
                  <c:v>-0.40895000100135798</c:v>
                </c:pt>
                <c:pt idx="225">
                  <c:v>-0.30461001396179199</c:v>
                </c:pt>
                <c:pt idx="226">
                  <c:v>-0.34540000557899497</c:v>
                </c:pt>
                <c:pt idx="227">
                  <c:v>-0.339300006628036</c:v>
                </c:pt>
                <c:pt idx="228">
                  <c:v>1.05698001384735</c:v>
                </c:pt>
                <c:pt idx="229">
                  <c:v>-0.34929001331329301</c:v>
                </c:pt>
                <c:pt idx="230">
                  <c:v>-0.57696998119354204</c:v>
                </c:pt>
                <c:pt idx="231">
                  <c:v>-0.72236001491546598</c:v>
                </c:pt>
                <c:pt idx="232">
                  <c:v>0.113530002534389</c:v>
                </c:pt>
                <c:pt idx="233">
                  <c:v>-2.3176500797271702</c:v>
                </c:pt>
                <c:pt idx="234">
                  <c:v>-0.87800997495651201</c:v>
                </c:pt>
                <c:pt idx="235">
                  <c:v>-1.18497002124786</c:v>
                </c:pt>
                <c:pt idx="236">
                  <c:v>-0.805369973182678</c:v>
                </c:pt>
                <c:pt idx="237">
                  <c:v>-1.3344299793243399</c:v>
                </c:pt>
                <c:pt idx="238">
                  <c:v>-0.91083002090454102</c:v>
                </c:pt>
                <c:pt idx="239">
                  <c:v>0.249349996447563</c:v>
                </c:pt>
                <c:pt idx="240">
                  <c:v>0.60728001594543501</c:v>
                </c:pt>
                <c:pt idx="241">
                  <c:v>0.55308997631072998</c:v>
                </c:pt>
                <c:pt idx="242">
                  <c:v>-1.5656100511550901</c:v>
                </c:pt>
                <c:pt idx="243">
                  <c:v>-1.9695299863815301</c:v>
                </c:pt>
                <c:pt idx="244">
                  <c:v>0.88915997743606601</c:v>
                </c:pt>
                <c:pt idx="245">
                  <c:v>-0.43691000342369102</c:v>
                </c:pt>
                <c:pt idx="246">
                  <c:v>-3.2200001180172001E-2</c:v>
                </c:pt>
                <c:pt idx="247">
                  <c:v>0.29291999340057401</c:v>
                </c:pt>
                <c:pt idx="248">
                  <c:v>-0.299769997596741</c:v>
                </c:pt>
                <c:pt idx="249">
                  <c:v>1.52533996105194</c:v>
                </c:pt>
                <c:pt idx="250">
                  <c:v>1.0435099601745601</c:v>
                </c:pt>
                <c:pt idx="251">
                  <c:v>1.49489998817444</c:v>
                </c:pt>
                <c:pt idx="252">
                  <c:v>2.52427005767822</c:v>
                </c:pt>
                <c:pt idx="253">
                  <c:v>1.03758001327515</c:v>
                </c:pt>
                <c:pt idx="254">
                  <c:v>0.83240002393722501</c:v>
                </c:pt>
                <c:pt idx="255">
                  <c:v>1.19790995121002</c:v>
                </c:pt>
                <c:pt idx="256">
                  <c:v>1.95763003826141</c:v>
                </c:pt>
                <c:pt idx="257">
                  <c:v>2.0404100418090798</c:v>
                </c:pt>
                <c:pt idx="258">
                  <c:v>2.7088699340820299</c:v>
                </c:pt>
                <c:pt idx="259">
                  <c:v>0.86277997493743896</c:v>
                </c:pt>
                <c:pt idx="260">
                  <c:v>0.20997999608516699</c:v>
                </c:pt>
                <c:pt idx="261">
                  <c:v>1.82159996032715</c:v>
                </c:pt>
                <c:pt idx="262">
                  <c:v>1.7864899635314899</c:v>
                </c:pt>
                <c:pt idx="263">
                  <c:v>0.41525000333786</c:v>
                </c:pt>
                <c:pt idx="264">
                  <c:v>1.6488000154495199</c:v>
                </c:pt>
                <c:pt idx="265">
                  <c:v>-0.67280000448226895</c:v>
                </c:pt>
                <c:pt idx="266">
                  <c:v>-0.63999998569488503</c:v>
                </c:pt>
                <c:pt idx="267">
                  <c:v>-0.89801001548767101</c:v>
                </c:pt>
                <c:pt idx="268">
                  <c:v>-1.2813199758529701</c:v>
                </c:pt>
                <c:pt idx="269">
                  <c:v>-6.3730001449585003E-2</c:v>
                </c:pt>
                <c:pt idx="270">
                  <c:v>0.70418000221252397</c:v>
                </c:pt>
                <c:pt idx="271">
                  <c:v>0.52055001258850098</c:v>
                </c:pt>
                <c:pt idx="272">
                  <c:v>-0.44326999783515902</c:v>
                </c:pt>
                <c:pt idx="273">
                  <c:v>0.532689988613129</c:v>
                </c:pt>
                <c:pt idx="274">
                  <c:v>0.92286002635955799</c:v>
                </c:pt>
                <c:pt idx="275">
                  <c:v>1.5803300142288199</c:v>
                </c:pt>
                <c:pt idx="276">
                  <c:v>0.65612000226974498</c:v>
                </c:pt>
                <c:pt idx="277">
                  <c:v>1.1394100189209</c:v>
                </c:pt>
                <c:pt idx="278">
                  <c:v>2.04261994361877</c:v>
                </c:pt>
                <c:pt idx="279">
                  <c:v>0.414669990539551</c:v>
                </c:pt>
                <c:pt idx="280">
                  <c:v>-0.372460007667542</c:v>
                </c:pt>
                <c:pt idx="281">
                  <c:v>-0.36664998531341603</c:v>
                </c:pt>
                <c:pt idx="282">
                  <c:v>0.42638999223709101</c:v>
                </c:pt>
                <c:pt idx="283">
                  <c:v>1.3057199716568</c:v>
                </c:pt>
                <c:pt idx="284">
                  <c:v>1.3215299844741799</c:v>
                </c:pt>
                <c:pt idx="285">
                  <c:v>1.6461900472641</c:v>
                </c:pt>
                <c:pt idx="286">
                  <c:v>1.1200799942016599</c:v>
                </c:pt>
                <c:pt idx="287">
                  <c:v>-1.3636000156402599</c:v>
                </c:pt>
                <c:pt idx="288">
                  <c:v>-0.85396999120712302</c:v>
                </c:pt>
                <c:pt idx="289">
                  <c:v>0.147369995713234</c:v>
                </c:pt>
                <c:pt idx="290">
                  <c:v>0.77566999197006203</c:v>
                </c:pt>
                <c:pt idx="291">
                  <c:v>0.282400012016296</c:v>
                </c:pt>
                <c:pt idx="292">
                  <c:v>0.70652997493743896</c:v>
                </c:pt>
                <c:pt idx="293">
                  <c:v>-2.1904699802398699</c:v>
                </c:pt>
                <c:pt idx="294">
                  <c:v>-3.2237401008606001</c:v>
                </c:pt>
                <c:pt idx="295">
                  <c:v>-3.0638999938964799</c:v>
                </c:pt>
                <c:pt idx="296">
                  <c:v>-0.83143997192382801</c:v>
                </c:pt>
                <c:pt idx="297">
                  <c:v>0.26888000965118403</c:v>
                </c:pt>
                <c:pt idx="298">
                  <c:v>0.83783000707626298</c:v>
                </c:pt>
                <c:pt idx="299">
                  <c:v>0.77385002374649003</c:v>
                </c:pt>
                <c:pt idx="300">
                  <c:v>0.27118998765945401</c:v>
                </c:pt>
                <c:pt idx="301">
                  <c:v>0.60799998044967696</c:v>
                </c:pt>
                <c:pt idx="302">
                  <c:v>1.8967200517654399</c:v>
                </c:pt>
                <c:pt idx="303">
                  <c:v>0.29809999465942399</c:v>
                </c:pt>
                <c:pt idx="304">
                  <c:v>0.96596002578735396</c:v>
                </c:pt>
                <c:pt idx="305">
                  <c:v>-0.901319980621338</c:v>
                </c:pt>
                <c:pt idx="306">
                  <c:v>-1.8054399490356401</c:v>
                </c:pt>
                <c:pt idx="307">
                  <c:v>-1.33706998825073</c:v>
                </c:pt>
                <c:pt idx="308">
                  <c:v>1.55410003662109</c:v>
                </c:pt>
                <c:pt idx="309">
                  <c:v>0.84122002124786399</c:v>
                </c:pt>
                <c:pt idx="310">
                  <c:v>-1.1608300209045399</c:v>
                </c:pt>
                <c:pt idx="311">
                  <c:v>1.30840003490448</c:v>
                </c:pt>
                <c:pt idx="312">
                  <c:v>2.3013899326324498</c:v>
                </c:pt>
                <c:pt idx="313">
                  <c:v>3.5704998970031698</c:v>
                </c:pt>
                <c:pt idx="314">
                  <c:v>3.5418798923492401</c:v>
                </c:pt>
                <c:pt idx="315">
                  <c:v>1.6186900138855</c:v>
                </c:pt>
                <c:pt idx="316">
                  <c:v>1.78120994567871</c:v>
                </c:pt>
                <c:pt idx="317">
                  <c:v>1.7985600233078001</c:v>
                </c:pt>
                <c:pt idx="318">
                  <c:v>-3.8528900146484402</c:v>
                </c:pt>
                <c:pt idx="319">
                  <c:v>-3.0009000301361102</c:v>
                </c:pt>
                <c:pt idx="320">
                  <c:v>0.33039000630378701</c:v>
                </c:pt>
                <c:pt idx="321">
                  <c:v>2.2288799285888699</c:v>
                </c:pt>
                <c:pt idx="322">
                  <c:v>1.9792799949646001</c:v>
                </c:pt>
                <c:pt idx="323">
                  <c:v>-0.79830002784729004</c:v>
                </c:pt>
                <c:pt idx="324">
                  <c:v>0.66759997606277499</c:v>
                </c:pt>
                <c:pt idx="325">
                  <c:v>-0.39302998781204201</c:v>
                </c:pt>
                <c:pt idx="326">
                  <c:v>9.9079996347427396E-2</c:v>
                </c:pt>
                <c:pt idx="327">
                  <c:v>-0.69221001863479603</c:v>
                </c:pt>
                <c:pt idx="328">
                  <c:v>-1.48114001750946</c:v>
                </c:pt>
                <c:pt idx="329">
                  <c:v>-1.91428995132446</c:v>
                </c:pt>
                <c:pt idx="330">
                  <c:v>0.23297999799251601</c:v>
                </c:pt>
                <c:pt idx="331">
                  <c:v>0.75093001127242998</c:v>
                </c:pt>
                <c:pt idx="332">
                  <c:v>-0.107270002365112</c:v>
                </c:pt>
              </c:numCache>
            </c:numRef>
          </c:yVal>
          <c:bubbleSize>
            <c:numRef>
              <c:f>eval1!$AI$17:$AI$1000</c:f>
              <c:numCache>
                <c:formatCode>General</c:formatCode>
                <c:ptCount val="984"/>
                <c:pt idx="0">
                  <c:v>80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</c:numCache>
            </c:numRef>
          </c:bubbleSize>
          <c:bubble3D val="0"/>
        </c:ser>
        <c:ser>
          <c:idx val="1"/>
          <c:order val="1"/>
          <c:tx>
            <c:v>gr1</c:v>
          </c:tx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xVal>
            <c:numRef>
              <c:f>eval1!$K$17:$K$1000</c:f>
              <c:numCache>
                <c:formatCode>0</c:formatCode>
                <c:ptCount val="984"/>
                <c:pt idx="0">
                  <c:v>-2.9966499805450399</c:v>
                </c:pt>
                <c:pt idx="1">
                  <c:v>-4.3510899543762198</c:v>
                </c:pt>
                <c:pt idx="2">
                  <c:v>-3.1835799217224099</c:v>
                </c:pt>
                <c:pt idx="3">
                  <c:v>-2.8132998943328902</c:v>
                </c:pt>
                <c:pt idx="4">
                  <c:v>-6.0272798538207999</c:v>
                </c:pt>
                <c:pt idx="5">
                  <c:v>-4.9423799514770499</c:v>
                </c:pt>
                <c:pt idx="6">
                  <c:v>-6.4814400672912598</c:v>
                </c:pt>
                <c:pt idx="7">
                  <c:v>-6.8923301696777299</c:v>
                </c:pt>
                <c:pt idx="8">
                  <c:v>-5.9947400093078604</c:v>
                </c:pt>
                <c:pt idx="9">
                  <c:v>-3.50288009643555</c:v>
                </c:pt>
                <c:pt idx="10">
                  <c:v>-3.2162499427795401</c:v>
                </c:pt>
                <c:pt idx="11">
                  <c:v>-2.16100001335144</c:v>
                </c:pt>
                <c:pt idx="12">
                  <c:v>-2.6949799060821502</c:v>
                </c:pt>
                <c:pt idx="13">
                  <c:v>-5.0016798973083496</c:v>
                </c:pt>
                <c:pt idx="14">
                  <c:v>-3.54359006881714</c:v>
                </c:pt>
                <c:pt idx="15">
                  <c:v>-2.7168500423431401</c:v>
                </c:pt>
                <c:pt idx="16">
                  <c:v>-2.6702499389648402</c:v>
                </c:pt>
                <c:pt idx="17">
                  <c:v>-3.68232989311218</c:v>
                </c:pt>
                <c:pt idx="18">
                  <c:v>-2.52309989929199</c:v>
                </c:pt>
                <c:pt idx="19">
                  <c:v>-4.0771298408508301</c:v>
                </c:pt>
                <c:pt idx="20">
                  <c:v>-3.96222996711731</c:v>
                </c:pt>
                <c:pt idx="21">
                  <c:v>-2.7288799285888699</c:v>
                </c:pt>
                <c:pt idx="22">
                  <c:v>-2.6765699386596702</c:v>
                </c:pt>
                <c:pt idx="23">
                  <c:v>-1.8153500556945801</c:v>
                </c:pt>
                <c:pt idx="24">
                  <c:v>-3.05668997764587</c:v>
                </c:pt>
                <c:pt idx="25">
                  <c:v>-4.1614298820495597</c:v>
                </c:pt>
                <c:pt idx="26">
                  <c:v>-2.5835700035095202</c:v>
                </c:pt>
                <c:pt idx="27">
                  <c:v>-3.49986004829407</c:v>
                </c:pt>
                <c:pt idx="28">
                  <c:v>-1.5714199542999301</c:v>
                </c:pt>
                <c:pt idx="29">
                  <c:v>-1.73031997680664</c:v>
                </c:pt>
                <c:pt idx="30">
                  <c:v>-1.29332995414734</c:v>
                </c:pt>
                <c:pt idx="31">
                  <c:v>-1.3590400218963601</c:v>
                </c:pt>
                <c:pt idx="32">
                  <c:v>-2.1286599636077899</c:v>
                </c:pt>
                <c:pt idx="33">
                  <c:v>-2.6613399982452401</c:v>
                </c:pt>
                <c:pt idx="34">
                  <c:v>-2.8986299037933301</c:v>
                </c:pt>
                <c:pt idx="35">
                  <c:v>-7.1338701248168901</c:v>
                </c:pt>
                <c:pt idx="36">
                  <c:v>-4.5709400177001998</c:v>
                </c:pt>
                <c:pt idx="37">
                  <c:v>-4.6545300483703604</c:v>
                </c:pt>
                <c:pt idx="38">
                  <c:v>-2.3840100765228298</c:v>
                </c:pt>
                <c:pt idx="39">
                  <c:v>-1.5073200464248699</c:v>
                </c:pt>
                <c:pt idx="40">
                  <c:v>-2.9490699768066402</c:v>
                </c:pt>
                <c:pt idx="41">
                  <c:v>-1.29773998260498</c:v>
                </c:pt>
                <c:pt idx="42">
                  <c:v>-2.0509200096130402</c:v>
                </c:pt>
                <c:pt idx="43">
                  <c:v>-2.0442700386047399</c:v>
                </c:pt>
                <c:pt idx="44">
                  <c:v>-3.1396300792694101</c:v>
                </c:pt>
                <c:pt idx="45">
                  <c:v>-3.19093990325928</c:v>
                </c:pt>
                <c:pt idx="46">
                  <c:v>-2.3490300178527801</c:v>
                </c:pt>
                <c:pt idx="47">
                  <c:v>-3.9474000930786102</c:v>
                </c:pt>
                <c:pt idx="48">
                  <c:v>-3.8135900497436501</c:v>
                </c:pt>
                <c:pt idx="49">
                  <c:v>-4.3344798088073704</c:v>
                </c:pt>
                <c:pt idx="50">
                  <c:v>-3.9131000041961701</c:v>
                </c:pt>
                <c:pt idx="51">
                  <c:v>-3.4245200157165501</c:v>
                </c:pt>
                <c:pt idx="52">
                  <c:v>-4.6124401092529297</c:v>
                </c:pt>
                <c:pt idx="53">
                  <c:v>-3.1287200450897199</c:v>
                </c:pt>
                <c:pt idx="54">
                  <c:v>-4.4668598175048801</c:v>
                </c:pt>
                <c:pt idx="55">
                  <c:v>-5.6703600883483896</c:v>
                </c:pt>
                <c:pt idx="56">
                  <c:v>-3.9603500366210902</c:v>
                </c:pt>
                <c:pt idx="57">
                  <c:v>-3.55376005172729</c:v>
                </c:pt>
                <c:pt idx="58">
                  <c:v>-6.1941199302673304</c:v>
                </c:pt>
                <c:pt idx="59">
                  <c:v>-4.3869900703430202</c:v>
                </c:pt>
                <c:pt idx="60">
                  <c:v>-5.0823101997375497</c:v>
                </c:pt>
                <c:pt idx="61">
                  <c:v>-3.92739009857178</c:v>
                </c:pt>
                <c:pt idx="62">
                  <c:v>-4.5647201538085902</c:v>
                </c:pt>
                <c:pt idx="63">
                  <c:v>-3.5307800769805899</c:v>
                </c:pt>
                <c:pt idx="64">
                  <c:v>-0.96976000070571899</c:v>
                </c:pt>
                <c:pt idx="65">
                  <c:v>-3.0603399276733398</c:v>
                </c:pt>
                <c:pt idx="66">
                  <c:v>-3.85092997550964</c:v>
                </c:pt>
                <c:pt idx="67">
                  <c:v>-2.3405499458313002</c:v>
                </c:pt>
                <c:pt idx="68">
                  <c:v>-4.1993999481201199</c:v>
                </c:pt>
                <c:pt idx="69">
                  <c:v>-4.2444701194763201</c:v>
                </c:pt>
                <c:pt idx="70">
                  <c:v>-1.9619599580764799</c:v>
                </c:pt>
                <c:pt idx="71">
                  <c:v>-3.9536600112914999</c:v>
                </c:pt>
                <c:pt idx="72">
                  <c:v>-3.9195399284362802</c:v>
                </c:pt>
                <c:pt idx="73">
                  <c:v>-0.66276997327804599</c:v>
                </c:pt>
                <c:pt idx="74">
                  <c:v>-2.38268995285034</c:v>
                </c:pt>
                <c:pt idx="75">
                  <c:v>0.14994999766349801</c:v>
                </c:pt>
                <c:pt idx="76">
                  <c:v>1.5255500078201301</c:v>
                </c:pt>
                <c:pt idx="77">
                  <c:v>-0.49362000823020902</c:v>
                </c:pt>
                <c:pt idx="78">
                  <c:v>-3.0213999748229998</c:v>
                </c:pt>
                <c:pt idx="79">
                  <c:v>-3.6217300891876198</c:v>
                </c:pt>
                <c:pt idx="80">
                  <c:v>-3.9011600017547599</c:v>
                </c:pt>
                <c:pt idx="81">
                  <c:v>-2.7351601123809801</c:v>
                </c:pt>
                <c:pt idx="82">
                  <c:v>-0.68907999992370605</c:v>
                </c:pt>
                <c:pt idx="83">
                  <c:v>0.45548000931739802</c:v>
                </c:pt>
                <c:pt idx="84">
                  <c:v>0.26344001293182401</c:v>
                </c:pt>
                <c:pt idx="85">
                  <c:v>-0.15865999460220301</c:v>
                </c:pt>
                <c:pt idx="86">
                  <c:v>1.04986000061035</c:v>
                </c:pt>
                <c:pt idx="87">
                  <c:v>1.27351999282837</c:v>
                </c:pt>
                <c:pt idx="88">
                  <c:v>-6.8028001785278303</c:v>
                </c:pt>
                <c:pt idx="89">
                  <c:v>-5.6778001785278303</c:v>
                </c:pt>
                <c:pt idx="90">
                  <c:v>-5.5468897819518999</c:v>
                </c:pt>
                <c:pt idx="91">
                  <c:v>-5.2628297805786097</c:v>
                </c:pt>
                <c:pt idx="92">
                  <c:v>-5.2197999954223597</c:v>
                </c:pt>
                <c:pt idx="93">
                  <c:v>-3.72356009483337</c:v>
                </c:pt>
                <c:pt idx="94">
                  <c:v>-4.1809201240539604</c:v>
                </c:pt>
                <c:pt idx="95">
                  <c:v>-3.0706000328064</c:v>
                </c:pt>
                <c:pt idx="96">
                  <c:v>-2.78487992286682</c:v>
                </c:pt>
                <c:pt idx="97">
                  <c:v>-2.59031009674072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xVal>
          <c:yVal>
            <c:numRef>
              <c:f>eval1!$W$17:$W$1000</c:f>
              <c:numCache>
                <c:formatCode>0</c:formatCode>
                <c:ptCount val="984"/>
                <c:pt idx="0">
                  <c:v>2.3773500919342001</c:v>
                </c:pt>
                <c:pt idx="1">
                  <c:v>1.2810599803924601</c:v>
                </c:pt>
                <c:pt idx="2">
                  <c:v>2.1505000591278098</c:v>
                </c:pt>
                <c:pt idx="3">
                  <c:v>0.819149971008301</c:v>
                </c:pt>
                <c:pt idx="4">
                  <c:v>1.3566199541091899</c:v>
                </c:pt>
                <c:pt idx="5">
                  <c:v>2.6567599773407</c:v>
                </c:pt>
                <c:pt idx="6">
                  <c:v>0.92269998788833596</c:v>
                </c:pt>
                <c:pt idx="7">
                  <c:v>-1.55940997600555</c:v>
                </c:pt>
                <c:pt idx="8">
                  <c:v>3.4892699718475302</c:v>
                </c:pt>
                <c:pt idx="9">
                  <c:v>1.83000004291534</c:v>
                </c:pt>
                <c:pt idx="10">
                  <c:v>2.8239200115203902</c:v>
                </c:pt>
                <c:pt idx="11">
                  <c:v>2.6168799400329599</c:v>
                </c:pt>
                <c:pt idx="12">
                  <c:v>2.8433499336242698</c:v>
                </c:pt>
                <c:pt idx="13">
                  <c:v>0.61662000417709395</c:v>
                </c:pt>
                <c:pt idx="14">
                  <c:v>2.68564009666443</c:v>
                </c:pt>
                <c:pt idx="15">
                  <c:v>2.8135900497436501</c:v>
                </c:pt>
                <c:pt idx="16">
                  <c:v>-0.687550008296967</c:v>
                </c:pt>
                <c:pt idx="17">
                  <c:v>3.5827898979186998</c:v>
                </c:pt>
                <c:pt idx="18">
                  <c:v>-0.30193999409675598</c:v>
                </c:pt>
                <c:pt idx="19">
                  <c:v>-0.36531999707222002</c:v>
                </c:pt>
                <c:pt idx="20">
                  <c:v>0.44097000360488903</c:v>
                </c:pt>
                <c:pt idx="21">
                  <c:v>-1.23134994506836</c:v>
                </c:pt>
                <c:pt idx="22">
                  <c:v>0.56352001428604104</c:v>
                </c:pt>
                <c:pt idx="23">
                  <c:v>1.0347900390625</c:v>
                </c:pt>
                <c:pt idx="24">
                  <c:v>1.55472004413605</c:v>
                </c:pt>
                <c:pt idx="25">
                  <c:v>4.9127697944641104</c:v>
                </c:pt>
                <c:pt idx="26">
                  <c:v>2.7595100402832</c:v>
                </c:pt>
                <c:pt idx="27">
                  <c:v>0.750859975814819</c:v>
                </c:pt>
                <c:pt idx="28">
                  <c:v>3.15803003311157</c:v>
                </c:pt>
                <c:pt idx="29">
                  <c:v>3.1175301074981698</c:v>
                </c:pt>
                <c:pt idx="30">
                  <c:v>5.2405700683593803</c:v>
                </c:pt>
                <c:pt idx="31">
                  <c:v>0.96929997205734297</c:v>
                </c:pt>
                <c:pt idx="32">
                  <c:v>2.8340499401092498</c:v>
                </c:pt>
                <c:pt idx="33">
                  <c:v>3.4217801094055198</c:v>
                </c:pt>
                <c:pt idx="34">
                  <c:v>9.1179996728897095E-2</c:v>
                </c:pt>
                <c:pt idx="35">
                  <c:v>2.73984003067017</c:v>
                </c:pt>
                <c:pt idx="36">
                  <c:v>1.4539200067520099</c:v>
                </c:pt>
                <c:pt idx="37">
                  <c:v>0.442239999771118</c:v>
                </c:pt>
                <c:pt idx="38">
                  <c:v>2.4795899391174299</c:v>
                </c:pt>
                <c:pt idx="39">
                  <c:v>1.53742003440857</c:v>
                </c:pt>
                <c:pt idx="40">
                  <c:v>-0.94407999515533403</c:v>
                </c:pt>
                <c:pt idx="41">
                  <c:v>0.41091999411582902</c:v>
                </c:pt>
                <c:pt idx="42">
                  <c:v>1.4584499597549401</c:v>
                </c:pt>
                <c:pt idx="43">
                  <c:v>3.8627998828887899</c:v>
                </c:pt>
                <c:pt idx="44">
                  <c:v>2.5314700603485099</c:v>
                </c:pt>
                <c:pt idx="45">
                  <c:v>2.2947399616241499</c:v>
                </c:pt>
                <c:pt idx="46">
                  <c:v>2.01015996932983</c:v>
                </c:pt>
                <c:pt idx="47">
                  <c:v>1.69988000392914</c:v>
                </c:pt>
                <c:pt idx="48">
                  <c:v>0.36177998781204201</c:v>
                </c:pt>
                <c:pt idx="49">
                  <c:v>1.2276200056076001</c:v>
                </c:pt>
                <c:pt idx="50">
                  <c:v>0.52218997478485096</c:v>
                </c:pt>
                <c:pt idx="51">
                  <c:v>-4.7372999191284197</c:v>
                </c:pt>
                <c:pt idx="52">
                  <c:v>1.7953399419784499</c:v>
                </c:pt>
                <c:pt idx="53">
                  <c:v>0.14044000208377799</c:v>
                </c:pt>
                <c:pt idx="54">
                  <c:v>1.00273001194</c:v>
                </c:pt>
                <c:pt idx="55">
                  <c:v>-1.11398005485535</c:v>
                </c:pt>
                <c:pt idx="56">
                  <c:v>6.9140002131462097E-2</c:v>
                </c:pt>
                <c:pt idx="57">
                  <c:v>3.4482901096343999</c:v>
                </c:pt>
                <c:pt idx="58">
                  <c:v>1.2299000024795499</c:v>
                </c:pt>
                <c:pt idx="59">
                  <c:v>2.4074399471282999</c:v>
                </c:pt>
                <c:pt idx="60">
                  <c:v>2.0326399803161599</c:v>
                </c:pt>
                <c:pt idx="61">
                  <c:v>0.65700000524520896</c:v>
                </c:pt>
                <c:pt idx="62">
                  <c:v>-0.50532001256942705</c:v>
                </c:pt>
                <c:pt idx="63">
                  <c:v>2.7337899208068799</c:v>
                </c:pt>
                <c:pt idx="64">
                  <c:v>2.9115400314331099</c:v>
                </c:pt>
                <c:pt idx="65">
                  <c:v>2.0289900302886998</c:v>
                </c:pt>
                <c:pt idx="66">
                  <c:v>0.950900018215179</c:v>
                </c:pt>
                <c:pt idx="67">
                  <c:v>1.7553800344467201</c:v>
                </c:pt>
                <c:pt idx="68">
                  <c:v>0.41953000426292397</c:v>
                </c:pt>
                <c:pt idx="69">
                  <c:v>0.91921001672744795</c:v>
                </c:pt>
                <c:pt idx="70">
                  <c:v>2.0594000816345202</c:v>
                </c:pt>
                <c:pt idx="71">
                  <c:v>0.485210001468658</c:v>
                </c:pt>
                <c:pt idx="72">
                  <c:v>1.25899004936218</c:v>
                </c:pt>
                <c:pt idx="73">
                  <c:v>3.3673799037933301</c:v>
                </c:pt>
                <c:pt idx="74">
                  <c:v>2.8257100582122798</c:v>
                </c:pt>
                <c:pt idx="75">
                  <c:v>3.05380010604858</c:v>
                </c:pt>
                <c:pt idx="76">
                  <c:v>4.0704498291015598</c:v>
                </c:pt>
                <c:pt idx="77">
                  <c:v>2.2141900062561</c:v>
                </c:pt>
                <c:pt idx="78">
                  <c:v>1.48711001873016</c:v>
                </c:pt>
                <c:pt idx="79">
                  <c:v>0.88647997379303001</c:v>
                </c:pt>
                <c:pt idx="80">
                  <c:v>-1.68805003166199</c:v>
                </c:pt>
                <c:pt idx="81">
                  <c:v>-0.93318998813629195</c:v>
                </c:pt>
                <c:pt idx="82">
                  <c:v>2.4584898948669398</c:v>
                </c:pt>
                <c:pt idx="83">
                  <c:v>5.0153999328613299</c:v>
                </c:pt>
                <c:pt idx="84">
                  <c:v>5.0717701911926296</c:v>
                </c:pt>
                <c:pt idx="85">
                  <c:v>4.1260099411010698</c:v>
                </c:pt>
                <c:pt idx="86">
                  <c:v>5.56366014480591</c:v>
                </c:pt>
                <c:pt idx="87">
                  <c:v>5.0493001937866202</c:v>
                </c:pt>
                <c:pt idx="88">
                  <c:v>-2.8013000488281299</c:v>
                </c:pt>
                <c:pt idx="89">
                  <c:v>-0.84978997707366899</c:v>
                </c:pt>
                <c:pt idx="90">
                  <c:v>1.3287999629974401</c:v>
                </c:pt>
                <c:pt idx="91">
                  <c:v>0.175940006971359</c:v>
                </c:pt>
                <c:pt idx="92">
                  <c:v>-1.3025699853897099</c:v>
                </c:pt>
                <c:pt idx="93">
                  <c:v>2.2580800056457502</c:v>
                </c:pt>
                <c:pt idx="94">
                  <c:v>0.98153001070022605</c:v>
                </c:pt>
                <c:pt idx="95">
                  <c:v>2.2989299297332799</c:v>
                </c:pt>
                <c:pt idx="96">
                  <c:v>2.5690100193023699</c:v>
                </c:pt>
                <c:pt idx="97">
                  <c:v>2.2727999687194802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yVal>
          <c:bubbleSize>
            <c:numRef>
              <c:f>eval1!$AJ$17:$AJ$1000</c:f>
              <c:numCache>
                <c:formatCode>General</c:formatCode>
                <c:ptCount val="98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</c:numCache>
            </c:numRef>
          </c:bubbleSize>
          <c:bubble3D val="0"/>
        </c:ser>
        <c:ser>
          <c:idx val="2"/>
          <c:order val="2"/>
          <c:tx>
            <c:v>gr2</c:v>
          </c:tx>
          <c:spPr>
            <a:solidFill>
              <a:srgbClr val="3333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xVal>
            <c:numRef>
              <c:f>eval1!$L$17:$L$1000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xVal>
          <c:yVal>
            <c:numRef>
              <c:f>eval1!$X$17:$X$1000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yVal>
          <c:bubbleSize>
            <c:numRef>
              <c:f>eval1!$AJ$17:$AJ$1000</c:f>
              <c:numCache>
                <c:formatCode>General</c:formatCode>
                <c:ptCount val="98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</c:numCache>
            </c:numRef>
          </c:bubbleSize>
          <c:bubble3D val="0"/>
        </c:ser>
        <c:ser>
          <c:idx val="3"/>
          <c:order val="3"/>
          <c:tx>
            <c:v>gr3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xVal>
            <c:numRef>
              <c:f>eval1!$M$17:$M$1000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xVal>
          <c:yVal>
            <c:numRef>
              <c:f>eval1!$Y$17:$Y$1000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yVal>
          <c:bubbleSize>
            <c:numRef>
              <c:f>eval1!$AJ$17:$AJ$1000</c:f>
              <c:numCache>
                <c:formatCode>General</c:formatCode>
                <c:ptCount val="98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</c:numCache>
            </c:numRef>
          </c:bubbleSize>
          <c:bubble3D val="0"/>
        </c:ser>
        <c:ser>
          <c:idx val="4"/>
          <c:order val="4"/>
          <c:tx>
            <c:v>gr4</c:v>
          </c:tx>
          <c:spPr>
            <a:solidFill>
              <a:srgbClr val="CCCC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xVal>
            <c:numRef>
              <c:f>eval1!$N$17:$N$1000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xVal>
          <c:yVal>
            <c:numRef>
              <c:f>eval1!$Z$17:$Z$1000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yVal>
          <c:bubbleSize>
            <c:numRef>
              <c:f>eval1!$AJ$17:$AJ$1000</c:f>
              <c:numCache>
                <c:formatCode>General</c:formatCode>
                <c:ptCount val="98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</c:numCache>
            </c:numRef>
          </c:bubbleSize>
          <c:bubble3D val="0"/>
        </c:ser>
        <c:ser>
          <c:idx val="5"/>
          <c:order val="5"/>
          <c:tx>
            <c:v>gr5</c:v>
          </c:tx>
          <c:spPr>
            <a:solidFill>
              <a:srgbClr val="008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xVal>
            <c:numRef>
              <c:f>eval1!$O$17:$O$1000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0.28946000337600702</c:v>
                </c:pt>
                <c:pt idx="224">
                  <c:v>-0.73584002256393399</c:v>
                </c:pt>
                <c:pt idx="225">
                  <c:v>0.31891998648643499</c:v>
                </c:pt>
                <c:pt idx="226">
                  <c:v>-0.36735001206397999</c:v>
                </c:pt>
                <c:pt idx="227">
                  <c:v>0.294360011816025</c:v>
                </c:pt>
                <c:pt idx="228">
                  <c:v>-0.46061998605728099</c:v>
                </c:pt>
                <c:pt idx="229">
                  <c:v>-1.5329400300979601</c:v>
                </c:pt>
                <c:pt idx="230">
                  <c:v>0.88881999254226696</c:v>
                </c:pt>
                <c:pt idx="231">
                  <c:v>1.25399005413055</c:v>
                </c:pt>
                <c:pt idx="232">
                  <c:v>-1.16287994384766</c:v>
                </c:pt>
                <c:pt idx="233">
                  <c:v>-0.18591000139713301</c:v>
                </c:pt>
                <c:pt idx="234">
                  <c:v>0.39390999078750599</c:v>
                </c:pt>
                <c:pt idx="235">
                  <c:v>5.2999998442828699E-3</c:v>
                </c:pt>
                <c:pt idx="236">
                  <c:v>-0.85434997081756603</c:v>
                </c:pt>
                <c:pt idx="237">
                  <c:v>-1.0318800210952801</c:v>
                </c:pt>
                <c:pt idx="238">
                  <c:v>0.63727998733520497</c:v>
                </c:pt>
                <c:pt idx="239">
                  <c:v>1.7238399982452399</c:v>
                </c:pt>
                <c:pt idx="240">
                  <c:v>1.88300001621246</c:v>
                </c:pt>
                <c:pt idx="241">
                  <c:v>1.7292900085449201</c:v>
                </c:pt>
                <c:pt idx="242">
                  <c:v>1.15074002742767</c:v>
                </c:pt>
                <c:pt idx="243">
                  <c:v>1.1554700136184699</c:v>
                </c:pt>
                <c:pt idx="244">
                  <c:v>1.1403100490570099</c:v>
                </c:pt>
                <c:pt idx="245">
                  <c:v>1.2189899682998699</c:v>
                </c:pt>
                <c:pt idx="246">
                  <c:v>1.04367995262146</c:v>
                </c:pt>
                <c:pt idx="247">
                  <c:v>1.3808399438857999</c:v>
                </c:pt>
                <c:pt idx="248">
                  <c:v>0.35220000147819502</c:v>
                </c:pt>
                <c:pt idx="249">
                  <c:v>1.15954005718231</c:v>
                </c:pt>
                <c:pt idx="250">
                  <c:v>1.55715000629425</c:v>
                </c:pt>
                <c:pt idx="251">
                  <c:v>1.5255800485611</c:v>
                </c:pt>
                <c:pt idx="252">
                  <c:v>2.09268999099731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xVal>
          <c:yVal>
            <c:numRef>
              <c:f>eval1!$AA$17:$AA$1000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-0.67088997364044201</c:v>
                </c:pt>
                <c:pt idx="224">
                  <c:v>-0.40895000100135798</c:v>
                </c:pt>
                <c:pt idx="225">
                  <c:v>-0.30461001396179199</c:v>
                </c:pt>
                <c:pt idx="226">
                  <c:v>-0.34540000557899497</c:v>
                </c:pt>
                <c:pt idx="227">
                  <c:v>-0.339300006628036</c:v>
                </c:pt>
                <c:pt idx="228">
                  <c:v>1.05698001384735</c:v>
                </c:pt>
                <c:pt idx="229">
                  <c:v>-0.34929001331329301</c:v>
                </c:pt>
                <c:pt idx="230">
                  <c:v>-0.57696998119354204</c:v>
                </c:pt>
                <c:pt idx="231">
                  <c:v>-0.72236001491546598</c:v>
                </c:pt>
                <c:pt idx="232">
                  <c:v>0.113530002534389</c:v>
                </c:pt>
                <c:pt idx="233">
                  <c:v>-2.3176500797271702</c:v>
                </c:pt>
                <c:pt idx="234">
                  <c:v>-0.87800997495651201</c:v>
                </c:pt>
                <c:pt idx="235">
                  <c:v>-1.18497002124786</c:v>
                </c:pt>
                <c:pt idx="236">
                  <c:v>-0.805369973182678</c:v>
                </c:pt>
                <c:pt idx="237">
                  <c:v>-1.3344299793243399</c:v>
                </c:pt>
                <c:pt idx="238">
                  <c:v>-0.91083002090454102</c:v>
                </c:pt>
                <c:pt idx="239">
                  <c:v>0.249349996447563</c:v>
                </c:pt>
                <c:pt idx="240">
                  <c:v>0.60728001594543501</c:v>
                </c:pt>
                <c:pt idx="241">
                  <c:v>0.55308997631072998</c:v>
                </c:pt>
                <c:pt idx="242">
                  <c:v>-1.5656100511550901</c:v>
                </c:pt>
                <c:pt idx="243">
                  <c:v>-1.9695299863815301</c:v>
                </c:pt>
                <c:pt idx="244">
                  <c:v>0.88915997743606601</c:v>
                </c:pt>
                <c:pt idx="245">
                  <c:v>-0.43691000342369102</c:v>
                </c:pt>
                <c:pt idx="246">
                  <c:v>-3.2200001180172001E-2</c:v>
                </c:pt>
                <c:pt idx="247">
                  <c:v>0.29291999340057401</c:v>
                </c:pt>
                <c:pt idx="248">
                  <c:v>-0.299769997596741</c:v>
                </c:pt>
                <c:pt idx="249">
                  <c:v>1.52533996105194</c:v>
                </c:pt>
                <c:pt idx="250">
                  <c:v>1.0435099601745601</c:v>
                </c:pt>
                <c:pt idx="251">
                  <c:v>1.49489998817444</c:v>
                </c:pt>
                <c:pt idx="252">
                  <c:v>2.52427005767822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yVal>
          <c:bubbleSize>
            <c:numRef>
              <c:f>eval1!$AJ$17:$AJ$1000</c:f>
              <c:numCache>
                <c:formatCode>General</c:formatCode>
                <c:ptCount val="98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</c:numCache>
            </c:numRef>
          </c:bubbleSize>
          <c:bubble3D val="0"/>
        </c:ser>
        <c:ser>
          <c:idx val="6"/>
          <c:order val="6"/>
          <c:tx>
            <c:v>gr6</c:v>
          </c:tx>
          <c:spPr>
            <a:solidFill>
              <a:srgbClr val="99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xVal>
            <c:numRef>
              <c:f>eval1!$P$17:$P$1000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-4.4731202125549299</c:v>
                </c:pt>
                <c:pt idx="139">
                  <c:v>-1.9989000558853101</c:v>
                </c:pt>
                <c:pt idx="140">
                  <c:v>-0.41468998789787298</c:v>
                </c:pt>
                <c:pt idx="141">
                  <c:v>-1.6075700521469101</c:v>
                </c:pt>
                <c:pt idx="142">
                  <c:v>-2.4897999763488801</c:v>
                </c:pt>
                <c:pt idx="143">
                  <c:v>-3.3050899505615199</c:v>
                </c:pt>
                <c:pt idx="144">
                  <c:v>-5.0223498344421396</c:v>
                </c:pt>
                <c:pt idx="145">
                  <c:v>-3.2307798862457302</c:v>
                </c:pt>
                <c:pt idx="146">
                  <c:v>-1.72319996356964</c:v>
                </c:pt>
                <c:pt idx="147">
                  <c:v>-1.36240005493164</c:v>
                </c:pt>
                <c:pt idx="148">
                  <c:v>-0.39484998583793601</c:v>
                </c:pt>
                <c:pt idx="149">
                  <c:v>9.1839998960494995E-2</c:v>
                </c:pt>
                <c:pt idx="150">
                  <c:v>-0.65425997972488403</c:v>
                </c:pt>
                <c:pt idx="151">
                  <c:v>0.475499987602234</c:v>
                </c:pt>
                <c:pt idx="152">
                  <c:v>2.48528003692627</c:v>
                </c:pt>
                <c:pt idx="153">
                  <c:v>-1.52502000331879</c:v>
                </c:pt>
                <c:pt idx="154">
                  <c:v>-2.8354399204254199</c:v>
                </c:pt>
                <c:pt idx="155">
                  <c:v>-1.1417200565338099</c:v>
                </c:pt>
                <c:pt idx="156">
                  <c:v>-0.62295001745223999</c:v>
                </c:pt>
                <c:pt idx="157">
                  <c:v>0.24661999940872201</c:v>
                </c:pt>
                <c:pt idx="158">
                  <c:v>1.7689800262451201</c:v>
                </c:pt>
                <c:pt idx="159">
                  <c:v>0.239969998598099</c:v>
                </c:pt>
                <c:pt idx="160">
                  <c:v>-0.45366999506950401</c:v>
                </c:pt>
                <c:pt idx="161">
                  <c:v>0.80563002824783303</c:v>
                </c:pt>
                <c:pt idx="162">
                  <c:v>1.28474998474121</c:v>
                </c:pt>
                <c:pt idx="163">
                  <c:v>-1.48499999195337E-2</c:v>
                </c:pt>
                <c:pt idx="164">
                  <c:v>-2.7308399677276598</c:v>
                </c:pt>
                <c:pt idx="165">
                  <c:v>-2.7238900661468501</c:v>
                </c:pt>
                <c:pt idx="166">
                  <c:v>-0.37239000201225297</c:v>
                </c:pt>
                <c:pt idx="167">
                  <c:v>-0.39978000521659901</c:v>
                </c:pt>
                <c:pt idx="168">
                  <c:v>0.47203001379966703</c:v>
                </c:pt>
                <c:pt idx="169">
                  <c:v>-2.7058300971984899</c:v>
                </c:pt>
                <c:pt idx="170">
                  <c:v>-1.08545994758606</c:v>
                </c:pt>
                <c:pt idx="171">
                  <c:v>-0.498369991779327</c:v>
                </c:pt>
                <c:pt idx="172">
                  <c:v>0.61267000436782804</c:v>
                </c:pt>
                <c:pt idx="173">
                  <c:v>-0.96670001745223999</c:v>
                </c:pt>
                <c:pt idx="174">
                  <c:v>-3.06953001022339</c:v>
                </c:pt>
                <c:pt idx="175">
                  <c:v>-1.43498003482819</c:v>
                </c:pt>
                <c:pt idx="176">
                  <c:v>-2.4825100898742698</c:v>
                </c:pt>
                <c:pt idx="177">
                  <c:v>-1.52562999725342</c:v>
                </c:pt>
                <c:pt idx="178">
                  <c:v>1.03305995464325</c:v>
                </c:pt>
                <c:pt idx="179">
                  <c:v>0.30805999040603599</c:v>
                </c:pt>
                <c:pt idx="180">
                  <c:v>0.52951997518539395</c:v>
                </c:pt>
                <c:pt idx="181">
                  <c:v>-0.86631000041961703</c:v>
                </c:pt>
                <c:pt idx="182">
                  <c:v>-0.49033999443054199</c:v>
                </c:pt>
                <c:pt idx="183">
                  <c:v>-2.5649600028991699</c:v>
                </c:pt>
                <c:pt idx="184">
                  <c:v>-1.55461001396179</c:v>
                </c:pt>
                <c:pt idx="185">
                  <c:v>-1.2932499647140501</c:v>
                </c:pt>
                <c:pt idx="186">
                  <c:v>-2.0761198997497599</c:v>
                </c:pt>
                <c:pt idx="187">
                  <c:v>0.73140001296997104</c:v>
                </c:pt>
                <c:pt idx="188">
                  <c:v>-3.0536699295043901</c:v>
                </c:pt>
                <c:pt idx="189">
                  <c:v>-2.76412010192871</c:v>
                </c:pt>
                <c:pt idx="190">
                  <c:v>-2.0805799961090101</c:v>
                </c:pt>
                <c:pt idx="191">
                  <c:v>-2.60208988189697</c:v>
                </c:pt>
                <c:pt idx="192">
                  <c:v>-2.35908007621765</c:v>
                </c:pt>
                <c:pt idx="193">
                  <c:v>-2.1698100566864</c:v>
                </c:pt>
                <c:pt idx="194">
                  <c:v>1.0395100116729701</c:v>
                </c:pt>
                <c:pt idx="195">
                  <c:v>-0.81576001644134499</c:v>
                </c:pt>
                <c:pt idx="196">
                  <c:v>-2.1206600666046098</c:v>
                </c:pt>
                <c:pt idx="197">
                  <c:v>-2.0497798919677699</c:v>
                </c:pt>
                <c:pt idx="198">
                  <c:v>0.343849986791611</c:v>
                </c:pt>
                <c:pt idx="199">
                  <c:v>0.50819998979568504</c:v>
                </c:pt>
                <c:pt idx="200">
                  <c:v>1.3559999465942401</c:v>
                </c:pt>
                <c:pt idx="201">
                  <c:v>-0.57041001319885298</c:v>
                </c:pt>
                <c:pt idx="202">
                  <c:v>-0.57308000326156605</c:v>
                </c:pt>
                <c:pt idx="203">
                  <c:v>-2.9632101058960001</c:v>
                </c:pt>
                <c:pt idx="204">
                  <c:v>-0.34534001350402799</c:v>
                </c:pt>
                <c:pt idx="205">
                  <c:v>-4.9180001020431498E-2</c:v>
                </c:pt>
                <c:pt idx="206">
                  <c:v>-2.9978899955749498</c:v>
                </c:pt>
                <c:pt idx="207">
                  <c:v>-3.9939999580383301E-2</c:v>
                </c:pt>
                <c:pt idx="208">
                  <c:v>1.1704699993133501</c:v>
                </c:pt>
                <c:pt idx="209">
                  <c:v>-0.113240003585815</c:v>
                </c:pt>
                <c:pt idx="210">
                  <c:v>0.32646998763084401</c:v>
                </c:pt>
                <c:pt idx="211">
                  <c:v>2.1582899093627899</c:v>
                </c:pt>
                <c:pt idx="212">
                  <c:v>-1.4502700567245499</c:v>
                </c:pt>
                <c:pt idx="213">
                  <c:v>-0.57748997211456299</c:v>
                </c:pt>
                <c:pt idx="214">
                  <c:v>1.61240994930267</c:v>
                </c:pt>
                <c:pt idx="215">
                  <c:v>-1.8459500074386599</c:v>
                </c:pt>
                <c:pt idx="216">
                  <c:v>-0.84294998645782504</c:v>
                </c:pt>
                <c:pt idx="217">
                  <c:v>-2.0275900363922101</c:v>
                </c:pt>
                <c:pt idx="218">
                  <c:v>-0.70058000087738004</c:v>
                </c:pt>
                <c:pt idx="219">
                  <c:v>0.89107000827789296</c:v>
                </c:pt>
                <c:pt idx="220">
                  <c:v>-0.215139999985695</c:v>
                </c:pt>
                <c:pt idx="221">
                  <c:v>1.00889003276825</c:v>
                </c:pt>
                <c:pt idx="222">
                  <c:v>-1.1695699691772501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xVal>
          <c:yVal>
            <c:numRef>
              <c:f>eval1!$AB$17:$AB$1000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-3.34664011001587</c:v>
                </c:pt>
                <c:pt idx="139">
                  <c:v>-0.38177999854087802</c:v>
                </c:pt>
                <c:pt idx="140">
                  <c:v>-2.1774499416351301</c:v>
                </c:pt>
                <c:pt idx="141">
                  <c:v>-1.6652300357818599</c:v>
                </c:pt>
                <c:pt idx="142">
                  <c:v>-4.0053000450134304</c:v>
                </c:pt>
                <c:pt idx="143">
                  <c:v>-5.0640501976013201</c:v>
                </c:pt>
                <c:pt idx="144">
                  <c:v>-1.8588299751281701</c:v>
                </c:pt>
                <c:pt idx="145">
                  <c:v>-0.35304999351501498</c:v>
                </c:pt>
                <c:pt idx="146">
                  <c:v>1.12152004241943</c:v>
                </c:pt>
                <c:pt idx="147">
                  <c:v>-0.64598000049591098</c:v>
                </c:pt>
                <c:pt idx="148">
                  <c:v>9.9229998886585194E-2</c:v>
                </c:pt>
                <c:pt idx="149">
                  <c:v>0.441900014877319</c:v>
                </c:pt>
                <c:pt idx="150">
                  <c:v>-1.3009899854660001</c:v>
                </c:pt>
                <c:pt idx="151">
                  <c:v>-1.0011800527572601</c:v>
                </c:pt>
                <c:pt idx="152">
                  <c:v>2.75661993026733</c:v>
                </c:pt>
                <c:pt idx="153">
                  <c:v>-4.5840997695922896</c:v>
                </c:pt>
                <c:pt idx="154">
                  <c:v>-5.1160798072814897</c:v>
                </c:pt>
                <c:pt idx="155">
                  <c:v>-1.2971999645233201</c:v>
                </c:pt>
                <c:pt idx="156">
                  <c:v>-2.0608000755310099</c:v>
                </c:pt>
                <c:pt idx="157">
                  <c:v>-1.1230399608612101</c:v>
                </c:pt>
                <c:pt idx="158">
                  <c:v>-1.37950003147125</c:v>
                </c:pt>
                <c:pt idx="159">
                  <c:v>-0.69471997022628795</c:v>
                </c:pt>
                <c:pt idx="160">
                  <c:v>-1.5062999725341799</c:v>
                </c:pt>
                <c:pt idx="161">
                  <c:v>-0.46039998531341603</c:v>
                </c:pt>
                <c:pt idx="162">
                  <c:v>0.34086999297142001</c:v>
                </c:pt>
                <c:pt idx="163">
                  <c:v>-1.4225599765777599</c:v>
                </c:pt>
                <c:pt idx="164">
                  <c:v>-2.3030600547790501</c:v>
                </c:pt>
                <c:pt idx="165">
                  <c:v>-1.6585400104522701</c:v>
                </c:pt>
                <c:pt idx="166">
                  <c:v>-5.2129998803138698E-2</c:v>
                </c:pt>
                <c:pt idx="167">
                  <c:v>-0.47613999247550998</c:v>
                </c:pt>
                <c:pt idx="168">
                  <c:v>6.6540002822876004E-2</c:v>
                </c:pt>
                <c:pt idx="169">
                  <c:v>-2.6807699203491202</c:v>
                </c:pt>
                <c:pt idx="170">
                  <c:v>0.56094998121261597</c:v>
                </c:pt>
                <c:pt idx="171">
                  <c:v>-0.18999999761581399</c:v>
                </c:pt>
                <c:pt idx="172">
                  <c:v>1.09815001487732</c:v>
                </c:pt>
                <c:pt idx="173">
                  <c:v>1.4737299680709799</c:v>
                </c:pt>
                <c:pt idx="174">
                  <c:v>-0.85194998979568504</c:v>
                </c:pt>
                <c:pt idx="175">
                  <c:v>-0.52342998981475797</c:v>
                </c:pt>
                <c:pt idx="176">
                  <c:v>-0.304080009460449</c:v>
                </c:pt>
                <c:pt idx="177">
                  <c:v>0.60052001476287797</c:v>
                </c:pt>
                <c:pt idx="178">
                  <c:v>0.53858000040054299</c:v>
                </c:pt>
                <c:pt idx="179">
                  <c:v>-1.2024300098419201</c:v>
                </c:pt>
                <c:pt idx="180">
                  <c:v>-4.0610000491142301E-2</c:v>
                </c:pt>
                <c:pt idx="181">
                  <c:v>-1.0131599903106701</c:v>
                </c:pt>
                <c:pt idx="182">
                  <c:v>-4.9200002104044004E-3</c:v>
                </c:pt>
                <c:pt idx="183">
                  <c:v>-1.9911199808120701</c:v>
                </c:pt>
                <c:pt idx="184">
                  <c:v>-0.22843000292778001</c:v>
                </c:pt>
                <c:pt idx="185">
                  <c:v>-0.50532001256942705</c:v>
                </c:pt>
                <c:pt idx="186">
                  <c:v>-2.07029008865356</c:v>
                </c:pt>
                <c:pt idx="187">
                  <c:v>0.78131997585296598</c:v>
                </c:pt>
                <c:pt idx="188">
                  <c:v>-2.7197101116180402</c:v>
                </c:pt>
                <c:pt idx="189">
                  <c:v>-2.1088199615478498</c:v>
                </c:pt>
                <c:pt idx="190">
                  <c:v>-1.3391699790954601</c:v>
                </c:pt>
                <c:pt idx="191">
                  <c:v>-2.3602499961853001</c:v>
                </c:pt>
                <c:pt idx="192">
                  <c:v>-2.5196800231933598</c:v>
                </c:pt>
                <c:pt idx="193">
                  <c:v>-3.0192499160766602</c:v>
                </c:pt>
                <c:pt idx="194">
                  <c:v>-1.1748900413513199</c:v>
                </c:pt>
                <c:pt idx="195">
                  <c:v>-0.75858998298644997</c:v>
                </c:pt>
                <c:pt idx="196">
                  <c:v>-3.3945798873901398</c:v>
                </c:pt>
                <c:pt idx="197">
                  <c:v>-2.0681400299072301</c:v>
                </c:pt>
                <c:pt idx="198">
                  <c:v>0.216069996356964</c:v>
                </c:pt>
                <c:pt idx="199">
                  <c:v>-0.65877002477645896</c:v>
                </c:pt>
                <c:pt idx="200">
                  <c:v>-1.3173400163650499</c:v>
                </c:pt>
                <c:pt idx="201">
                  <c:v>-0.53732997179031405</c:v>
                </c:pt>
                <c:pt idx="202">
                  <c:v>-1.69123995304108</c:v>
                </c:pt>
                <c:pt idx="203">
                  <c:v>-3.8800399303436302</c:v>
                </c:pt>
                <c:pt idx="204">
                  <c:v>-0.66044002771377597</c:v>
                </c:pt>
                <c:pt idx="205">
                  <c:v>-0.81288999319076505</c:v>
                </c:pt>
                <c:pt idx="206">
                  <c:v>-3.1444900035858199</c:v>
                </c:pt>
                <c:pt idx="207">
                  <c:v>-0.61282002925872803</c:v>
                </c:pt>
                <c:pt idx="208">
                  <c:v>0.36965999007224998</c:v>
                </c:pt>
                <c:pt idx="209">
                  <c:v>-1.6952600479126001</c:v>
                </c:pt>
                <c:pt idx="210">
                  <c:v>-0.6942999958992</c:v>
                </c:pt>
                <c:pt idx="211">
                  <c:v>0.89604997634887695</c:v>
                </c:pt>
                <c:pt idx="212">
                  <c:v>-0.54493999481201205</c:v>
                </c:pt>
                <c:pt idx="213">
                  <c:v>-1.5754100084304801</c:v>
                </c:pt>
                <c:pt idx="214">
                  <c:v>-0.85000002384185802</c:v>
                </c:pt>
                <c:pt idx="215">
                  <c:v>-1.54640996456146</c:v>
                </c:pt>
                <c:pt idx="216">
                  <c:v>-1.86270999908447</c:v>
                </c:pt>
                <c:pt idx="217">
                  <c:v>-1.6391099691391</c:v>
                </c:pt>
                <c:pt idx="218">
                  <c:v>-1.2863800525665301</c:v>
                </c:pt>
                <c:pt idx="219">
                  <c:v>-5.38000017404556E-2</c:v>
                </c:pt>
                <c:pt idx="220">
                  <c:v>-1.43963003158569</c:v>
                </c:pt>
                <c:pt idx="221">
                  <c:v>-1.0140199661254901</c:v>
                </c:pt>
                <c:pt idx="222">
                  <c:v>-2.4560999870300302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yVal>
          <c:bubbleSize>
            <c:numRef>
              <c:f>eval1!$AJ$17:$AJ$1000</c:f>
              <c:numCache>
                <c:formatCode>General</c:formatCode>
                <c:ptCount val="98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</c:numCache>
            </c:numRef>
          </c:bubbleSize>
          <c:bubble3D val="0"/>
        </c:ser>
        <c:ser>
          <c:idx val="7"/>
          <c:order val="7"/>
          <c:tx>
            <c:v>g7</c:v>
          </c:tx>
          <c:spPr>
            <a:solidFill>
              <a:srgbClr val="99CC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xVal>
            <c:numRef>
              <c:f>eval1!$Q$17:$Q$1000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xVal>
          <c:yVal>
            <c:numRef>
              <c:f>eval1!$AC$17:$AC$1000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yVal>
          <c:bubbleSize>
            <c:numRef>
              <c:f>eval1!$AJ$17:$AJ$1000</c:f>
              <c:numCache>
                <c:formatCode>General</c:formatCode>
                <c:ptCount val="98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</c:numCache>
            </c:numRef>
          </c:bubbleSize>
          <c:bubble3D val="0"/>
        </c:ser>
        <c:ser>
          <c:idx val="8"/>
          <c:order val="8"/>
          <c:tx>
            <c:v>gr8</c:v>
          </c:tx>
          <c:spPr>
            <a:solidFill>
              <a:srgbClr val="808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xVal>
            <c:numRef>
              <c:f>eval1!$R$17:$R$1000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xVal>
          <c:yVal>
            <c:numRef>
              <c:f>eval1!$AD$17:$AD$1000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yVal>
          <c:bubbleSize>
            <c:numRef>
              <c:f>eval1!$AJ$17:$AJ$1000</c:f>
              <c:numCache>
                <c:formatCode>General</c:formatCode>
                <c:ptCount val="98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</c:numCache>
            </c:numRef>
          </c:bubbleSize>
          <c:bubble3D val="0"/>
        </c:ser>
        <c:ser>
          <c:idx val="9"/>
          <c:order val="9"/>
          <c:tx>
            <c:v>gr9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xVal>
            <c:numRef>
              <c:f>eval1!$S$17:$S$1000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3.95625996589661</c:v>
                </c:pt>
                <c:pt idx="99">
                  <c:v>1.55901002883911</c:v>
                </c:pt>
                <c:pt idx="100">
                  <c:v>1.0742700099945099</c:v>
                </c:pt>
                <c:pt idx="101">
                  <c:v>2.4890599250793501</c:v>
                </c:pt>
                <c:pt idx="102">
                  <c:v>1.52944004535675</c:v>
                </c:pt>
                <c:pt idx="103">
                  <c:v>4.3290901184081996</c:v>
                </c:pt>
                <c:pt idx="104">
                  <c:v>4.2039499282836896</c:v>
                </c:pt>
                <c:pt idx="105">
                  <c:v>2.5734200477600102</c:v>
                </c:pt>
                <c:pt idx="106">
                  <c:v>2.8368799686431898</c:v>
                </c:pt>
                <c:pt idx="107">
                  <c:v>4.1246399879455602</c:v>
                </c:pt>
                <c:pt idx="108">
                  <c:v>4.0174598693847701</c:v>
                </c:pt>
                <c:pt idx="109">
                  <c:v>5.4541301727294904</c:v>
                </c:pt>
                <c:pt idx="110">
                  <c:v>3.48108005523682</c:v>
                </c:pt>
                <c:pt idx="111">
                  <c:v>3.28008008003235</c:v>
                </c:pt>
                <c:pt idx="112">
                  <c:v>3.7997701168060298</c:v>
                </c:pt>
                <c:pt idx="113">
                  <c:v>1.90100002288818</c:v>
                </c:pt>
                <c:pt idx="114">
                  <c:v>0.51484000682830799</c:v>
                </c:pt>
                <c:pt idx="115">
                  <c:v>-1.9529399871826201</c:v>
                </c:pt>
                <c:pt idx="116">
                  <c:v>1.5281300544738801</c:v>
                </c:pt>
                <c:pt idx="117">
                  <c:v>1.02755999565125</c:v>
                </c:pt>
                <c:pt idx="118">
                  <c:v>2.4017300605773899</c:v>
                </c:pt>
                <c:pt idx="119">
                  <c:v>2.4995200634002699</c:v>
                </c:pt>
                <c:pt idx="120">
                  <c:v>2.7236900329589799</c:v>
                </c:pt>
                <c:pt idx="121">
                  <c:v>3.4365200996398899</c:v>
                </c:pt>
                <c:pt idx="122">
                  <c:v>2.2921800613403298</c:v>
                </c:pt>
                <c:pt idx="123">
                  <c:v>1.8672000169753999</c:v>
                </c:pt>
                <c:pt idx="124">
                  <c:v>-0.66382998228073098</c:v>
                </c:pt>
                <c:pt idx="125">
                  <c:v>2.0332200527191202</c:v>
                </c:pt>
                <c:pt idx="126">
                  <c:v>1.50187003612518</c:v>
                </c:pt>
                <c:pt idx="127">
                  <c:v>-0.22991999983787501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0.40582999587058999</c:v>
                </c:pt>
                <c:pt idx="134">
                  <c:v>1.2928999662399301</c:v>
                </c:pt>
                <c:pt idx="135">
                  <c:v>0.81726998090743996</c:v>
                </c:pt>
                <c:pt idx="136">
                  <c:v>4.0250000953674299</c:v>
                </c:pt>
                <c:pt idx="137">
                  <c:v>2.8991999626159699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xVal>
          <c:yVal>
            <c:numRef>
              <c:f>eval1!$AE$17:$AE$1000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-1.31786000728607</c:v>
                </c:pt>
                <c:pt idx="99">
                  <c:v>-3.4344999790191699</c:v>
                </c:pt>
                <c:pt idx="100">
                  <c:v>-2.0555100440978999</c:v>
                </c:pt>
                <c:pt idx="101">
                  <c:v>-0.85672998428344704</c:v>
                </c:pt>
                <c:pt idx="102">
                  <c:v>-5.34379005432129</c:v>
                </c:pt>
                <c:pt idx="103">
                  <c:v>-9.7549997270107297E-2</c:v>
                </c:pt>
                <c:pt idx="104">
                  <c:v>-0.13932000100612599</c:v>
                </c:pt>
                <c:pt idx="105">
                  <c:v>-0.20318999886512801</c:v>
                </c:pt>
                <c:pt idx="106">
                  <c:v>1.2379900217056301</c:v>
                </c:pt>
                <c:pt idx="107">
                  <c:v>0.55810999870300304</c:v>
                </c:pt>
                <c:pt idx="108">
                  <c:v>-0.53728002309799205</c:v>
                </c:pt>
                <c:pt idx="109">
                  <c:v>1.2097300291061399</c:v>
                </c:pt>
                <c:pt idx="110">
                  <c:v>-1.63829004764557</c:v>
                </c:pt>
                <c:pt idx="111">
                  <c:v>6.6639997065067305E-2</c:v>
                </c:pt>
                <c:pt idx="112">
                  <c:v>-0.15631000697612801</c:v>
                </c:pt>
                <c:pt idx="113">
                  <c:v>-5.64735984802246</c:v>
                </c:pt>
                <c:pt idx="114">
                  <c:v>-7.1166501045227104</c:v>
                </c:pt>
                <c:pt idx="115">
                  <c:v>-7.7793002128601101</c:v>
                </c:pt>
                <c:pt idx="116">
                  <c:v>-5.4181599617004403</c:v>
                </c:pt>
                <c:pt idx="117">
                  <c:v>-3.9105501174926798</c:v>
                </c:pt>
                <c:pt idx="118">
                  <c:v>0.15333999693393699</c:v>
                </c:pt>
                <c:pt idx="119">
                  <c:v>1.1688699722289999</c:v>
                </c:pt>
                <c:pt idx="120">
                  <c:v>4.1900001466274303E-2</c:v>
                </c:pt>
                <c:pt idx="121">
                  <c:v>-0.43470001220703097</c:v>
                </c:pt>
                <c:pt idx="122">
                  <c:v>-2.0611300468444802</c:v>
                </c:pt>
                <c:pt idx="123">
                  <c:v>-2.3102900981903098</c:v>
                </c:pt>
                <c:pt idx="124">
                  <c:v>-6.0059099197387704</c:v>
                </c:pt>
                <c:pt idx="125">
                  <c:v>-4.1712799072265598</c:v>
                </c:pt>
                <c:pt idx="126">
                  <c:v>-4.4921298027038601</c:v>
                </c:pt>
                <c:pt idx="127">
                  <c:v>-4.2187299728393599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-3.7817199230194101</c:v>
                </c:pt>
                <c:pt idx="134">
                  <c:v>-2.7590999603271502</c:v>
                </c:pt>
                <c:pt idx="135">
                  <c:v>-2.7342000007629399</c:v>
                </c:pt>
                <c:pt idx="136">
                  <c:v>-0.65441000461578402</c:v>
                </c:pt>
                <c:pt idx="137">
                  <c:v>-0.76440000534057595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yVal>
          <c:bubbleSize>
            <c:numRef>
              <c:f>eval1!$AJ$17:$AJ$1000</c:f>
              <c:numCache>
                <c:formatCode>General</c:formatCode>
                <c:ptCount val="98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</c:numCache>
            </c:numRef>
          </c:bubbleSize>
          <c:bubble3D val="0"/>
        </c:ser>
        <c:ser>
          <c:idx val="10"/>
          <c:order val="10"/>
          <c:tx>
            <c:v>gr10</c:v>
          </c:tx>
          <c:spPr>
            <a:solidFill>
              <a:srgbClr val="FF99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xVal>
            <c:numRef>
              <c:f>eval1!$T$17:$T$1000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1.4891699552536</c:v>
                </c:pt>
                <c:pt idx="129">
                  <c:v>3.2461099624633798</c:v>
                </c:pt>
                <c:pt idx="130">
                  <c:v>2.4101500511169398</c:v>
                </c:pt>
                <c:pt idx="131">
                  <c:v>3.27143001556396</c:v>
                </c:pt>
                <c:pt idx="132">
                  <c:v>1.9339300394058201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4.0541701316833496</c:v>
                </c:pt>
                <c:pt idx="285">
                  <c:v>4.6581401824951199</c:v>
                </c:pt>
                <c:pt idx="286">
                  <c:v>3.6880400180816699</c:v>
                </c:pt>
                <c:pt idx="287">
                  <c:v>1.61305999755859</c:v>
                </c:pt>
                <c:pt idx="288">
                  <c:v>4.2234401702880904</c:v>
                </c:pt>
                <c:pt idx="289">
                  <c:v>4.1807498931884801</c:v>
                </c:pt>
                <c:pt idx="290">
                  <c:v>3.91626000404358</c:v>
                </c:pt>
                <c:pt idx="291">
                  <c:v>4.78529977798462</c:v>
                </c:pt>
                <c:pt idx="292">
                  <c:v>5.4204001426696804</c:v>
                </c:pt>
                <c:pt idx="293">
                  <c:v>2.25181007385254</c:v>
                </c:pt>
                <c:pt idx="294">
                  <c:v>2.2133700847625701</c:v>
                </c:pt>
                <c:pt idx="295">
                  <c:v>2.6664400100707999</c:v>
                </c:pt>
                <c:pt idx="296">
                  <c:v>2.49063992500305</c:v>
                </c:pt>
                <c:pt idx="297">
                  <c:v>2.1029798984527601</c:v>
                </c:pt>
                <c:pt idx="298">
                  <c:v>3.3086700439453098</c:v>
                </c:pt>
                <c:pt idx="299">
                  <c:v>2.3557701110839799</c:v>
                </c:pt>
                <c:pt idx="300">
                  <c:v>3.2982299327850302</c:v>
                </c:pt>
                <c:pt idx="301">
                  <c:v>2.9200398921966602</c:v>
                </c:pt>
                <c:pt idx="302">
                  <c:v>3.8402299880981401</c:v>
                </c:pt>
                <c:pt idx="303">
                  <c:v>3.1140799522399898</c:v>
                </c:pt>
                <c:pt idx="304">
                  <c:v>2.60016989707947</c:v>
                </c:pt>
                <c:pt idx="305">
                  <c:v>2.7424700260162398</c:v>
                </c:pt>
                <c:pt idx="306">
                  <c:v>2.7724800109863299</c:v>
                </c:pt>
                <c:pt idx="307">
                  <c:v>3.2990798950195299</c:v>
                </c:pt>
                <c:pt idx="308">
                  <c:v>4.4802999496459996</c:v>
                </c:pt>
                <c:pt idx="309">
                  <c:v>4.2211098670959499</c:v>
                </c:pt>
                <c:pt idx="310">
                  <c:v>0.74409997463226296</c:v>
                </c:pt>
                <c:pt idx="311">
                  <c:v>2.88095998764038</c:v>
                </c:pt>
                <c:pt idx="312">
                  <c:v>4.10502004623413</c:v>
                </c:pt>
                <c:pt idx="313">
                  <c:v>6.3857498168945304</c:v>
                </c:pt>
                <c:pt idx="314">
                  <c:v>5.7230200767517099</c:v>
                </c:pt>
                <c:pt idx="315">
                  <c:v>5.6965198516845703</c:v>
                </c:pt>
                <c:pt idx="316">
                  <c:v>5.1107101440429696</c:v>
                </c:pt>
                <c:pt idx="317">
                  <c:v>5.5389199256896999</c:v>
                </c:pt>
                <c:pt idx="318">
                  <c:v>1.0575200319290201</c:v>
                </c:pt>
                <c:pt idx="319">
                  <c:v>1.1459499597549401</c:v>
                </c:pt>
                <c:pt idx="320">
                  <c:v>2.6513199806213401</c:v>
                </c:pt>
                <c:pt idx="321">
                  <c:v>6.6756000518798801</c:v>
                </c:pt>
                <c:pt idx="322">
                  <c:v>4.1624298095703098</c:v>
                </c:pt>
                <c:pt idx="323">
                  <c:v>3.6941599845886199</c:v>
                </c:pt>
                <c:pt idx="324">
                  <c:v>3.15148997306824</c:v>
                </c:pt>
                <c:pt idx="325">
                  <c:v>2.7243499755859402</c:v>
                </c:pt>
                <c:pt idx="326">
                  <c:v>3.6666998863220202</c:v>
                </c:pt>
                <c:pt idx="327">
                  <c:v>3.0719299316406299</c:v>
                </c:pt>
                <c:pt idx="328">
                  <c:v>1.0160599946975699</c:v>
                </c:pt>
                <c:pt idx="329">
                  <c:v>-0.61043000221252397</c:v>
                </c:pt>
                <c:pt idx="330">
                  <c:v>3.6001501083374001</c:v>
                </c:pt>
                <c:pt idx="331">
                  <c:v>3.7189800739288299</c:v>
                </c:pt>
                <c:pt idx="332">
                  <c:v>2.9846899509429901</c:v>
                </c:pt>
              </c:numCache>
            </c:numRef>
          </c:xVal>
          <c:yVal>
            <c:numRef>
              <c:f>eval1!$AF$17:$AF$1000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-1.3818000555038501</c:v>
                </c:pt>
                <c:pt idx="129">
                  <c:v>-1.2017799615860001</c:v>
                </c:pt>
                <c:pt idx="130">
                  <c:v>-2.9290199279785201</c:v>
                </c:pt>
                <c:pt idx="131">
                  <c:v>-0.37224000692367598</c:v>
                </c:pt>
                <c:pt idx="132">
                  <c:v>-2.4812500476837198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1.3215299844741799</c:v>
                </c:pt>
                <c:pt idx="285">
                  <c:v>1.6461900472641</c:v>
                </c:pt>
                <c:pt idx="286">
                  <c:v>1.1200799942016599</c:v>
                </c:pt>
                <c:pt idx="287">
                  <c:v>-1.3636000156402599</c:v>
                </c:pt>
                <c:pt idx="288">
                  <c:v>-0.85396999120712302</c:v>
                </c:pt>
                <c:pt idx="289">
                  <c:v>0.147369995713234</c:v>
                </c:pt>
                <c:pt idx="290">
                  <c:v>0.77566999197006203</c:v>
                </c:pt>
                <c:pt idx="291">
                  <c:v>0.282400012016296</c:v>
                </c:pt>
                <c:pt idx="292">
                  <c:v>0.70652997493743896</c:v>
                </c:pt>
                <c:pt idx="293">
                  <c:v>-2.1904699802398699</c:v>
                </c:pt>
                <c:pt idx="294">
                  <c:v>-3.2237401008606001</c:v>
                </c:pt>
                <c:pt idx="295">
                  <c:v>-3.0638999938964799</c:v>
                </c:pt>
                <c:pt idx="296">
                  <c:v>-0.83143997192382801</c:v>
                </c:pt>
                <c:pt idx="297">
                  <c:v>0.26888000965118403</c:v>
                </c:pt>
                <c:pt idx="298">
                  <c:v>0.83783000707626298</c:v>
                </c:pt>
                <c:pt idx="299">
                  <c:v>0.77385002374649003</c:v>
                </c:pt>
                <c:pt idx="300">
                  <c:v>0.27118998765945401</c:v>
                </c:pt>
                <c:pt idx="301">
                  <c:v>0.60799998044967696</c:v>
                </c:pt>
                <c:pt idx="302">
                  <c:v>1.8967200517654399</c:v>
                </c:pt>
                <c:pt idx="303">
                  <c:v>0.29809999465942399</c:v>
                </c:pt>
                <c:pt idx="304">
                  <c:v>0.96596002578735396</c:v>
                </c:pt>
                <c:pt idx="305">
                  <c:v>-0.901319980621338</c:v>
                </c:pt>
                <c:pt idx="306">
                  <c:v>-1.8054399490356401</c:v>
                </c:pt>
                <c:pt idx="307">
                  <c:v>-1.33706998825073</c:v>
                </c:pt>
                <c:pt idx="308">
                  <c:v>1.55410003662109</c:v>
                </c:pt>
                <c:pt idx="309">
                  <c:v>0.84122002124786399</c:v>
                </c:pt>
                <c:pt idx="310">
                  <c:v>-1.1608300209045399</c:v>
                </c:pt>
                <c:pt idx="311">
                  <c:v>1.30840003490448</c:v>
                </c:pt>
                <c:pt idx="312">
                  <c:v>2.3013899326324498</c:v>
                </c:pt>
                <c:pt idx="313">
                  <c:v>3.5704998970031698</c:v>
                </c:pt>
                <c:pt idx="314">
                  <c:v>3.5418798923492401</c:v>
                </c:pt>
                <c:pt idx="315">
                  <c:v>1.6186900138855</c:v>
                </c:pt>
                <c:pt idx="316">
                  <c:v>1.78120994567871</c:v>
                </c:pt>
                <c:pt idx="317">
                  <c:v>1.7985600233078001</c:v>
                </c:pt>
                <c:pt idx="318">
                  <c:v>-3.8528900146484402</c:v>
                </c:pt>
                <c:pt idx="319">
                  <c:v>-3.0009000301361102</c:v>
                </c:pt>
                <c:pt idx="320">
                  <c:v>0.33039000630378701</c:v>
                </c:pt>
                <c:pt idx="321">
                  <c:v>2.2288799285888699</c:v>
                </c:pt>
                <c:pt idx="322">
                  <c:v>1.9792799949646001</c:v>
                </c:pt>
                <c:pt idx="323">
                  <c:v>-0.79830002784729004</c:v>
                </c:pt>
                <c:pt idx="324">
                  <c:v>0.66759997606277499</c:v>
                </c:pt>
                <c:pt idx="325">
                  <c:v>-0.39302998781204201</c:v>
                </c:pt>
                <c:pt idx="326">
                  <c:v>9.9079996347427396E-2</c:v>
                </c:pt>
                <c:pt idx="327">
                  <c:v>-0.69221001863479603</c:v>
                </c:pt>
                <c:pt idx="328">
                  <c:v>-1.48114001750946</c:v>
                </c:pt>
                <c:pt idx="329">
                  <c:v>-1.91428995132446</c:v>
                </c:pt>
                <c:pt idx="330">
                  <c:v>0.23297999799251601</c:v>
                </c:pt>
                <c:pt idx="331">
                  <c:v>0.75093001127242998</c:v>
                </c:pt>
                <c:pt idx="332">
                  <c:v>-0.107270002365112</c:v>
                </c:pt>
              </c:numCache>
            </c:numRef>
          </c:yVal>
          <c:bubbleSize>
            <c:numRef>
              <c:f>eval1!$AJ$17:$AJ$1000</c:f>
              <c:numCache>
                <c:formatCode>General</c:formatCode>
                <c:ptCount val="98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</c:numCache>
            </c:numRef>
          </c:bubbleSize>
          <c:bubble3D val="0"/>
        </c:ser>
        <c:ser>
          <c:idx val="11"/>
          <c:order val="11"/>
          <c:tx>
            <c:v>gr11</c:v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xVal>
            <c:numRef>
              <c:f>eval1!$U$17:$U$1000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5.2593898773193404</c:v>
                </c:pt>
                <c:pt idx="254">
                  <c:v>3.0127201080322301</c:v>
                </c:pt>
                <c:pt idx="255">
                  <c:v>4.1099500656127903</c:v>
                </c:pt>
                <c:pt idx="256">
                  <c:v>5.5608000755310103</c:v>
                </c:pt>
                <c:pt idx="257">
                  <c:v>5.7860198020935103</c:v>
                </c:pt>
                <c:pt idx="258">
                  <c:v>5.3985900878906303</c:v>
                </c:pt>
                <c:pt idx="259">
                  <c:v>5.2600998878479004</c:v>
                </c:pt>
                <c:pt idx="260">
                  <c:v>4.6329002380371103</c:v>
                </c:pt>
                <c:pt idx="261">
                  <c:v>4.6139397621154803</c:v>
                </c:pt>
                <c:pt idx="262">
                  <c:v>4.1337099075317401</c:v>
                </c:pt>
                <c:pt idx="263">
                  <c:v>4.44406986236572</c:v>
                </c:pt>
                <c:pt idx="264">
                  <c:v>3.5034699440002401</c:v>
                </c:pt>
                <c:pt idx="265">
                  <c:v>2.2590999603271502</c:v>
                </c:pt>
                <c:pt idx="266">
                  <c:v>2.9033000469207799</c:v>
                </c:pt>
                <c:pt idx="267">
                  <c:v>2.84785008430481</c:v>
                </c:pt>
                <c:pt idx="268">
                  <c:v>3.1117599010467498</c:v>
                </c:pt>
                <c:pt idx="269">
                  <c:v>2.8889400959014901</c:v>
                </c:pt>
                <c:pt idx="270">
                  <c:v>3.0653200149536102</c:v>
                </c:pt>
                <c:pt idx="271">
                  <c:v>2.7226400375366202</c:v>
                </c:pt>
                <c:pt idx="272">
                  <c:v>3.1953899860382098</c:v>
                </c:pt>
                <c:pt idx="273">
                  <c:v>3.0665199756622301</c:v>
                </c:pt>
                <c:pt idx="274">
                  <c:v>3.4803099632263201</c:v>
                </c:pt>
                <c:pt idx="275">
                  <c:v>3.4313499927520801</c:v>
                </c:pt>
                <c:pt idx="276">
                  <c:v>4.6530199050903303</c:v>
                </c:pt>
                <c:pt idx="277">
                  <c:v>4.2933101654052699</c:v>
                </c:pt>
                <c:pt idx="278">
                  <c:v>2.8781700134277299</c:v>
                </c:pt>
                <c:pt idx="279">
                  <c:v>3.8269600868225102</c:v>
                </c:pt>
                <c:pt idx="280">
                  <c:v>2.4644100666046098</c:v>
                </c:pt>
                <c:pt idx="281">
                  <c:v>3.2905800342559801</c:v>
                </c:pt>
                <c:pt idx="282">
                  <c:v>2.7025599479675302</c:v>
                </c:pt>
                <c:pt idx="283">
                  <c:v>3.64845991134644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xVal>
          <c:yVal>
            <c:numRef>
              <c:f>eval1!$AG$17:$AG$1000</c:f>
              <c:numCache>
                <c:formatCode>0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1.03758001327515</c:v>
                </c:pt>
                <c:pt idx="254">
                  <c:v>0.83240002393722501</c:v>
                </c:pt>
                <c:pt idx="255">
                  <c:v>1.19790995121002</c:v>
                </c:pt>
                <c:pt idx="256">
                  <c:v>1.95763003826141</c:v>
                </c:pt>
                <c:pt idx="257">
                  <c:v>2.0404100418090798</c:v>
                </c:pt>
                <c:pt idx="258">
                  <c:v>2.7088699340820299</c:v>
                </c:pt>
                <c:pt idx="259">
                  <c:v>0.86277997493743896</c:v>
                </c:pt>
                <c:pt idx="260">
                  <c:v>0.20997999608516699</c:v>
                </c:pt>
                <c:pt idx="261">
                  <c:v>1.82159996032715</c:v>
                </c:pt>
                <c:pt idx="262">
                  <c:v>1.7864899635314899</c:v>
                </c:pt>
                <c:pt idx="263">
                  <c:v>0.41525000333786</c:v>
                </c:pt>
                <c:pt idx="264">
                  <c:v>1.6488000154495199</c:v>
                </c:pt>
                <c:pt idx="265">
                  <c:v>-0.67280000448226895</c:v>
                </c:pt>
                <c:pt idx="266">
                  <c:v>-0.63999998569488503</c:v>
                </c:pt>
                <c:pt idx="267">
                  <c:v>-0.89801001548767101</c:v>
                </c:pt>
                <c:pt idx="268">
                  <c:v>-1.2813199758529701</c:v>
                </c:pt>
                <c:pt idx="269">
                  <c:v>-6.3730001449585003E-2</c:v>
                </c:pt>
                <c:pt idx="270">
                  <c:v>0.70418000221252397</c:v>
                </c:pt>
                <c:pt idx="271">
                  <c:v>0.52055001258850098</c:v>
                </c:pt>
                <c:pt idx="272">
                  <c:v>-0.44326999783515902</c:v>
                </c:pt>
                <c:pt idx="273">
                  <c:v>0.532689988613129</c:v>
                </c:pt>
                <c:pt idx="274">
                  <c:v>0.92286002635955799</c:v>
                </c:pt>
                <c:pt idx="275">
                  <c:v>1.5803300142288199</c:v>
                </c:pt>
                <c:pt idx="276">
                  <c:v>0.65612000226974498</c:v>
                </c:pt>
                <c:pt idx="277">
                  <c:v>1.1394100189209</c:v>
                </c:pt>
                <c:pt idx="278">
                  <c:v>2.04261994361877</c:v>
                </c:pt>
                <c:pt idx="279">
                  <c:v>0.414669990539551</c:v>
                </c:pt>
                <c:pt idx="280">
                  <c:v>-0.372460007667542</c:v>
                </c:pt>
                <c:pt idx="281">
                  <c:v>-0.36664998531341603</c:v>
                </c:pt>
                <c:pt idx="282">
                  <c:v>0.42638999223709101</c:v>
                </c:pt>
                <c:pt idx="283">
                  <c:v>1.3057199716568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yVal>
          <c:bubbleSize>
            <c:numRef>
              <c:f>eval1!$AJ$17:$AJ$1000</c:f>
              <c:numCache>
                <c:formatCode>General</c:formatCode>
                <c:ptCount val="98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</c:numCache>
            </c:numRef>
          </c:bubbleSize>
          <c:bubble3D val="0"/>
        </c:ser>
        <c:ser>
          <c:idx val="12"/>
          <c:order val="12"/>
          <c:tx>
            <c:v>Centroids</c:v>
          </c:tx>
          <c:spPr>
            <a:solidFill>
              <a:schemeClr val="bg1"/>
            </a:solidFill>
            <a:ln w="12700">
              <a:solidFill>
                <a:srgbClr val="000000"/>
              </a:solidFill>
            </a:ln>
          </c:spPr>
          <c:invertIfNegative val="0"/>
          <c:errBars>
            <c:errDir val="y"/>
            <c:errBarType val="both"/>
            <c:errValType val="cust"/>
            <c:noEndCap val="1"/>
            <c:plus>
              <c:numRef>
                <c:f>eval1!$AX$18:$AX$28</c:f>
                <c:numCache>
                  <c:formatCode>General</c:formatCode>
                  <c:ptCount val="11"/>
                  <c:pt idx="0">
                    <c:v>1.7833750460471902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1.0705526308474673</c:v>
                  </c:pt>
                  <c:pt idx="5">
                    <c:v>1.4205768591580084</c:v>
                  </c:pt>
                  <c:pt idx="6">
                    <c:v>0</c:v>
                  </c:pt>
                  <c:pt idx="7">
                    <c:v>0</c:v>
                  </c:pt>
                  <c:pt idx="8">
                    <c:v>2.5631232210198518</c:v>
                  </c:pt>
                  <c:pt idx="9">
                    <c:v>0.56521544476133401</c:v>
                  </c:pt>
                  <c:pt idx="10">
                    <c:v>0.9869074262069415</c:v>
                  </c:pt>
                </c:numCache>
              </c:numRef>
            </c:plus>
            <c:minus>
              <c:numRef>
                <c:f>eval1!$AX$18:$AX$28</c:f>
                <c:numCache>
                  <c:formatCode>General</c:formatCode>
                  <c:ptCount val="11"/>
                  <c:pt idx="0">
                    <c:v>1.7833750460471902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1.0705526308474673</c:v>
                  </c:pt>
                  <c:pt idx="5">
                    <c:v>1.4205768591580084</c:v>
                  </c:pt>
                  <c:pt idx="6">
                    <c:v>0</c:v>
                  </c:pt>
                  <c:pt idx="7">
                    <c:v>0</c:v>
                  </c:pt>
                  <c:pt idx="8">
                    <c:v>2.5631232210198518</c:v>
                  </c:pt>
                  <c:pt idx="9">
                    <c:v>0.56521544476133401</c:v>
                  </c:pt>
                  <c:pt idx="10">
                    <c:v>0.9869074262069415</c:v>
                  </c:pt>
                </c:numCache>
              </c:numRef>
            </c:minus>
          </c:errBars>
          <c:errBars>
            <c:errDir val="x"/>
            <c:errBarType val="both"/>
            <c:errValType val="cust"/>
            <c:noEndCap val="1"/>
            <c:plus>
              <c:numRef>
                <c:f>eval1!$AV$18:$AV$28</c:f>
                <c:numCache>
                  <c:formatCode>General</c:formatCode>
                  <c:ptCount val="11"/>
                  <c:pt idx="0">
                    <c:v>1.7658955366197442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0.99457089003421062</c:v>
                  </c:pt>
                  <c:pt idx="5">
                    <c:v>1.5246946837220317</c:v>
                  </c:pt>
                  <c:pt idx="6">
                    <c:v>0</c:v>
                  </c:pt>
                  <c:pt idx="7">
                    <c:v>0</c:v>
                  </c:pt>
                  <c:pt idx="8">
                    <c:v>1.7034617870512172</c:v>
                  </c:pt>
                  <c:pt idx="9">
                    <c:v>0.75462308399928446</c:v>
                  </c:pt>
                  <c:pt idx="10">
                    <c:v>0.99686053837482458</c:v>
                  </c:pt>
                </c:numCache>
              </c:numRef>
            </c:plus>
            <c:minus>
              <c:numRef>
                <c:f>eval1!$AV$18:$AV$28</c:f>
                <c:numCache>
                  <c:formatCode>General</c:formatCode>
                  <c:ptCount val="11"/>
                  <c:pt idx="0">
                    <c:v>1.7658955366197442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0.99457089003421062</c:v>
                  </c:pt>
                  <c:pt idx="5">
                    <c:v>1.5246946837220317</c:v>
                  </c:pt>
                  <c:pt idx="6">
                    <c:v>0</c:v>
                  </c:pt>
                  <c:pt idx="7">
                    <c:v>0</c:v>
                  </c:pt>
                  <c:pt idx="8">
                    <c:v>1.7034617870512172</c:v>
                  </c:pt>
                  <c:pt idx="9">
                    <c:v>0.75462308399928446</c:v>
                  </c:pt>
                  <c:pt idx="10">
                    <c:v>0.99686053837482458</c:v>
                  </c:pt>
                </c:numCache>
              </c:numRef>
            </c:minus>
          </c:errBars>
          <c:xVal>
            <c:numRef>
              <c:f>eval1!$AQ$18:$AQ$28</c:f>
              <c:numCache>
                <c:formatCode>0.00</c:formatCode>
                <c:ptCount val="11"/>
                <c:pt idx="0">
                  <c:v>-3.2009569385222028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0.56211967069345159</c:v>
                </c:pt>
                <c:pt idx="5">
                  <c:v>-0.90716553393970523</c:v>
                </c:pt>
                <c:pt idx="6">
                  <c:v>0</c:v>
                </c:pt>
                <c:pt idx="7">
                  <c:v>0</c:v>
                </c:pt>
                <c:pt idx="8">
                  <c:v>2.2579860244478502</c:v>
                </c:pt>
                <c:pt idx="9">
                  <c:v>3.3048911006362349</c:v>
                </c:pt>
                <c:pt idx="10">
                  <c:v>3.7563099938054245</c:v>
                </c:pt>
              </c:numCache>
            </c:numRef>
          </c:xVal>
          <c:yVal>
            <c:numRef>
              <c:f>eval1!$AS$18:$AS$28</c:f>
              <c:numCache>
                <c:formatCode>0.00</c:formatCode>
                <c:ptCount val="11"/>
                <c:pt idx="0">
                  <c:v>1.6031464313974189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-0.17009067187706609</c:v>
                </c:pt>
                <c:pt idx="5">
                  <c:v>-1.1484277637784974</c:v>
                </c:pt>
                <c:pt idx="6">
                  <c:v>0</c:v>
                </c:pt>
                <c:pt idx="7">
                  <c:v>0</c:v>
                </c:pt>
                <c:pt idx="8">
                  <c:v>-2.1601077150021291</c:v>
                </c:pt>
                <c:pt idx="9">
                  <c:v>-1.5046486148128065E-2</c:v>
                </c:pt>
                <c:pt idx="10">
                  <c:v>0.71054838405501386</c:v>
                </c:pt>
              </c:numCache>
            </c:numRef>
          </c:yVal>
          <c:bubbleSize>
            <c:numRef>
              <c:f>eval1!$AT$18:$AT$28</c:f>
              <c:numCache>
                <c:formatCode>General</c:formatCode>
                <c:ptCount val="11"/>
                <c:pt idx="0">
                  <c:v>40</c:v>
                </c:pt>
                <c:pt idx="4">
                  <c:v>40</c:v>
                </c:pt>
                <c:pt idx="5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"/>
        <c:showNegBubbles val="0"/>
        <c:axId val="79524992"/>
        <c:axId val="79526912"/>
      </c:bubbleChart>
      <c:valAx>
        <c:axId val="79524992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Axis 1</a:t>
                </a:r>
              </a:p>
            </c:rich>
          </c:tx>
          <c:layout>
            <c:manualLayout>
              <c:xMode val="edge"/>
              <c:yMode val="edge"/>
              <c:x val="0.82874980808457444"/>
              <c:y val="0.9129531124805456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526912"/>
        <c:crossesAt val="-10"/>
        <c:crossBetween val="midCat"/>
        <c:majorUnit val="1"/>
      </c:valAx>
      <c:valAx>
        <c:axId val="79526912"/>
        <c:scaling>
          <c:orientation val="minMax"/>
          <c:max val="8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Axis 2</a:t>
                </a:r>
              </a:p>
            </c:rich>
          </c:tx>
          <c:layout>
            <c:manualLayout>
              <c:xMode val="edge"/>
              <c:yMode val="edge"/>
              <c:x val="1.9850196302063913E-2"/>
              <c:y val="6.603056477290365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524992"/>
        <c:crossesAt val="-10"/>
        <c:crossBetween val="midCat"/>
        <c:majorUnit val="1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ourier New"/>
          <a:ea typeface="Courier New"/>
          <a:cs typeface="Courier New"/>
        </a:defRPr>
      </a:pPr>
      <a:endParaRPr lang="en-US"/>
    </a:p>
  </c:txPr>
  <c:printSettings>
    <c:headerFooter alignWithMargins="0"/>
    <c:pageMargins b="1" l="0.75" r="0.75" t="1" header="0.51180555555555551" footer="0.51180555555555551"/>
    <c:pageSetup firstPageNumber="0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11</xdr:row>
      <xdr:rowOff>175260</xdr:rowOff>
    </xdr:from>
    <xdr:to>
      <xdr:col>15</xdr:col>
      <xdr:colOff>556260</xdr:colOff>
      <xdr:row>29</xdr:row>
      <xdr:rowOff>22860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9</xdr:row>
      <xdr:rowOff>144780</xdr:rowOff>
    </xdr:from>
    <xdr:to>
      <xdr:col>17</xdr:col>
      <xdr:colOff>22860</xdr:colOff>
      <xdr:row>25</xdr:row>
      <xdr:rowOff>45720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381000</xdr:colOff>
      <xdr:row>0</xdr:row>
      <xdr:rowOff>22860</xdr:rowOff>
    </xdr:from>
    <xdr:to>
      <xdr:col>18</xdr:col>
      <xdr:colOff>495300</xdr:colOff>
      <xdr:row>32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14</xdr:row>
      <xdr:rowOff>0</xdr:rowOff>
    </xdr:from>
    <xdr:to>
      <xdr:col>21</xdr:col>
      <xdr:colOff>162560</xdr:colOff>
      <xdr:row>41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0.5032</cdr:x>
      <cdr:y>0.47232</cdr:y>
    </cdr:from>
    <cdr:to>
      <cdr:x>0.52099</cdr:x>
      <cdr:y>0.50956</cdr:y>
    </cdr:to>
    <cdr:sp macro="" textlink="" fLocksText="0">
      <cdr:nvSpPr>
        <cdr:cNvPr id="1024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02462" y="2274273"/>
          <a:ext cx="149161" cy="1784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360" tIns="22680" rIns="27360" bIns="22680" anchor="ctr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endParaRPr lang="en-US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348"/>
  <sheetViews>
    <sheetView topLeftCell="A131" workbookViewId="0">
      <selection activeCell="D144" sqref="D144"/>
    </sheetView>
  </sheetViews>
  <sheetFormatPr defaultRowHeight="14.4" x14ac:dyDescent="0.3"/>
  <cols>
    <col min="1" max="1" width="4.109375" customWidth="1"/>
    <col min="2" max="2" width="5.21875" customWidth="1"/>
    <col min="3" max="3" width="7.6640625" customWidth="1"/>
    <col min="4" max="4" width="19.6640625" customWidth="1"/>
    <col min="5" max="24" width="9" bestFit="1" customWidth="1"/>
    <col min="26" max="26" width="4.77734375" customWidth="1"/>
    <col min="27" max="27" width="9" bestFit="1" customWidth="1"/>
    <col min="28" max="28" width="6.44140625" customWidth="1"/>
    <col min="29" max="29" width="6.21875" customWidth="1"/>
    <col min="30" max="30" width="7.5546875" customWidth="1"/>
    <col min="31" max="31" width="7" customWidth="1"/>
    <col min="32" max="32" width="7.21875" customWidth="1"/>
  </cols>
  <sheetData>
    <row r="1" spans="1:32" x14ac:dyDescent="0.3">
      <c r="A1" t="s">
        <v>365</v>
      </c>
    </row>
    <row r="4" spans="1:32" x14ac:dyDescent="0.3">
      <c r="AA4" t="s">
        <v>369</v>
      </c>
    </row>
    <row r="5" spans="1:32" x14ac:dyDescent="0.3">
      <c r="I5" s="1"/>
      <c r="J5" s="1"/>
      <c r="K5" s="1"/>
      <c r="L5" s="1"/>
    </row>
    <row r="6" spans="1:32" x14ac:dyDescent="0.3">
      <c r="I6" s="1"/>
      <c r="J6" s="1"/>
      <c r="K6" s="1"/>
      <c r="L6" s="1"/>
      <c r="AA6" t="s">
        <v>26</v>
      </c>
      <c r="AB6" s="7"/>
      <c r="AD6" t="s">
        <v>26</v>
      </c>
    </row>
    <row r="7" spans="1:32" x14ac:dyDescent="0.3">
      <c r="I7" s="1"/>
      <c r="J7" s="1"/>
      <c r="K7" s="1"/>
      <c r="L7" s="1"/>
      <c r="AA7" t="s">
        <v>367</v>
      </c>
      <c r="AD7" t="s">
        <v>368</v>
      </c>
    </row>
    <row r="8" spans="1:32" x14ac:dyDescent="0.3">
      <c r="A8" t="s">
        <v>434</v>
      </c>
      <c r="AA8" t="s">
        <v>27</v>
      </c>
      <c r="AB8" t="s">
        <v>363</v>
      </c>
      <c r="AD8" t="s">
        <v>27</v>
      </c>
      <c r="AE8" t="s">
        <v>363</v>
      </c>
    </row>
    <row r="9" spans="1:32" x14ac:dyDescent="0.3">
      <c r="A9" t="s">
        <v>408</v>
      </c>
      <c r="B9" t="s">
        <v>435</v>
      </c>
      <c r="C9" t="s">
        <v>23</v>
      </c>
      <c r="D9" t="s">
        <v>0</v>
      </c>
      <c r="E9" t="s">
        <v>1</v>
      </c>
      <c r="F9" t="s">
        <v>2</v>
      </c>
      <c r="G9" t="s">
        <v>3</v>
      </c>
      <c r="H9" t="s">
        <v>4</v>
      </c>
      <c r="I9" t="s">
        <v>5</v>
      </c>
      <c r="J9" t="s">
        <v>6</v>
      </c>
      <c r="K9" t="s">
        <v>7</v>
      </c>
      <c r="L9" t="s">
        <v>8</v>
      </c>
      <c r="M9" t="s">
        <v>9</v>
      </c>
      <c r="N9" t="s">
        <v>10</v>
      </c>
      <c r="O9" t="s">
        <v>11</v>
      </c>
      <c r="P9" t="s">
        <v>12</v>
      </c>
      <c r="Q9" t="s">
        <v>13</v>
      </c>
      <c r="R9" t="s">
        <v>14</v>
      </c>
      <c r="S9" t="s">
        <v>15</v>
      </c>
      <c r="T9" t="s">
        <v>16</v>
      </c>
      <c r="U9" t="s">
        <v>17</v>
      </c>
      <c r="V9" t="s">
        <v>18</v>
      </c>
      <c r="W9" t="s">
        <v>19</v>
      </c>
      <c r="X9" t="s">
        <v>20</v>
      </c>
      <c r="Y9" t="s">
        <v>21</v>
      </c>
      <c r="AA9" t="s">
        <v>356</v>
      </c>
      <c r="AB9" t="s">
        <v>356</v>
      </c>
      <c r="AC9" t="s">
        <v>364</v>
      </c>
      <c r="AD9" t="s">
        <v>366</v>
      </c>
      <c r="AE9" t="s">
        <v>366</v>
      </c>
      <c r="AF9" t="s">
        <v>364</v>
      </c>
    </row>
    <row r="10" spans="1:32" x14ac:dyDescent="0.3">
      <c r="A10">
        <f>IF(B10=1,MAX(A$9:A9)+1,A9)</f>
        <v>1</v>
      </c>
      <c r="B10">
        <f>VALUE(MID(D10,FIND(".jpg",D10)-1,1))</f>
        <v>1</v>
      </c>
      <c r="C10" t="str">
        <f>MID(D10,1,6)</f>
        <v>DIPalp</v>
      </c>
      <c r="D10" s="1" t="s">
        <v>28</v>
      </c>
      <c r="E10" s="4">
        <v>-0.263537000467297</v>
      </c>
      <c r="F10" s="4">
        <v>7.3379635970101206E-2</v>
      </c>
      <c r="G10" s="4">
        <v>-0.27217300967542701</v>
      </c>
      <c r="H10" s="4">
        <v>-5.0492657822807901E-2</v>
      </c>
      <c r="I10" s="4">
        <v>-2.0741573544365802E-2</v>
      </c>
      <c r="J10" s="4">
        <v>-2.5972777196548902E-3</v>
      </c>
      <c r="K10" s="4">
        <v>-0.13216566802910901</v>
      </c>
      <c r="L10" s="4">
        <v>0.26028347369208898</v>
      </c>
      <c r="M10" s="4">
        <v>-0.13087979040411199</v>
      </c>
      <c r="N10" s="4">
        <v>7.7427497922246194E-2</v>
      </c>
      <c r="O10" s="4">
        <v>0.254505661962102</v>
      </c>
      <c r="P10" s="4">
        <v>0.33490398682852301</v>
      </c>
      <c r="Q10" s="4">
        <v>-0.13802560024858701</v>
      </c>
      <c r="R10" s="4">
        <v>-8.9231507173410995E-2</v>
      </c>
      <c r="S10" s="4">
        <v>-0.13903054434934101</v>
      </c>
      <c r="T10" s="4">
        <v>-0.27322423044664501</v>
      </c>
      <c r="U10" s="4">
        <v>0.27209026460993901</v>
      </c>
      <c r="V10" s="4">
        <v>-0.315765440166415</v>
      </c>
      <c r="W10" s="4">
        <v>0.56995726014619696</v>
      </c>
      <c r="X10" s="4">
        <v>-1.4683481084025901E-2</v>
      </c>
      <c r="Y10" s="4"/>
      <c r="Z10" s="4" t="s">
        <v>22</v>
      </c>
      <c r="AA10" s="5">
        <f>SQRT((I10-W10)*(I10-W10) + (J10-X10) *(J10-X10))</f>
        <v>0.59082246778127523</v>
      </c>
      <c r="AB10" s="6">
        <v>3.4903264928456532</v>
      </c>
      <c r="AC10" s="5">
        <f>AB10/AA10</f>
        <v>5.9075723811806453</v>
      </c>
      <c r="AD10" s="5">
        <f>SQRT((K10-S10)*(K10-S10) + (L10-T10) *(L10-T10))</f>
        <v>0.53355186898958096</v>
      </c>
      <c r="AE10" s="6">
        <v>3.1805418359733229</v>
      </c>
      <c r="AF10" s="5">
        <f>AE10/AD10</f>
        <v>5.9610733666747429</v>
      </c>
    </row>
    <row r="11" spans="1:32" x14ac:dyDescent="0.3">
      <c r="A11">
        <f>IF(B11=1,MAX(A$9:A10)+1,A10)</f>
        <v>1</v>
      </c>
      <c r="B11">
        <f t="shared" ref="B11:B74" si="0">VALUE(MID(D11,FIND(".jpg",D11)-1,1))</f>
        <v>2</v>
      </c>
      <c r="C11" t="str">
        <f t="shared" ref="C11:C74" si="1">MID(D11,1,6)</f>
        <v>DIPalp</v>
      </c>
      <c r="D11" s="1" t="s">
        <v>29</v>
      </c>
      <c r="E11" s="4">
        <v>-0.26035125829495398</v>
      </c>
      <c r="F11" s="4">
        <v>5.6708155449786697E-2</v>
      </c>
      <c r="G11" s="4">
        <v>-0.26428797354693301</v>
      </c>
      <c r="H11" s="4">
        <v>-4.9529648214205697E-2</v>
      </c>
      <c r="I11" s="4">
        <v>-7.3727359063224807E-2</v>
      </c>
      <c r="J11" s="4">
        <v>-6.4048444812607099E-3</v>
      </c>
      <c r="K11" s="4">
        <v>-0.127843510561436</v>
      </c>
      <c r="L11" s="4">
        <v>0.28021225164288299</v>
      </c>
      <c r="M11" s="4">
        <v>-0.13412670225185999</v>
      </c>
      <c r="N11" s="4">
        <v>0.10018307940472</v>
      </c>
      <c r="O11" s="4">
        <v>0.24858101960640899</v>
      </c>
      <c r="P11" s="4">
        <v>0.27990796834783299</v>
      </c>
      <c r="Q11" s="4">
        <v>-0.12882982446178301</v>
      </c>
      <c r="R11" s="4">
        <v>-9.2943434176468304E-2</v>
      </c>
      <c r="S11" s="4">
        <v>-0.12827809942617399</v>
      </c>
      <c r="T11" s="4">
        <v>-0.27868661088989399</v>
      </c>
      <c r="U11" s="4">
        <v>0.25550322170848599</v>
      </c>
      <c r="V11" s="4">
        <v>-0.27663576181126098</v>
      </c>
      <c r="W11" s="4">
        <v>0.613360486291471</v>
      </c>
      <c r="X11" s="4">
        <v>-1.28111552721337E-2</v>
      </c>
      <c r="Y11" s="4"/>
      <c r="Z11" s="4" t="s">
        <v>22</v>
      </c>
      <c r="AA11" s="5">
        <f t="shared" ref="AA11:AA74" si="2">SQRT((I11-W11)*(I11-W11) + (J11-X11) *(J11-X11))</f>
        <v>0.68711771047769366</v>
      </c>
      <c r="AB11" s="6">
        <v>4.4316152617890463</v>
      </c>
      <c r="AC11" s="5">
        <f t="shared" ref="AC11:AC74" si="3">AB11/AA11</f>
        <v>6.4495721682215503</v>
      </c>
      <c r="AD11" s="5">
        <f t="shared" ref="AD11:AD74" si="4">SQRT((K11-S11)*(K11-S11) + (L11-T11) *(L11-T11))</f>
        <v>0.55889903149666786</v>
      </c>
      <c r="AE11" s="6">
        <v>3.612161326993748</v>
      </c>
      <c r="AF11" s="5">
        <f t="shared" ref="AF11:AF74" si="5">AE11/AD11</f>
        <v>6.4629944291025021</v>
      </c>
    </row>
    <row r="12" spans="1:32" x14ac:dyDescent="0.3">
      <c r="A12">
        <f>IF(B12=1,MAX(A$9:A11)+1,A11)</f>
        <v>1</v>
      </c>
      <c r="B12">
        <f t="shared" si="0"/>
        <v>3</v>
      </c>
      <c r="C12" t="str">
        <f t="shared" si="1"/>
        <v>DIPalp</v>
      </c>
      <c r="D12" s="1" t="s">
        <v>30</v>
      </c>
      <c r="E12" s="4">
        <v>-0.26849095270427598</v>
      </c>
      <c r="F12" s="4">
        <v>7.18374756330111E-2</v>
      </c>
      <c r="G12" s="4">
        <v>-0.26652592559989402</v>
      </c>
      <c r="H12" s="4">
        <v>-6.3344136517298102E-2</v>
      </c>
      <c r="I12" s="4">
        <v>-4.2673092913111499E-2</v>
      </c>
      <c r="J12" s="4">
        <v>3.9957297996842302E-3</v>
      </c>
      <c r="K12" s="4">
        <v>-0.12939552243406</v>
      </c>
      <c r="L12" s="4">
        <v>0.27921935362053601</v>
      </c>
      <c r="M12" s="4">
        <v>-0.12919486792099599</v>
      </c>
      <c r="N12" s="4">
        <v>9.1676819402204193E-2</v>
      </c>
      <c r="O12" s="4">
        <v>0.25415307404409399</v>
      </c>
      <c r="P12" s="4">
        <v>0.293160588095768</v>
      </c>
      <c r="Q12" s="4">
        <v>-0.132307657799692</v>
      </c>
      <c r="R12" s="4">
        <v>-9.7561362783313704E-2</v>
      </c>
      <c r="S12" s="4">
        <v>-0.127473034736556</v>
      </c>
      <c r="T12" s="4">
        <v>-0.26393761801165899</v>
      </c>
      <c r="U12" s="4">
        <v>0.25533922653636298</v>
      </c>
      <c r="V12" s="4">
        <v>-0.32269349113758</v>
      </c>
      <c r="W12" s="4">
        <v>0.58656875352813298</v>
      </c>
      <c r="X12" s="4">
        <v>7.6466418986457603E-3</v>
      </c>
      <c r="Y12" s="4"/>
      <c r="Z12" s="4" t="s">
        <v>22</v>
      </c>
      <c r="AA12" s="5">
        <f t="shared" si="2"/>
        <v>0.62925243779578721</v>
      </c>
      <c r="AB12" s="6">
        <v>3.7317279133637085</v>
      </c>
      <c r="AC12" s="5">
        <f t="shared" si="3"/>
        <v>5.930414709930413</v>
      </c>
      <c r="AD12" s="5">
        <f t="shared" si="4"/>
        <v>0.54316037391511185</v>
      </c>
      <c r="AE12" s="6">
        <v>3.2383329558013885</v>
      </c>
      <c r="AF12" s="5">
        <f t="shared" si="5"/>
        <v>5.962019895633059</v>
      </c>
    </row>
    <row r="13" spans="1:32" x14ac:dyDescent="0.3">
      <c r="A13">
        <f>IF(B13=1,MAX(A$9:A12)+1,A12)</f>
        <v>1</v>
      </c>
      <c r="B13">
        <f t="shared" si="0"/>
        <v>4</v>
      </c>
      <c r="C13" t="str">
        <f t="shared" si="1"/>
        <v>DIPalp</v>
      </c>
      <c r="D13" s="1" t="s">
        <v>31</v>
      </c>
      <c r="E13" s="4">
        <v>-0.28726560975314203</v>
      </c>
      <c r="F13" s="4">
        <v>6.7708178388269702E-2</v>
      </c>
      <c r="G13" s="4">
        <v>-0.28807802312882902</v>
      </c>
      <c r="H13" s="4">
        <v>-4.6407705169835403E-2</v>
      </c>
      <c r="I13" s="4">
        <v>-7.9874301594931599E-2</v>
      </c>
      <c r="J13" s="4">
        <v>7.2149032724716797E-3</v>
      </c>
      <c r="K13" s="4">
        <v>-0.106347536707862</v>
      </c>
      <c r="L13" s="4">
        <v>0.22893798138479199</v>
      </c>
      <c r="M13" s="4">
        <v>-0.105229499456473</v>
      </c>
      <c r="N13" s="4">
        <v>8.0627699897525704E-2</v>
      </c>
      <c r="O13" s="4">
        <v>0.24131703910525201</v>
      </c>
      <c r="P13" s="4">
        <v>0.30062145382481598</v>
      </c>
      <c r="Q13" s="4">
        <v>-0.10618771593783501</v>
      </c>
      <c r="R13" s="4">
        <v>-8.72286645526925E-2</v>
      </c>
      <c r="S13" s="4">
        <v>-0.11638532139951099</v>
      </c>
      <c r="T13" s="4">
        <v>-0.251145952063419</v>
      </c>
      <c r="U13" s="4">
        <v>0.22411008820980699</v>
      </c>
      <c r="V13" s="4">
        <v>-0.31682932210859399</v>
      </c>
      <c r="W13" s="4">
        <v>0.62394088066352804</v>
      </c>
      <c r="X13" s="4">
        <v>1.65014271266655E-2</v>
      </c>
      <c r="Y13" s="4"/>
      <c r="Z13" s="4" t="s">
        <v>22</v>
      </c>
      <c r="AA13" s="5">
        <f t="shared" si="2"/>
        <v>0.70387644533881322</v>
      </c>
      <c r="AB13" s="6">
        <v>4.4852017040538072</v>
      </c>
      <c r="AC13" s="5">
        <f t="shared" si="3"/>
        <v>6.3721434830722892</v>
      </c>
      <c r="AD13" s="5">
        <f t="shared" si="4"/>
        <v>0.48018885896761726</v>
      </c>
      <c r="AE13" s="6">
        <v>3.04218403319588</v>
      </c>
      <c r="AF13" s="5">
        <f t="shared" si="5"/>
        <v>6.335390703850206</v>
      </c>
    </row>
    <row r="14" spans="1:32" x14ac:dyDescent="0.3">
      <c r="A14">
        <f>IF(B14=1,MAX(A$9:A13)+1,A13)</f>
        <v>2</v>
      </c>
      <c r="B14">
        <f t="shared" si="0"/>
        <v>1</v>
      </c>
      <c r="C14" t="str">
        <f t="shared" si="1"/>
        <v>DIPalp</v>
      </c>
      <c r="D14" s="1" t="s">
        <v>32</v>
      </c>
      <c r="E14" s="4">
        <v>-0.29194647502425197</v>
      </c>
      <c r="F14" s="4">
        <v>6.3331354175030399E-2</v>
      </c>
      <c r="G14" s="4">
        <v>-0.29414604393805499</v>
      </c>
      <c r="H14" s="4">
        <v>-7.0332546126599602E-2</v>
      </c>
      <c r="I14" s="4">
        <v>-1.7897616105823098E-2</v>
      </c>
      <c r="J14" s="4">
        <v>-9.8944530114609894E-3</v>
      </c>
      <c r="K14" s="4">
        <v>-0.140441364194271</v>
      </c>
      <c r="L14" s="4">
        <v>0.27592413969194601</v>
      </c>
      <c r="M14" s="4">
        <v>-0.146339612519021</v>
      </c>
      <c r="N14" s="4">
        <v>8.8071359146441305E-2</v>
      </c>
      <c r="O14" s="4">
        <v>0.26834184612330197</v>
      </c>
      <c r="P14" s="4">
        <v>0.23502504035383501</v>
      </c>
      <c r="Q14" s="4">
        <v>-0.13158376611582201</v>
      </c>
      <c r="R14" s="4">
        <v>-7.1790191649113003E-2</v>
      </c>
      <c r="S14" s="4">
        <v>-0.131964080528438</v>
      </c>
      <c r="T14" s="4">
        <v>-0.23937342811599899</v>
      </c>
      <c r="U14" s="4">
        <v>0.29968798403949498</v>
      </c>
      <c r="V14" s="4">
        <v>-0.25095821946538099</v>
      </c>
      <c r="W14" s="4">
        <v>0.58628912826288704</v>
      </c>
      <c r="X14" s="4">
        <v>-2.0003054998701E-2</v>
      </c>
      <c r="Y14" s="4"/>
      <c r="Z14" s="4" t="s">
        <v>22</v>
      </c>
      <c r="AA14" s="5">
        <f t="shared" si="2"/>
        <v>0.6042713015732234</v>
      </c>
      <c r="AB14" s="6">
        <v>4.2062016104064508</v>
      </c>
      <c r="AC14" s="5">
        <f t="shared" si="3"/>
        <v>6.9607833426071757</v>
      </c>
      <c r="AD14" s="5">
        <f t="shared" si="4"/>
        <v>0.51536729400218506</v>
      </c>
      <c r="AE14" s="6">
        <v>3.5965195124727631</v>
      </c>
      <c r="AF14" s="5">
        <f t="shared" si="5"/>
        <v>6.978555981974119</v>
      </c>
    </row>
    <row r="15" spans="1:32" x14ac:dyDescent="0.3">
      <c r="A15">
        <f>IF(B15=1,MAX(A$9:A14)+1,A14)</f>
        <v>2</v>
      </c>
      <c r="B15">
        <f t="shared" si="0"/>
        <v>2</v>
      </c>
      <c r="C15" t="str">
        <f t="shared" si="1"/>
        <v>DIPalp</v>
      </c>
      <c r="D15" s="1" t="s">
        <v>33</v>
      </c>
      <c r="E15" s="4">
        <v>-0.27187829189562801</v>
      </c>
      <c r="F15" s="4">
        <v>8.8907939436540295E-2</v>
      </c>
      <c r="G15" s="4">
        <v>-0.272288110274365</v>
      </c>
      <c r="H15" s="4">
        <v>-6.4934335235047005E-2</v>
      </c>
      <c r="I15" s="4">
        <v>4.3700225991758501E-5</v>
      </c>
      <c r="J15" s="4">
        <v>3.3219934887241901E-3</v>
      </c>
      <c r="K15" s="4">
        <v>-0.130600649837609</v>
      </c>
      <c r="L15" s="4">
        <v>0.266481880554919</v>
      </c>
      <c r="M15" s="4">
        <v>-0.138116066597194</v>
      </c>
      <c r="N15" s="4">
        <v>8.9521725954818596E-2</v>
      </c>
      <c r="O15" s="4">
        <v>0.27557299209093999</v>
      </c>
      <c r="P15" s="4">
        <v>0.278468042925958</v>
      </c>
      <c r="Q15" s="4">
        <v>-0.14467859197453001</v>
      </c>
      <c r="R15" s="4">
        <v>-9.59131642597051E-2</v>
      </c>
      <c r="S15" s="4">
        <v>-0.155927720980919</v>
      </c>
      <c r="T15" s="4">
        <v>-0.29904689470416301</v>
      </c>
      <c r="U15" s="4">
        <v>0.26614271608743301</v>
      </c>
      <c r="V15" s="4">
        <v>-0.27745521785527799</v>
      </c>
      <c r="W15" s="4">
        <v>0.57173002315587895</v>
      </c>
      <c r="X15" s="4">
        <v>1.0648029693233399E-2</v>
      </c>
      <c r="Y15" s="4"/>
      <c r="Z15" s="4" t="s">
        <v>22</v>
      </c>
      <c r="AA15" s="5">
        <f t="shared" si="2"/>
        <v>0.57173326178521833</v>
      </c>
      <c r="AB15" s="6">
        <v>3.5830772733729064</v>
      </c>
      <c r="AC15" s="5">
        <f t="shared" si="3"/>
        <v>6.2670435898461907</v>
      </c>
      <c r="AD15" s="5">
        <f t="shared" si="4"/>
        <v>0.56609562458893437</v>
      </c>
      <c r="AE15" s="6">
        <v>3.5896888962404483</v>
      </c>
      <c r="AF15" s="5">
        <f t="shared" si="5"/>
        <v>6.3411352081144789</v>
      </c>
    </row>
    <row r="16" spans="1:32" x14ac:dyDescent="0.3">
      <c r="A16">
        <f>IF(B16=1,MAX(A$9:A15)+1,A15)</f>
        <v>2</v>
      </c>
      <c r="B16">
        <f t="shared" si="0"/>
        <v>3</v>
      </c>
      <c r="C16" t="str">
        <f t="shared" si="1"/>
        <v>DIPalp</v>
      </c>
      <c r="D16" s="1" t="s">
        <v>34</v>
      </c>
      <c r="E16" s="4">
        <v>-0.31004264509445301</v>
      </c>
      <c r="F16" s="4">
        <v>9.6551487454085705E-2</v>
      </c>
      <c r="G16" s="4">
        <v>-0.31507166658230301</v>
      </c>
      <c r="H16" s="4">
        <v>-7.0783495913220806E-2</v>
      </c>
      <c r="I16" s="4">
        <v>-1.05006947597816E-2</v>
      </c>
      <c r="J16" s="4">
        <v>1.21768974036664E-2</v>
      </c>
      <c r="K16" s="4">
        <v>-0.12739910300278001</v>
      </c>
      <c r="L16" s="4">
        <v>0.25552311969983699</v>
      </c>
      <c r="M16" s="4">
        <v>-0.12501744257052899</v>
      </c>
      <c r="N16" s="4">
        <v>8.0248519784696604E-2</v>
      </c>
      <c r="O16" s="4">
        <v>0.27077023969274</v>
      </c>
      <c r="P16" s="4">
        <v>0.23208880967509801</v>
      </c>
      <c r="Q16" s="4">
        <v>-0.118385598587194</v>
      </c>
      <c r="R16" s="4">
        <v>-8.3075552782448395E-2</v>
      </c>
      <c r="S16" s="4">
        <v>-0.118046998840438</v>
      </c>
      <c r="T16" s="4">
        <v>-0.26467099537831901</v>
      </c>
      <c r="U16" s="4">
        <v>0.29068418090118803</v>
      </c>
      <c r="V16" s="4">
        <v>-0.26640867712360999</v>
      </c>
      <c r="W16" s="4">
        <v>0.56300972884355405</v>
      </c>
      <c r="X16" s="4">
        <v>8.3498871802131103E-3</v>
      </c>
      <c r="Y16" s="4"/>
      <c r="Z16" s="4" t="s">
        <v>22</v>
      </c>
      <c r="AA16" s="5">
        <f t="shared" si="2"/>
        <v>0.573523192197951</v>
      </c>
      <c r="AB16" s="6">
        <v>4.0488251452623674</v>
      </c>
      <c r="AC16" s="5">
        <f t="shared" si="3"/>
        <v>7.0595665534392529</v>
      </c>
      <c r="AD16" s="5">
        <f t="shared" si="4"/>
        <v>0.52027817483939209</v>
      </c>
      <c r="AE16" s="6">
        <v>3.6832977350795835</v>
      </c>
      <c r="AF16" s="5">
        <f t="shared" si="5"/>
        <v>7.0794776971311615</v>
      </c>
    </row>
    <row r="17" spans="1:32" x14ac:dyDescent="0.3">
      <c r="A17">
        <f>IF(B17=1,MAX(A$9:A16)+1,A16)</f>
        <v>2</v>
      </c>
      <c r="B17">
        <f t="shared" si="0"/>
        <v>4</v>
      </c>
      <c r="C17" t="str">
        <f t="shared" si="1"/>
        <v>DIPalp</v>
      </c>
      <c r="D17" s="1" t="s">
        <v>35</v>
      </c>
      <c r="E17" s="4">
        <v>-0.34830198809014401</v>
      </c>
      <c r="F17" s="4">
        <v>8.3690221514330504E-2</v>
      </c>
      <c r="G17" s="4">
        <v>-0.34724503653106498</v>
      </c>
      <c r="H17" s="4">
        <v>-6.4868858074831004E-2</v>
      </c>
      <c r="I17" s="4">
        <v>-3.5154643384701603E-2</v>
      </c>
      <c r="J17" s="4">
        <v>-8.4449842122388801E-3</v>
      </c>
      <c r="K17" s="4">
        <v>-9.6166760210894403E-2</v>
      </c>
      <c r="L17" s="4">
        <v>0.25710357416884</v>
      </c>
      <c r="M17" s="4">
        <v>-9.8790256523183406E-2</v>
      </c>
      <c r="N17" s="4">
        <v>8.1087379558341499E-2</v>
      </c>
      <c r="O17" s="4">
        <v>0.28842312763615602</v>
      </c>
      <c r="P17" s="4">
        <v>0.23281971475406599</v>
      </c>
      <c r="Q17" s="4">
        <v>-9.7739222264092998E-2</v>
      </c>
      <c r="R17" s="4">
        <v>-0.104043318073817</v>
      </c>
      <c r="S17" s="4">
        <v>-9.7336346679203906E-2</v>
      </c>
      <c r="T17" s="4">
        <v>-0.24129456280584199</v>
      </c>
      <c r="U17" s="4">
        <v>0.29072523278470302</v>
      </c>
      <c r="V17" s="4">
        <v>-0.233993737447795</v>
      </c>
      <c r="W17" s="4">
        <v>0.54158589326242701</v>
      </c>
      <c r="X17" s="4">
        <v>-2.0554293810546801E-3</v>
      </c>
      <c r="Y17" s="4"/>
      <c r="Z17" s="4" t="s">
        <v>22</v>
      </c>
      <c r="AA17" s="5">
        <f t="shared" si="2"/>
        <v>0.57677592964942515</v>
      </c>
      <c r="AB17" s="6">
        <v>4.3173282432522608</v>
      </c>
      <c r="AC17" s="5">
        <f t="shared" si="3"/>
        <v>7.4852781146335481</v>
      </c>
      <c r="AD17" s="5">
        <f t="shared" si="4"/>
        <v>0.49839950930186594</v>
      </c>
      <c r="AE17" s="6">
        <v>3.7322775769989498</v>
      </c>
      <c r="AF17" s="5">
        <f t="shared" si="5"/>
        <v>7.4885257857234748</v>
      </c>
    </row>
    <row r="18" spans="1:32" x14ac:dyDescent="0.3">
      <c r="A18">
        <f>IF(B18=1,MAX(A$9:A17)+1,A17)</f>
        <v>2</v>
      </c>
      <c r="B18">
        <f t="shared" si="0"/>
        <v>5</v>
      </c>
      <c r="C18" t="str">
        <f t="shared" si="1"/>
        <v>DIPalp</v>
      </c>
      <c r="D18" s="1" t="s">
        <v>36</v>
      </c>
      <c r="E18" s="4">
        <v>-0.27627969498305099</v>
      </c>
      <c r="F18" s="4">
        <v>9.2531758943095593E-2</v>
      </c>
      <c r="G18" s="4">
        <v>-0.281574057367248</v>
      </c>
      <c r="H18" s="4">
        <v>-8.2735752293589301E-2</v>
      </c>
      <c r="I18" s="4">
        <v>6.31617008215557E-2</v>
      </c>
      <c r="J18" s="4">
        <v>1.0068121857874099E-2</v>
      </c>
      <c r="K18" s="4">
        <v>-0.14259948507465101</v>
      </c>
      <c r="L18" s="4">
        <v>0.26482764401871001</v>
      </c>
      <c r="M18" s="4">
        <v>-0.14739437399265901</v>
      </c>
      <c r="N18" s="4">
        <v>0.109662025466106</v>
      </c>
      <c r="O18" s="4">
        <v>0.28157876316589803</v>
      </c>
      <c r="P18" s="4">
        <v>0.25726104871189098</v>
      </c>
      <c r="Q18" s="4">
        <v>-0.17020738865941901</v>
      </c>
      <c r="R18" s="4">
        <v>-0.10381648409823201</v>
      </c>
      <c r="S18" s="4">
        <v>-0.16802983637504301</v>
      </c>
      <c r="T18" s="4">
        <v>-0.28676525055070201</v>
      </c>
      <c r="U18" s="4">
        <v>0.28617866624169203</v>
      </c>
      <c r="V18" s="4">
        <v>-0.271475815976916</v>
      </c>
      <c r="W18" s="4">
        <v>0.55516570622292505</v>
      </c>
      <c r="X18" s="4">
        <v>1.0442703921762801E-2</v>
      </c>
      <c r="Y18" s="4"/>
      <c r="Z18" s="4" t="s">
        <v>22</v>
      </c>
      <c r="AA18" s="5">
        <f t="shared" si="2"/>
        <v>0.49200414799340186</v>
      </c>
      <c r="AB18" s="6">
        <v>3.0724838039236642</v>
      </c>
      <c r="AC18" s="5">
        <f t="shared" si="3"/>
        <v>6.2448331308882956</v>
      </c>
      <c r="AD18" s="5">
        <f t="shared" si="4"/>
        <v>0.55217879722669883</v>
      </c>
      <c r="AE18" s="6">
        <v>3.5358343919552535</v>
      </c>
      <c r="AF18" s="5">
        <f t="shared" si="5"/>
        <v>6.4034229668250102</v>
      </c>
    </row>
    <row r="19" spans="1:32" x14ac:dyDescent="0.3">
      <c r="A19">
        <f>IF(B19=1,MAX(A$9:A18)+1,A18)</f>
        <v>3</v>
      </c>
      <c r="B19">
        <f t="shared" si="0"/>
        <v>1</v>
      </c>
      <c r="C19" t="str">
        <f t="shared" si="1"/>
        <v>DIPalp</v>
      </c>
      <c r="D19" s="1" t="s">
        <v>37</v>
      </c>
      <c r="E19" s="4">
        <v>-0.29675198527817298</v>
      </c>
      <c r="F19" s="4">
        <v>8.3055521308898705E-2</v>
      </c>
      <c r="G19" s="4">
        <v>-0.30079300299650902</v>
      </c>
      <c r="H19" s="4">
        <v>-5.5850648503297497E-2</v>
      </c>
      <c r="I19" s="4">
        <v>-1.09187486045761E-2</v>
      </c>
      <c r="J19" s="4">
        <v>7.4109871080850096E-3</v>
      </c>
      <c r="K19" s="4">
        <v>-0.12963997214210099</v>
      </c>
      <c r="L19" s="4">
        <v>0.25273346351047599</v>
      </c>
      <c r="M19" s="4">
        <v>-0.123893015212201</v>
      </c>
      <c r="N19" s="4">
        <v>8.1634410640689895E-2</v>
      </c>
      <c r="O19" s="4">
        <v>0.28162471463119398</v>
      </c>
      <c r="P19" s="4">
        <v>0.25993274981514902</v>
      </c>
      <c r="Q19" s="4">
        <v>-0.131557323068826</v>
      </c>
      <c r="R19" s="4">
        <v>-8.7915753330435595E-2</v>
      </c>
      <c r="S19" s="4">
        <v>-0.12807919076017299</v>
      </c>
      <c r="T19" s="4">
        <v>-0.28611558839198797</v>
      </c>
      <c r="U19" s="4">
        <v>0.27083070093895101</v>
      </c>
      <c r="V19" s="4">
        <v>-0.25752170189555301</v>
      </c>
      <c r="W19" s="4">
        <v>0.569177822492413</v>
      </c>
      <c r="X19" s="4">
        <v>2.6365597379745401E-3</v>
      </c>
      <c r="Y19" s="4"/>
      <c r="Z19" s="4" t="s">
        <v>22</v>
      </c>
      <c r="AA19" s="5">
        <f t="shared" si="2"/>
        <v>0.58011621849005091</v>
      </c>
      <c r="AB19" s="6">
        <v>3.5765109855489392</v>
      </c>
      <c r="AC19" s="5">
        <f t="shared" si="3"/>
        <v>6.1651628959073435</v>
      </c>
      <c r="AD19" s="5">
        <f t="shared" si="4"/>
        <v>0.53885131230674987</v>
      </c>
      <c r="AE19" s="6">
        <v>3.3369442627623993</v>
      </c>
      <c r="AF19" s="5">
        <f t="shared" si="5"/>
        <v>6.1926995194228818</v>
      </c>
    </row>
    <row r="20" spans="1:32" x14ac:dyDescent="0.3">
      <c r="A20">
        <f>IF(B20=1,MAX(A$9:A19)+1,A19)</f>
        <v>3</v>
      </c>
      <c r="B20">
        <f t="shared" si="0"/>
        <v>2</v>
      </c>
      <c r="C20" t="str">
        <f t="shared" si="1"/>
        <v>DIPalp</v>
      </c>
      <c r="D20" s="1" t="s">
        <v>38</v>
      </c>
      <c r="E20" s="4">
        <v>-0.28478584545304098</v>
      </c>
      <c r="F20" s="4">
        <v>8.4352556546656701E-2</v>
      </c>
      <c r="G20" s="4">
        <v>-0.28906640990301002</v>
      </c>
      <c r="H20" s="4">
        <v>-7.9797385470157606E-2</v>
      </c>
      <c r="I20" s="4">
        <v>5.9479598533551696E-3</v>
      </c>
      <c r="J20" s="4">
        <v>8.6332778782783701E-3</v>
      </c>
      <c r="K20" s="4">
        <v>-0.13655507201897399</v>
      </c>
      <c r="L20" s="4">
        <v>0.28527550198873203</v>
      </c>
      <c r="M20" s="4">
        <v>-0.15788775538977701</v>
      </c>
      <c r="N20" s="4">
        <v>8.6514569733069202E-2</v>
      </c>
      <c r="O20" s="4">
        <v>0.296613340537347</v>
      </c>
      <c r="P20" s="4">
        <v>0.243240786535218</v>
      </c>
      <c r="Q20" s="4">
        <v>-0.143203327957245</v>
      </c>
      <c r="R20" s="4">
        <v>-9.6484280302742101E-2</v>
      </c>
      <c r="S20" s="4">
        <v>-0.146114823120159</v>
      </c>
      <c r="T20" s="4">
        <v>-0.26831011063902999</v>
      </c>
      <c r="U20" s="4">
        <v>0.31449802771706598</v>
      </c>
      <c r="V20" s="4">
        <v>-0.25699703569471299</v>
      </c>
      <c r="W20" s="4">
        <v>0.54055390573443696</v>
      </c>
      <c r="X20" s="4">
        <v>-6.4278805753130597E-3</v>
      </c>
      <c r="Y20" s="4"/>
      <c r="Z20" s="4" t="s">
        <v>22</v>
      </c>
      <c r="AA20" s="5">
        <f t="shared" si="2"/>
        <v>0.53481805865674581</v>
      </c>
      <c r="AB20" s="6">
        <v>3.0395999202980084</v>
      </c>
      <c r="AC20" s="5">
        <f t="shared" si="3"/>
        <v>5.6834279828401773</v>
      </c>
      <c r="AD20" s="5">
        <f t="shared" si="4"/>
        <v>0.55366814911964302</v>
      </c>
      <c r="AE20" s="6">
        <v>3.1830907026830144</v>
      </c>
      <c r="AF20" s="5">
        <f t="shared" si="5"/>
        <v>5.7490948463339819</v>
      </c>
    </row>
    <row r="21" spans="1:32" x14ac:dyDescent="0.3">
      <c r="A21">
        <f>IF(B21=1,MAX(A$9:A20)+1,A20)</f>
        <v>3</v>
      </c>
      <c r="B21">
        <f t="shared" si="0"/>
        <v>3</v>
      </c>
      <c r="C21" t="str">
        <f t="shared" si="1"/>
        <v>DIPalp</v>
      </c>
      <c r="D21" s="1" t="s">
        <v>39</v>
      </c>
      <c r="E21" s="4">
        <v>-0.310628622250744</v>
      </c>
      <c r="F21" s="4">
        <v>7.2708770340922296E-2</v>
      </c>
      <c r="G21" s="4">
        <v>-0.30586300149887102</v>
      </c>
      <c r="H21" s="4">
        <v>-7.8132214880004797E-2</v>
      </c>
      <c r="I21" s="4">
        <v>1.6984058541271399E-2</v>
      </c>
      <c r="J21" s="4">
        <v>-1.9798407355796702E-3</v>
      </c>
      <c r="K21" s="4">
        <v>-0.124136710460276</v>
      </c>
      <c r="L21" s="4">
        <v>0.25381229482027801</v>
      </c>
      <c r="M21" s="4">
        <v>-0.12940951851249999</v>
      </c>
      <c r="N21" s="4">
        <v>9.0407955594392395E-2</v>
      </c>
      <c r="O21" s="4">
        <v>0.29250896742999999</v>
      </c>
      <c r="P21" s="4">
        <v>0.228607038416278</v>
      </c>
      <c r="Q21" s="4">
        <v>-0.139606484602084</v>
      </c>
      <c r="R21" s="4">
        <v>-7.3516620709376604E-2</v>
      </c>
      <c r="S21" s="4">
        <v>-0.16088988176610799</v>
      </c>
      <c r="T21" s="4">
        <v>-0.26754224349389399</v>
      </c>
      <c r="U21" s="4">
        <v>0.29132098591588601</v>
      </c>
      <c r="V21" s="4">
        <v>-0.21969031450984</v>
      </c>
      <c r="W21" s="4">
        <v>0.56972020720342498</v>
      </c>
      <c r="X21" s="4">
        <v>-4.6748248431743101E-3</v>
      </c>
      <c r="Y21" s="4"/>
      <c r="Z21" s="4" t="s">
        <v>22</v>
      </c>
      <c r="AA21" s="5">
        <f t="shared" si="2"/>
        <v>0.55274271861075697</v>
      </c>
      <c r="AB21" s="6">
        <v>3.1442672267097711</v>
      </c>
      <c r="AC21" s="5">
        <f t="shared" si="3"/>
        <v>5.6884824002972953</v>
      </c>
      <c r="AD21" s="5">
        <f t="shared" si="4"/>
        <v>0.52264840019062464</v>
      </c>
      <c r="AE21" s="6">
        <v>2.9878052384161364</v>
      </c>
      <c r="AF21" s="5">
        <f t="shared" si="5"/>
        <v>5.7166638935973006</v>
      </c>
    </row>
    <row r="22" spans="1:32" x14ac:dyDescent="0.3">
      <c r="A22">
        <f>IF(B22=1,MAX(A$9:A21)+1,A21)</f>
        <v>3</v>
      </c>
      <c r="B22">
        <f t="shared" si="0"/>
        <v>4</v>
      </c>
      <c r="C22" t="str">
        <f t="shared" si="1"/>
        <v>DIPalp</v>
      </c>
      <c r="D22" s="1" t="s">
        <v>40</v>
      </c>
      <c r="E22" s="4">
        <v>-0.28758613386318899</v>
      </c>
      <c r="F22" s="4">
        <v>7.17932921945863E-2</v>
      </c>
      <c r="G22" s="4">
        <v>-0.29308307239944897</v>
      </c>
      <c r="H22" s="4">
        <v>-7.9887539459437301E-2</v>
      </c>
      <c r="I22" s="4">
        <v>1.6157808244918501E-2</v>
      </c>
      <c r="J22" s="4">
        <v>-3.9238137799771297E-3</v>
      </c>
      <c r="K22" s="4">
        <v>-0.13689731156696799</v>
      </c>
      <c r="L22" s="4">
        <v>0.28681906360655701</v>
      </c>
      <c r="M22" s="4">
        <v>-0.14942142462956301</v>
      </c>
      <c r="N22" s="4">
        <v>9.3327013022948296E-2</v>
      </c>
      <c r="O22" s="4">
        <v>0.31258523897152302</v>
      </c>
      <c r="P22" s="4">
        <v>0.247221088355286</v>
      </c>
      <c r="Q22" s="4">
        <v>-0.14776749063205299</v>
      </c>
      <c r="R22" s="4">
        <v>-9.0548259774708206E-2</v>
      </c>
      <c r="S22" s="4">
        <v>-0.150351373246152</v>
      </c>
      <c r="T22" s="4">
        <v>-0.27344141524555898</v>
      </c>
      <c r="U22" s="4">
        <v>0.29784356146168101</v>
      </c>
      <c r="V22" s="4">
        <v>-0.24536729037563201</v>
      </c>
      <c r="W22" s="4">
        <v>0.53852019765925097</v>
      </c>
      <c r="X22" s="4">
        <v>-5.99213854406526E-3</v>
      </c>
      <c r="Y22" s="4"/>
      <c r="Z22" s="4" t="s">
        <v>22</v>
      </c>
      <c r="AA22" s="5">
        <f t="shared" si="2"/>
        <v>0.52236648422537635</v>
      </c>
      <c r="AB22" s="6">
        <v>2.9136815560357388</v>
      </c>
      <c r="AC22" s="5">
        <f t="shared" si="3"/>
        <v>5.5778493529432174</v>
      </c>
      <c r="AD22" s="5">
        <f t="shared" si="4"/>
        <v>0.56042199808650406</v>
      </c>
      <c r="AE22" s="6">
        <v>3.1662921091115805</v>
      </c>
      <c r="AF22" s="5">
        <f t="shared" si="5"/>
        <v>5.6498355166687206</v>
      </c>
    </row>
    <row r="23" spans="1:32" x14ac:dyDescent="0.3">
      <c r="A23">
        <f>IF(B23=1,MAX(A$9:A22)+1,A22)</f>
        <v>3</v>
      </c>
      <c r="B23">
        <f t="shared" si="0"/>
        <v>5</v>
      </c>
      <c r="C23" t="str">
        <f t="shared" si="1"/>
        <v>DIPalp</v>
      </c>
      <c r="D23" s="1" t="s">
        <v>41</v>
      </c>
      <c r="E23" s="4">
        <v>-0.285901856376159</v>
      </c>
      <c r="F23" s="4">
        <v>7.8209276696032407E-2</v>
      </c>
      <c r="G23" s="4">
        <v>-0.29119010492264902</v>
      </c>
      <c r="H23" s="4">
        <v>-5.6106835209318702E-2</v>
      </c>
      <c r="I23" s="4">
        <v>-6.0274612499836303E-2</v>
      </c>
      <c r="J23" s="4">
        <v>4.0746494001531299E-3</v>
      </c>
      <c r="K23" s="4">
        <v>-0.116271915299761</v>
      </c>
      <c r="L23" s="4">
        <v>0.28878316158412598</v>
      </c>
      <c r="M23" s="4">
        <v>-0.116739905975713</v>
      </c>
      <c r="N23" s="4">
        <v>7.3277145517816097E-2</v>
      </c>
      <c r="O23" s="4">
        <v>0.25442443519907598</v>
      </c>
      <c r="P23" s="4">
        <v>0.26947983574157203</v>
      </c>
      <c r="Q23" s="4">
        <v>-0.11694193455209401</v>
      </c>
      <c r="R23" s="4">
        <v>-9.3311395821771295E-2</v>
      </c>
      <c r="S23" s="4">
        <v>-0.115696378846501</v>
      </c>
      <c r="T23" s="4">
        <v>-0.29873321641146799</v>
      </c>
      <c r="U23" s="4">
        <v>0.26372633713361199</v>
      </c>
      <c r="V23" s="4">
        <v>-0.247114519649417</v>
      </c>
      <c r="W23" s="4">
        <v>0.58486593614002402</v>
      </c>
      <c r="X23" s="4">
        <v>-1.8558101847722601E-2</v>
      </c>
      <c r="Y23" s="4"/>
      <c r="Z23" s="4" t="s">
        <v>22</v>
      </c>
      <c r="AA23" s="5">
        <f t="shared" si="2"/>
        <v>0.64553742643505052</v>
      </c>
      <c r="AB23" s="6">
        <v>4.3428384785722463</v>
      </c>
      <c r="AC23" s="5">
        <f t="shared" si="3"/>
        <v>6.7274774486048985</v>
      </c>
      <c r="AD23" s="5">
        <f t="shared" si="4"/>
        <v>0.58751665989593072</v>
      </c>
      <c r="AE23" s="6">
        <v>3.9698817352560711</v>
      </c>
      <c r="AF23" s="5">
        <f t="shared" si="5"/>
        <v>6.7570538952193679</v>
      </c>
    </row>
    <row r="24" spans="1:32" x14ac:dyDescent="0.3">
      <c r="A24">
        <f>IF(B24=1,MAX(A$9:A23)+1,A23)</f>
        <v>4</v>
      </c>
      <c r="B24">
        <f t="shared" si="0"/>
        <v>1</v>
      </c>
      <c r="C24" t="str">
        <f t="shared" si="1"/>
        <v>DIPalp</v>
      </c>
      <c r="D24" s="1" t="s">
        <v>42</v>
      </c>
      <c r="E24" s="4">
        <v>-0.27105971975906201</v>
      </c>
      <c r="F24" s="4">
        <v>8.5294889055791995E-2</v>
      </c>
      <c r="G24" s="4">
        <v>-0.273508436894558</v>
      </c>
      <c r="H24" s="4">
        <v>-6.1889079903261597E-2</v>
      </c>
      <c r="I24" s="4">
        <v>-1.4511049395503999E-2</v>
      </c>
      <c r="J24" s="4">
        <v>7.5099559281287098E-3</v>
      </c>
      <c r="K24" s="4">
        <v>-0.14111753270607499</v>
      </c>
      <c r="L24" s="4">
        <v>0.29590346135131401</v>
      </c>
      <c r="M24" s="4">
        <v>-0.13400900613110001</v>
      </c>
      <c r="N24" s="4">
        <v>9.2306053200587795E-2</v>
      </c>
      <c r="O24" s="4">
        <v>0.276798512270717</v>
      </c>
      <c r="P24" s="4">
        <v>0.23798892760431201</v>
      </c>
      <c r="Q24" s="4">
        <v>-0.14412633365538499</v>
      </c>
      <c r="R24" s="4">
        <v>-9.9780630784063601E-2</v>
      </c>
      <c r="S24" s="4">
        <v>-0.149627750879745</v>
      </c>
      <c r="T24" s="4">
        <v>-0.32088539107421299</v>
      </c>
      <c r="U24" s="4">
        <v>0.27677941012026003</v>
      </c>
      <c r="V24" s="4">
        <v>-0.23831734061479601</v>
      </c>
      <c r="W24" s="4">
        <v>0.574381907030452</v>
      </c>
      <c r="X24" s="4">
        <v>1.8691552362010201E-3</v>
      </c>
      <c r="Y24" s="4"/>
      <c r="Z24" s="4" t="s">
        <v>22</v>
      </c>
      <c r="AA24" s="5">
        <f t="shared" si="2"/>
        <v>0.58891997143971009</v>
      </c>
      <c r="AB24" s="6">
        <v>3.4517316207751896</v>
      </c>
      <c r="AC24" s="5">
        <f t="shared" si="3"/>
        <v>5.8611216942377986</v>
      </c>
      <c r="AD24" s="5">
        <f t="shared" si="4"/>
        <v>0.61684756000957153</v>
      </c>
      <c r="AE24" s="6">
        <v>3.663724085262464</v>
      </c>
      <c r="AF24" s="5">
        <f t="shared" si="5"/>
        <v>5.9394319160565612</v>
      </c>
    </row>
    <row r="25" spans="1:32" x14ac:dyDescent="0.3">
      <c r="A25">
        <f>IF(B25=1,MAX(A$9:A24)+1,A24)</f>
        <v>4</v>
      </c>
      <c r="B25">
        <f t="shared" si="0"/>
        <v>2</v>
      </c>
      <c r="C25" t="str">
        <f t="shared" si="1"/>
        <v>DIPalp</v>
      </c>
      <c r="D25" s="1" t="s">
        <v>43</v>
      </c>
      <c r="E25" s="4">
        <v>-0.27313311188153599</v>
      </c>
      <c r="F25" s="4">
        <v>7.8013751750311694E-2</v>
      </c>
      <c r="G25" s="4">
        <v>-0.27323153072037598</v>
      </c>
      <c r="H25" s="4">
        <v>-8.0600343434138702E-2</v>
      </c>
      <c r="I25" s="4">
        <v>-1.5160762506824599E-2</v>
      </c>
      <c r="J25" s="4">
        <v>-5.2456919425795901E-3</v>
      </c>
      <c r="K25" s="4">
        <v>-0.139721048967098</v>
      </c>
      <c r="L25" s="4">
        <v>0.30087994418497499</v>
      </c>
      <c r="M25" s="4">
        <v>-0.139920916920483</v>
      </c>
      <c r="N25" s="4">
        <v>8.6505314062094094E-2</v>
      </c>
      <c r="O25" s="4">
        <v>0.28310772072033802</v>
      </c>
      <c r="P25" s="4">
        <v>0.268188749395116</v>
      </c>
      <c r="Q25" s="4">
        <v>-0.137836687650402</v>
      </c>
      <c r="R25" s="4">
        <v>-8.6949186694348896E-2</v>
      </c>
      <c r="S25" s="4">
        <v>-0.142021398911411</v>
      </c>
      <c r="T25" s="4">
        <v>-0.28514119324938098</v>
      </c>
      <c r="U25" s="4">
        <v>0.27314941316139502</v>
      </c>
      <c r="V25" s="4">
        <v>-0.26441440801643601</v>
      </c>
      <c r="W25" s="4">
        <v>0.56476832367640195</v>
      </c>
      <c r="X25" s="4">
        <v>-1.1236936055610301E-2</v>
      </c>
      <c r="Y25" s="4"/>
      <c r="Z25" s="4" t="s">
        <v>22</v>
      </c>
      <c r="AA25" s="5">
        <f t="shared" si="2"/>
        <v>0.57996003311205346</v>
      </c>
      <c r="AB25" s="6">
        <v>3.2604243983637531</v>
      </c>
      <c r="AC25" s="5">
        <f t="shared" si="3"/>
        <v>5.6218087664910001</v>
      </c>
      <c r="AD25" s="5">
        <f t="shared" si="4"/>
        <v>0.58602565227959325</v>
      </c>
      <c r="AE25" s="6">
        <v>3.3313838016633595</v>
      </c>
      <c r="AF25" s="5">
        <f t="shared" si="5"/>
        <v>5.6847064436591488</v>
      </c>
    </row>
    <row r="26" spans="1:32" x14ac:dyDescent="0.3">
      <c r="A26">
        <f>IF(B26=1,MAX(A$9:A25)+1,A25)</f>
        <v>4</v>
      </c>
      <c r="B26">
        <f t="shared" si="0"/>
        <v>3</v>
      </c>
      <c r="C26" t="str">
        <f t="shared" si="1"/>
        <v>DIPalp</v>
      </c>
      <c r="D26" s="1" t="s">
        <v>44</v>
      </c>
      <c r="E26" s="4">
        <v>-0.33721081149798798</v>
      </c>
      <c r="F26" s="4">
        <v>7.8959127686780595E-2</v>
      </c>
      <c r="G26" s="4">
        <v>-0.33867807827579399</v>
      </c>
      <c r="H26" s="4">
        <v>-4.6795114037255801E-2</v>
      </c>
      <c r="I26" s="4">
        <v>-8.1834586530312697E-2</v>
      </c>
      <c r="J26" s="4">
        <v>9.8530331979389801E-3</v>
      </c>
      <c r="K26" s="4">
        <v>-8.9848255260758902E-2</v>
      </c>
      <c r="L26" s="4">
        <v>0.254851548678795</v>
      </c>
      <c r="M26" s="4">
        <v>-9.3173758223066699E-2</v>
      </c>
      <c r="N26" s="4">
        <v>8.1079398704247602E-2</v>
      </c>
      <c r="O26" s="4">
        <v>0.29577521912406401</v>
      </c>
      <c r="P26" s="4">
        <v>0.21081826582588101</v>
      </c>
      <c r="Q26" s="4">
        <v>-9.2241559028572895E-2</v>
      </c>
      <c r="R26" s="4">
        <v>-9.9535469876853994E-2</v>
      </c>
      <c r="S26" s="4">
        <v>-9.43029867323881E-2</v>
      </c>
      <c r="T26" s="4">
        <v>-0.28965307132420398</v>
      </c>
      <c r="U26" s="4">
        <v>0.26948052829333302</v>
      </c>
      <c r="V26" s="4">
        <v>-0.21439499070491699</v>
      </c>
      <c r="W26" s="4">
        <v>0.56203428813148604</v>
      </c>
      <c r="X26" s="4">
        <v>1.48172718495856E-2</v>
      </c>
      <c r="Y26" s="4"/>
      <c r="Z26" s="4" t="s">
        <v>22</v>
      </c>
      <c r="AA26" s="5">
        <f t="shared" si="2"/>
        <v>0.64388801155452613</v>
      </c>
      <c r="AB26" s="6">
        <v>4.0913297086768372</v>
      </c>
      <c r="AC26" s="5">
        <f t="shared" si="3"/>
        <v>6.3541013891518503</v>
      </c>
      <c r="AD26" s="5">
        <f t="shared" si="4"/>
        <v>0.54452284234648474</v>
      </c>
      <c r="AE26" s="6">
        <v>3.4625060301950441</v>
      </c>
      <c r="AF26" s="5">
        <f t="shared" si="5"/>
        <v>6.3587893122614325</v>
      </c>
    </row>
    <row r="27" spans="1:32" x14ac:dyDescent="0.3">
      <c r="A27">
        <f>IF(B27=1,MAX(A$9:A26)+1,A26)</f>
        <v>4</v>
      </c>
      <c r="B27">
        <f t="shared" si="0"/>
        <v>4</v>
      </c>
      <c r="C27" t="str">
        <f t="shared" si="1"/>
        <v>DIPalp</v>
      </c>
      <c r="D27" s="1" t="s">
        <v>45</v>
      </c>
      <c r="E27" s="4">
        <v>-0.25468031512217498</v>
      </c>
      <c r="F27" s="4">
        <v>7.4653713841236993E-2</v>
      </c>
      <c r="G27" s="4">
        <v>-0.25620043993352898</v>
      </c>
      <c r="H27" s="4">
        <v>-5.9952422832183903E-2</v>
      </c>
      <c r="I27" s="4">
        <v>4.2532523010369097E-3</v>
      </c>
      <c r="J27" s="4">
        <v>1.11011837248192E-2</v>
      </c>
      <c r="K27" s="4">
        <v>-0.162668667858925</v>
      </c>
      <c r="L27" s="4">
        <v>0.28587051285015602</v>
      </c>
      <c r="M27" s="4">
        <v>-0.161433758977376</v>
      </c>
      <c r="N27" s="4">
        <v>8.8690021585088596E-2</v>
      </c>
      <c r="O27" s="4">
        <v>0.29651353974243</v>
      </c>
      <c r="P27" s="4">
        <v>0.24314408757867101</v>
      </c>
      <c r="Q27" s="4">
        <v>-0.15781553049260699</v>
      </c>
      <c r="R27" s="4">
        <v>-8.9720329245567901E-2</v>
      </c>
      <c r="S27" s="4">
        <v>-0.160248991618297</v>
      </c>
      <c r="T27" s="4">
        <v>-0.30448388785810898</v>
      </c>
      <c r="U27" s="4">
        <v>0.26841683985616799</v>
      </c>
      <c r="V27" s="4">
        <v>-0.26174265029630001</v>
      </c>
      <c r="W27" s="4">
        <v>0.58386407210327695</v>
      </c>
      <c r="X27" s="4">
        <v>1.24397706521882E-2</v>
      </c>
      <c r="Y27" s="4"/>
      <c r="Z27" s="4" t="s">
        <v>22</v>
      </c>
      <c r="AA27" s="5">
        <f t="shared" si="2"/>
        <v>0.5796123655054185</v>
      </c>
      <c r="AB27" s="6">
        <v>3.4042426480224499</v>
      </c>
      <c r="AC27" s="5">
        <f t="shared" si="3"/>
        <v>5.8733092159860512</v>
      </c>
      <c r="AD27" s="5">
        <f t="shared" si="4"/>
        <v>0.59035935943179918</v>
      </c>
      <c r="AE27" s="6">
        <v>3.5275614738999961</v>
      </c>
      <c r="AF27" s="5">
        <f t="shared" si="5"/>
        <v>5.9752783072587414</v>
      </c>
    </row>
    <row r="28" spans="1:32" x14ac:dyDescent="0.3">
      <c r="A28">
        <f>IF(B28=1,MAX(A$9:A27)+1,A27)</f>
        <v>4</v>
      </c>
      <c r="B28">
        <f t="shared" si="0"/>
        <v>5</v>
      </c>
      <c r="C28" t="str">
        <f t="shared" si="1"/>
        <v>DIPalp</v>
      </c>
      <c r="D28" s="1" t="s">
        <v>46</v>
      </c>
      <c r="E28" s="4">
        <v>-0.32765181027027401</v>
      </c>
      <c r="F28" s="4">
        <v>5.3858489342195497E-2</v>
      </c>
      <c r="G28" s="4">
        <v>-0.32581334748052498</v>
      </c>
      <c r="H28" s="4">
        <v>-4.5930093353430998E-2</v>
      </c>
      <c r="I28" s="4">
        <v>-7.6300091990775004E-2</v>
      </c>
      <c r="J28" s="4">
        <v>7.7832932750480401E-3</v>
      </c>
      <c r="K28" s="4">
        <v>-9.7716260323584395E-2</v>
      </c>
      <c r="L28" s="4">
        <v>0.24709041533322801</v>
      </c>
      <c r="M28" s="4">
        <v>-0.110465330712814</v>
      </c>
      <c r="N28" s="4">
        <v>6.3604206233689106E-2</v>
      </c>
      <c r="O28" s="4">
        <v>0.28707637479370401</v>
      </c>
      <c r="P28" s="4">
        <v>0.227502525069124</v>
      </c>
      <c r="Q28" s="4">
        <v>-0.11258184981113301</v>
      </c>
      <c r="R28" s="4">
        <v>-7.1746179092181395E-2</v>
      </c>
      <c r="S28" s="4">
        <v>-0.10771193344348901</v>
      </c>
      <c r="T28" s="4">
        <v>-0.254565915979447</v>
      </c>
      <c r="U28" s="4">
        <v>0.28910802546030201</v>
      </c>
      <c r="V28" s="4">
        <v>-0.21530349624381401</v>
      </c>
      <c r="W28" s="4">
        <v>0.58205622377858801</v>
      </c>
      <c r="X28" s="4">
        <v>-1.22932445844114E-2</v>
      </c>
      <c r="Y28" s="4"/>
      <c r="Z28" s="4" t="s">
        <v>22</v>
      </c>
      <c r="AA28" s="5">
        <f t="shared" si="2"/>
        <v>0.65866236106660259</v>
      </c>
      <c r="AB28" s="6">
        <v>4.3096856872115259</v>
      </c>
      <c r="AC28" s="5">
        <f t="shared" si="3"/>
        <v>6.5430878428101638</v>
      </c>
      <c r="AD28" s="5">
        <f t="shared" si="4"/>
        <v>0.50175590502475631</v>
      </c>
      <c r="AE28" s="6">
        <v>3.2824777175413247</v>
      </c>
      <c r="AF28" s="5">
        <f t="shared" si="5"/>
        <v>6.5419812396216228</v>
      </c>
    </row>
    <row r="29" spans="1:32" x14ac:dyDescent="0.3">
      <c r="A29">
        <f>IF(B29=1,MAX(A$9:A28)+1,A28)</f>
        <v>5</v>
      </c>
      <c r="B29">
        <f t="shared" si="0"/>
        <v>1</v>
      </c>
      <c r="C29" t="str">
        <f t="shared" si="1"/>
        <v>DIPalp</v>
      </c>
      <c r="D29" s="1" t="s">
        <v>47</v>
      </c>
      <c r="E29" s="4">
        <v>-0.32358651267083499</v>
      </c>
      <c r="F29" s="4">
        <v>6.5001399154382494E-2</v>
      </c>
      <c r="G29" s="4">
        <v>-0.32786869893748199</v>
      </c>
      <c r="H29" s="4">
        <v>-5.0089826384690998E-2</v>
      </c>
      <c r="I29" s="4">
        <v>-6.5410510759607104E-2</v>
      </c>
      <c r="J29" s="4">
        <v>5.52918231214042E-3</v>
      </c>
      <c r="K29" s="4">
        <v>-9.8572097072563397E-2</v>
      </c>
      <c r="L29" s="4">
        <v>0.224512048127674</v>
      </c>
      <c r="M29" s="4">
        <v>-0.11274802745798999</v>
      </c>
      <c r="N29" s="4">
        <v>6.8759129063697494E-2</v>
      </c>
      <c r="O29" s="4">
        <v>0.265215585252704</v>
      </c>
      <c r="P29" s="4">
        <v>0.22662671690682501</v>
      </c>
      <c r="Q29" s="4">
        <v>-0.11140643222133</v>
      </c>
      <c r="R29" s="4">
        <v>-7.0321836730845494E-2</v>
      </c>
      <c r="S29" s="4">
        <v>-0.105980841267756</v>
      </c>
      <c r="T29" s="4">
        <v>-0.23819797674534501</v>
      </c>
      <c r="U29" s="4">
        <v>0.26584080829783102</v>
      </c>
      <c r="V29" s="4">
        <v>-0.23394528715583601</v>
      </c>
      <c r="W29" s="4">
        <v>0.61451672683702996</v>
      </c>
      <c r="X29" s="4">
        <v>2.12645145199644E-3</v>
      </c>
      <c r="Y29" s="4"/>
      <c r="Z29" s="4" t="s">
        <v>22</v>
      </c>
      <c r="AA29" s="5">
        <f t="shared" si="2"/>
        <v>0.67993575211419821</v>
      </c>
      <c r="AB29" s="6">
        <v>4.8238571281735529</v>
      </c>
      <c r="AC29" s="5">
        <f t="shared" si="3"/>
        <v>7.094577852648885</v>
      </c>
      <c r="AD29" s="5">
        <f t="shared" si="4"/>
        <v>0.46276933412720828</v>
      </c>
      <c r="AE29" s="6">
        <v>3.2785715654129226</v>
      </c>
      <c r="AF29" s="5">
        <f t="shared" si="5"/>
        <v>7.084677664729818</v>
      </c>
    </row>
    <row r="30" spans="1:32" x14ac:dyDescent="0.3">
      <c r="A30">
        <f>IF(B30=1,MAX(A$9:A29)+1,A29)</f>
        <v>5</v>
      </c>
      <c r="B30">
        <f t="shared" si="0"/>
        <v>2</v>
      </c>
      <c r="C30" t="str">
        <f t="shared" si="1"/>
        <v>DIPalp</v>
      </c>
      <c r="D30" s="1" t="s">
        <v>48</v>
      </c>
      <c r="E30" s="4">
        <v>-0.31095403363193902</v>
      </c>
      <c r="F30" s="4">
        <v>5.5449683068451501E-2</v>
      </c>
      <c r="G30" s="4">
        <v>-0.31639694936719398</v>
      </c>
      <c r="H30" s="4">
        <v>-7.6199504292606801E-2</v>
      </c>
      <c r="I30" s="4">
        <v>-3.7771799239767798E-2</v>
      </c>
      <c r="J30" s="4">
        <v>-7.8266137375485705E-3</v>
      </c>
      <c r="K30" s="4">
        <v>-0.10272645558754</v>
      </c>
      <c r="L30" s="4">
        <v>0.25553635535987901</v>
      </c>
      <c r="M30" s="4">
        <v>-0.11951174788134999</v>
      </c>
      <c r="N30" s="4">
        <v>8.6130393961552199E-2</v>
      </c>
      <c r="O30" s="4">
        <v>0.26027757317425798</v>
      </c>
      <c r="P30" s="4">
        <v>0.265638024390497</v>
      </c>
      <c r="Q30" s="4">
        <v>-0.111590108228903</v>
      </c>
      <c r="R30" s="4">
        <v>-5.8119981886706001E-2</v>
      </c>
      <c r="S30" s="4">
        <v>-0.11870794141487701</v>
      </c>
      <c r="T30" s="4">
        <v>-0.24824738767346399</v>
      </c>
      <c r="U30" s="4">
        <v>0.26476329333265097</v>
      </c>
      <c r="V30" s="4">
        <v>-0.243434169265447</v>
      </c>
      <c r="W30" s="4">
        <v>0.59261816884466501</v>
      </c>
      <c r="X30" s="4">
        <v>-2.89267999246078E-2</v>
      </c>
      <c r="Y30" s="4"/>
      <c r="Z30" s="4" t="s">
        <v>22</v>
      </c>
      <c r="AA30" s="5">
        <f t="shared" si="2"/>
        <v>0.63074299815267143</v>
      </c>
      <c r="AB30" s="6">
        <v>4.2117826635518449</v>
      </c>
      <c r="AC30" s="5">
        <f t="shared" si="3"/>
        <v>6.6774941234185246</v>
      </c>
      <c r="AD30" s="5">
        <f t="shared" si="4"/>
        <v>0.50403716890119787</v>
      </c>
      <c r="AE30" s="6">
        <v>3.3670810206226753</v>
      </c>
      <c r="AF30" s="5">
        <f t="shared" si="5"/>
        <v>6.6802236588284138</v>
      </c>
    </row>
    <row r="31" spans="1:32" x14ac:dyDescent="0.3">
      <c r="A31">
        <f>IF(B31=1,MAX(A$9:A30)+1,A30)</f>
        <v>5</v>
      </c>
      <c r="B31">
        <f t="shared" si="0"/>
        <v>3</v>
      </c>
      <c r="C31" t="str">
        <f t="shared" si="1"/>
        <v>DIPalp</v>
      </c>
      <c r="D31" s="1" t="s">
        <v>49</v>
      </c>
      <c r="E31" s="4">
        <v>-0.34187123479685</v>
      </c>
      <c r="F31" s="4">
        <v>6.0624951016256798E-2</v>
      </c>
      <c r="G31" s="4">
        <v>-0.34361542810188</v>
      </c>
      <c r="H31" s="4">
        <v>-5.6758476808024802E-2</v>
      </c>
      <c r="I31" s="4">
        <v>-8.4194063172387298E-2</v>
      </c>
      <c r="J31" s="4">
        <v>-6.5613627265430404E-3</v>
      </c>
      <c r="K31" s="4">
        <v>-8.4159685840245996E-2</v>
      </c>
      <c r="L31" s="4">
        <v>0.238608836404409</v>
      </c>
      <c r="M31" s="4">
        <v>-8.8796877130537993E-2</v>
      </c>
      <c r="N31" s="4">
        <v>8.2809626441110798E-2</v>
      </c>
      <c r="O31" s="4">
        <v>0.29649563429422998</v>
      </c>
      <c r="P31" s="4">
        <v>0.258614058642744</v>
      </c>
      <c r="Q31" s="4">
        <v>-8.8641226802422798E-2</v>
      </c>
      <c r="R31" s="4">
        <v>-8.8704082013729493E-2</v>
      </c>
      <c r="S31" s="4">
        <v>-9.34274306337812E-2</v>
      </c>
      <c r="T31" s="4">
        <v>-0.24970854324007599</v>
      </c>
      <c r="U31" s="4">
        <v>0.26656543814513101</v>
      </c>
      <c r="V31" s="4">
        <v>-0.22371001456401901</v>
      </c>
      <c r="W31" s="4">
        <v>0.56164487403874597</v>
      </c>
      <c r="X31" s="4">
        <v>-1.52149931521298E-2</v>
      </c>
      <c r="Y31" s="4"/>
      <c r="Z31" s="4" t="s">
        <v>22</v>
      </c>
      <c r="AA31" s="5">
        <f t="shared" si="2"/>
        <v>0.64589690983743586</v>
      </c>
      <c r="AB31" s="6">
        <v>4.1900341270727743</v>
      </c>
      <c r="AC31" s="5">
        <f t="shared" si="3"/>
        <v>6.4871561750115099</v>
      </c>
      <c r="AD31" s="5">
        <f t="shared" si="4"/>
        <v>0.48840531769874718</v>
      </c>
      <c r="AE31" s="6">
        <v>3.167838976091486</v>
      </c>
      <c r="AF31" s="5">
        <f t="shared" si="5"/>
        <v>6.4860861692039107</v>
      </c>
    </row>
    <row r="32" spans="1:32" x14ac:dyDescent="0.3">
      <c r="A32">
        <f>IF(B32=1,MAX(A$9:A31)+1,A31)</f>
        <v>5</v>
      </c>
      <c r="B32">
        <f t="shared" si="0"/>
        <v>4</v>
      </c>
      <c r="C32" t="str">
        <f t="shared" si="1"/>
        <v>DIPalp</v>
      </c>
      <c r="D32" s="1" t="s">
        <v>50</v>
      </c>
      <c r="E32" s="4">
        <v>-0.30784958079159902</v>
      </c>
      <c r="F32" s="4">
        <v>6.7719288082233001E-2</v>
      </c>
      <c r="G32" s="4">
        <v>-0.31923701923959102</v>
      </c>
      <c r="H32" s="4">
        <v>-5.3232549992417597E-2</v>
      </c>
      <c r="I32" s="4">
        <v>-6.7196253390664096E-2</v>
      </c>
      <c r="J32" s="4">
        <v>1.3681617173216399E-3</v>
      </c>
      <c r="K32" s="4">
        <v>-0.104083482252891</v>
      </c>
      <c r="L32" s="4">
        <v>0.242361184331706</v>
      </c>
      <c r="M32" s="4">
        <v>-0.11970434132053701</v>
      </c>
      <c r="N32" s="4">
        <v>7.2902000745596995E-2</v>
      </c>
      <c r="O32" s="4">
        <v>0.26881705435337999</v>
      </c>
      <c r="P32" s="4">
        <v>0.23445479912193701</v>
      </c>
      <c r="Q32" s="4">
        <v>-0.11436476776299399</v>
      </c>
      <c r="R32" s="4">
        <v>-7.2359713809655404E-2</v>
      </c>
      <c r="S32" s="4">
        <v>-0.112311159699038</v>
      </c>
      <c r="T32" s="4">
        <v>-0.24625288975602999</v>
      </c>
      <c r="U32" s="4">
        <v>0.280511852633336</v>
      </c>
      <c r="V32" s="4">
        <v>-0.25124288245609799</v>
      </c>
      <c r="W32" s="4">
        <v>0.59541769747059503</v>
      </c>
      <c r="X32" s="4">
        <v>4.28260201540763E-3</v>
      </c>
      <c r="Y32" s="4"/>
      <c r="Z32" s="4" t="s">
        <v>22</v>
      </c>
      <c r="AA32" s="5">
        <f t="shared" si="2"/>
        <v>0.66262036026537718</v>
      </c>
      <c r="AB32" s="6">
        <v>4.2301070872676139</v>
      </c>
      <c r="AC32" s="5">
        <f t="shared" si="3"/>
        <v>6.3839074995725618</v>
      </c>
      <c r="AD32" s="5">
        <f t="shared" si="4"/>
        <v>0.48868334130884122</v>
      </c>
      <c r="AE32" s="6">
        <v>3.1176526994694709</v>
      </c>
      <c r="AF32" s="5">
        <f t="shared" si="5"/>
        <v>6.3796991547112238</v>
      </c>
    </row>
    <row r="33" spans="1:32" x14ac:dyDescent="0.3">
      <c r="A33">
        <f>IF(B33=1,MAX(A$9:A32)+1,A32)</f>
        <v>5</v>
      </c>
      <c r="B33">
        <f t="shared" si="0"/>
        <v>5</v>
      </c>
      <c r="C33" t="str">
        <f t="shared" si="1"/>
        <v>DIPalp</v>
      </c>
      <c r="D33" s="1" t="s">
        <v>51</v>
      </c>
      <c r="E33" s="4">
        <v>-0.31927099674070702</v>
      </c>
      <c r="F33" s="4">
        <v>7.39057459163939E-2</v>
      </c>
      <c r="G33" s="4">
        <v>-0.31568175723949998</v>
      </c>
      <c r="H33" s="4">
        <v>-6.8559485852413393E-2</v>
      </c>
      <c r="I33" s="4">
        <v>-4.3263562169935897E-2</v>
      </c>
      <c r="J33" s="4">
        <v>9.6413177004577508E-3</v>
      </c>
      <c r="K33" s="4">
        <v>-0.101230557508696</v>
      </c>
      <c r="L33" s="4">
        <v>0.26754835692983697</v>
      </c>
      <c r="M33" s="4">
        <v>-0.110593998279144</v>
      </c>
      <c r="N33" s="4">
        <v>9.4966445524862803E-2</v>
      </c>
      <c r="O33" s="4">
        <v>0.29548895582220602</v>
      </c>
      <c r="P33" s="4">
        <v>0.246194479946796</v>
      </c>
      <c r="Q33" s="4">
        <v>-0.11134495960109</v>
      </c>
      <c r="R33" s="4">
        <v>-0.104534208475588</v>
      </c>
      <c r="S33" s="4">
        <v>-0.110928891791841</v>
      </c>
      <c r="T33" s="4">
        <v>-0.27683289831221403</v>
      </c>
      <c r="U33" s="4">
        <v>0.26312198233495399</v>
      </c>
      <c r="V33" s="4">
        <v>-0.247600724182338</v>
      </c>
      <c r="W33" s="4">
        <v>0.55370378517376095</v>
      </c>
      <c r="X33" s="4">
        <v>5.2709708042071703E-3</v>
      </c>
      <c r="Y33" s="4"/>
      <c r="Z33" s="4" t="s">
        <v>22</v>
      </c>
      <c r="AA33" s="5">
        <f t="shared" si="2"/>
        <v>0.59698334459728741</v>
      </c>
      <c r="AB33" s="6">
        <v>3.3913721422610066</v>
      </c>
      <c r="AC33" s="5">
        <f t="shared" si="3"/>
        <v>5.6808488426905042</v>
      </c>
      <c r="AD33" s="5">
        <f t="shared" si="4"/>
        <v>0.54446763792421926</v>
      </c>
      <c r="AE33" s="6">
        <v>3.0996680621381141</v>
      </c>
      <c r="AF33" s="5">
        <f t="shared" si="5"/>
        <v>5.6930253448223045</v>
      </c>
    </row>
    <row r="34" spans="1:32" x14ac:dyDescent="0.3">
      <c r="A34">
        <f>IF(B34=1,MAX(A$9:A33)+1,A33)</f>
        <v>6</v>
      </c>
      <c r="B34">
        <f t="shared" si="0"/>
        <v>1</v>
      </c>
      <c r="C34" t="str">
        <f t="shared" si="1"/>
        <v>DIPalp</v>
      </c>
      <c r="D34" s="1" t="s">
        <v>52</v>
      </c>
      <c r="E34" s="4">
        <v>-0.28584595319542599</v>
      </c>
      <c r="F34" s="4">
        <v>5.9302564156289199E-2</v>
      </c>
      <c r="G34" s="4">
        <v>-0.28908026389702401</v>
      </c>
      <c r="H34" s="4">
        <v>-4.8556746538582801E-2</v>
      </c>
      <c r="I34" s="4">
        <v>-4.7164102254974499E-2</v>
      </c>
      <c r="J34" s="4">
        <v>-3.3113789781897699E-3</v>
      </c>
      <c r="K34" s="4">
        <v>-0.121990065753249</v>
      </c>
      <c r="L34" s="4">
        <v>0.26618655259589502</v>
      </c>
      <c r="M34" s="4">
        <v>-0.12912512218477601</v>
      </c>
      <c r="N34" s="4">
        <v>8.80709373688362E-2</v>
      </c>
      <c r="O34" s="4">
        <v>0.257718113293605</v>
      </c>
      <c r="P34" s="4">
        <v>0.23556547657133201</v>
      </c>
      <c r="Q34" s="4">
        <v>-0.13239160077833301</v>
      </c>
      <c r="R34" s="4">
        <v>-8.2749045383346001E-2</v>
      </c>
      <c r="S34" s="4">
        <v>-0.13823320586496601</v>
      </c>
      <c r="T34" s="4">
        <v>-0.27645225453949801</v>
      </c>
      <c r="U34" s="4">
        <v>0.27182555854058099</v>
      </c>
      <c r="V34" s="4">
        <v>-0.229152432358807</v>
      </c>
      <c r="W34" s="4">
        <v>0.61428664209456296</v>
      </c>
      <c r="X34" s="4">
        <v>-8.9036728939302593E-3</v>
      </c>
      <c r="Y34" s="4"/>
      <c r="Z34" s="4" t="s">
        <v>22</v>
      </c>
      <c r="AA34" s="5">
        <f t="shared" si="2"/>
        <v>0.6614743841992653</v>
      </c>
      <c r="AB34" s="6">
        <v>4.128349250600051</v>
      </c>
      <c r="AC34" s="5">
        <f t="shared" si="3"/>
        <v>6.2411324598722633</v>
      </c>
      <c r="AD34" s="5">
        <f t="shared" si="4"/>
        <v>0.54288186063821575</v>
      </c>
      <c r="AE34" s="6">
        <v>3.3931371588516335</v>
      </c>
      <c r="AF34" s="5">
        <f t="shared" si="5"/>
        <v>6.2502312286924404</v>
      </c>
    </row>
    <row r="35" spans="1:32" x14ac:dyDescent="0.3">
      <c r="A35">
        <f>IF(B35=1,MAX(A$9:A34)+1,A34)</f>
        <v>6</v>
      </c>
      <c r="B35">
        <f t="shared" si="0"/>
        <v>2</v>
      </c>
      <c r="C35" t="str">
        <f t="shared" si="1"/>
        <v>DIPalp</v>
      </c>
      <c r="D35" s="1" t="s">
        <v>53</v>
      </c>
      <c r="E35" s="4">
        <v>-0.26298953466021702</v>
      </c>
      <c r="F35" s="4">
        <v>8.3116735595834407E-2</v>
      </c>
      <c r="G35" s="4">
        <v>-0.26726823028684699</v>
      </c>
      <c r="H35" s="4">
        <v>-0.100772487570796</v>
      </c>
      <c r="I35" s="4">
        <v>8.5658649689759295E-2</v>
      </c>
      <c r="J35" s="4">
        <v>-1.4468800445850799E-2</v>
      </c>
      <c r="K35" s="4">
        <v>-0.17598708915144701</v>
      </c>
      <c r="L35" s="4">
        <v>0.26224290388890098</v>
      </c>
      <c r="M35" s="4">
        <v>-0.19082819522240799</v>
      </c>
      <c r="N35" s="4">
        <v>9.5409571687184405E-2</v>
      </c>
      <c r="O35" s="4">
        <v>0.301025474933172</v>
      </c>
      <c r="P35" s="4">
        <v>0.26864879580058199</v>
      </c>
      <c r="Q35" s="4">
        <v>-0.182168902865946</v>
      </c>
      <c r="R35" s="4">
        <v>-8.8507139524152095E-2</v>
      </c>
      <c r="S35" s="4">
        <v>-0.17823203920945899</v>
      </c>
      <c r="T35" s="4">
        <v>-0.22325525539034499</v>
      </c>
      <c r="U35" s="4">
        <v>0.29673193986374402</v>
      </c>
      <c r="V35" s="4">
        <v>-0.26119765420619001</v>
      </c>
      <c r="W35" s="4">
        <v>0.57405792690964996</v>
      </c>
      <c r="X35" s="4">
        <v>-2.1216669835169601E-2</v>
      </c>
      <c r="Y35" s="4"/>
      <c r="Z35" s="4" t="s">
        <v>22</v>
      </c>
      <c r="AA35" s="5">
        <f t="shared" si="2"/>
        <v>0.4884458902787564</v>
      </c>
      <c r="AB35" s="6">
        <v>2.7606932337202226</v>
      </c>
      <c r="AC35" s="5">
        <f t="shared" si="3"/>
        <v>5.6519939847271372</v>
      </c>
      <c r="AD35" s="5">
        <f t="shared" si="4"/>
        <v>0.48550334959122488</v>
      </c>
      <c r="AE35" s="6">
        <v>2.8182133677414272</v>
      </c>
      <c r="AF35" s="5">
        <f t="shared" si="5"/>
        <v>5.8047248697959644</v>
      </c>
    </row>
    <row r="36" spans="1:32" x14ac:dyDescent="0.3">
      <c r="A36">
        <f>IF(B36=1,MAX(A$9:A35)+1,A35)</f>
        <v>6</v>
      </c>
      <c r="B36">
        <f t="shared" si="0"/>
        <v>3</v>
      </c>
      <c r="C36" t="str">
        <f t="shared" si="1"/>
        <v>DIPalp</v>
      </c>
      <c r="D36" s="1" t="s">
        <v>54</v>
      </c>
      <c r="E36" s="4">
        <v>-0.28929371681028598</v>
      </c>
      <c r="F36" s="4">
        <v>7.6758611280691197E-2</v>
      </c>
      <c r="G36" s="4">
        <v>-0.29647475982593802</v>
      </c>
      <c r="H36" s="4">
        <v>-7.0023839955223099E-2</v>
      </c>
      <c r="I36" s="4">
        <v>1.9690356317265401E-2</v>
      </c>
      <c r="J36" s="4">
        <v>-1.1445886307929301E-2</v>
      </c>
      <c r="K36" s="4">
        <v>-0.13842954207140701</v>
      </c>
      <c r="L36" s="4">
        <v>0.28096445795235703</v>
      </c>
      <c r="M36" s="4">
        <v>-0.138675353168145</v>
      </c>
      <c r="N36" s="4">
        <v>9.4653847864401994E-2</v>
      </c>
      <c r="O36" s="4">
        <v>0.27389603979299898</v>
      </c>
      <c r="P36" s="4">
        <v>0.24932992953147301</v>
      </c>
      <c r="Q36" s="4">
        <v>-0.140848343061131</v>
      </c>
      <c r="R36" s="4">
        <v>-8.3650628739522101E-2</v>
      </c>
      <c r="S36" s="4">
        <v>-0.14386585400781499</v>
      </c>
      <c r="T36" s="4">
        <v>-0.27837554904126799</v>
      </c>
      <c r="U36" s="4">
        <v>0.289846222614356</v>
      </c>
      <c r="V36" s="4">
        <v>-0.24484894148953701</v>
      </c>
      <c r="W36" s="4">
        <v>0.56415495022010198</v>
      </c>
      <c r="X36" s="4">
        <v>-1.3362001095442499E-2</v>
      </c>
      <c r="Y36" s="4"/>
      <c r="Z36" s="4" t="s">
        <v>22</v>
      </c>
      <c r="AA36" s="5">
        <f t="shared" si="2"/>
        <v>0.54446796554954413</v>
      </c>
      <c r="AB36" s="6">
        <v>3.0890811635288595</v>
      </c>
      <c r="AC36" s="5">
        <f t="shared" si="3"/>
        <v>5.6735774351958028</v>
      </c>
      <c r="AD36" s="5">
        <f t="shared" si="4"/>
        <v>0.5593664245475396</v>
      </c>
      <c r="AE36" s="6">
        <v>3.2044509661309397</v>
      </c>
      <c r="AF36" s="5">
        <f t="shared" si="5"/>
        <v>5.7287152490837405</v>
      </c>
    </row>
    <row r="37" spans="1:32" x14ac:dyDescent="0.3">
      <c r="A37">
        <f>IF(B37=1,MAX(A$9:A36)+1,A36)</f>
        <v>6</v>
      </c>
      <c r="B37">
        <f t="shared" si="0"/>
        <v>4</v>
      </c>
      <c r="C37" t="str">
        <f t="shared" si="1"/>
        <v>DIPalp</v>
      </c>
      <c r="D37" s="1" t="s">
        <v>55</v>
      </c>
      <c r="E37" s="4">
        <v>-0.30006030806223399</v>
      </c>
      <c r="F37" s="4">
        <v>4.6593314686955503E-2</v>
      </c>
      <c r="G37" s="4">
        <v>-0.30914672446066299</v>
      </c>
      <c r="H37" s="4">
        <v>-5.9679429068862401E-2</v>
      </c>
      <c r="I37" s="4">
        <v>-2.87058273095432E-2</v>
      </c>
      <c r="J37" s="4">
        <v>-1.27651867073764E-2</v>
      </c>
      <c r="K37" s="4">
        <v>-0.103658032543738</v>
      </c>
      <c r="L37" s="4">
        <v>0.27220078037072098</v>
      </c>
      <c r="M37" s="4">
        <v>-0.120083656794388</v>
      </c>
      <c r="N37" s="4">
        <v>6.3590889977654302E-2</v>
      </c>
      <c r="O37" s="4">
        <v>0.250429777545781</v>
      </c>
      <c r="P37" s="4">
        <v>0.29086022993270599</v>
      </c>
      <c r="Q37" s="4">
        <v>-0.117916782846265</v>
      </c>
      <c r="R37" s="4">
        <v>-6.8206297616153405E-2</v>
      </c>
      <c r="S37" s="4">
        <v>-0.12521857314315099</v>
      </c>
      <c r="T37" s="4">
        <v>-0.24016447152529799</v>
      </c>
      <c r="U37" s="4">
        <v>0.26315903108273397</v>
      </c>
      <c r="V37" s="4">
        <v>-0.26541097758622001</v>
      </c>
      <c r="W37" s="4">
        <v>0.59120109653146902</v>
      </c>
      <c r="X37" s="4">
        <v>-2.7018852464125599E-2</v>
      </c>
      <c r="Y37" s="4"/>
      <c r="Z37" s="4" t="s">
        <v>22</v>
      </c>
      <c r="AA37" s="5">
        <f t="shared" si="2"/>
        <v>0.62007077113304709</v>
      </c>
      <c r="AB37" s="6">
        <v>4.1164621075120023</v>
      </c>
      <c r="AC37" s="5">
        <f t="shared" si="3"/>
        <v>6.6386972248184604</v>
      </c>
      <c r="AD37" s="5">
        <f t="shared" si="4"/>
        <v>0.51281868946188958</v>
      </c>
      <c r="AE37" s="6">
        <v>3.4095319092958589</v>
      </c>
      <c r="AF37" s="5">
        <f t="shared" si="5"/>
        <v>6.6486108625907256</v>
      </c>
    </row>
    <row r="38" spans="1:32" x14ac:dyDescent="0.3">
      <c r="A38">
        <f>IF(B38=1,MAX(A$9:A37)+1,A37)</f>
        <v>6</v>
      </c>
      <c r="B38">
        <f t="shared" si="0"/>
        <v>5</v>
      </c>
      <c r="C38" t="str">
        <f t="shared" si="1"/>
        <v>DIPalp</v>
      </c>
      <c r="D38" s="1" t="s">
        <v>56</v>
      </c>
      <c r="E38" s="4">
        <v>-0.28935181053432701</v>
      </c>
      <c r="F38" s="4">
        <v>8.2748390997813503E-2</v>
      </c>
      <c r="G38" s="4">
        <v>-0.29205218571526698</v>
      </c>
      <c r="H38" s="4">
        <v>-8.7050630056133907E-2</v>
      </c>
      <c r="I38" s="4">
        <v>1.7991467831472902E-2</v>
      </c>
      <c r="J38" s="4">
        <v>-7.8390630094577803E-3</v>
      </c>
      <c r="K38" s="4">
        <v>-0.133707111121144</v>
      </c>
      <c r="L38" s="4">
        <v>0.28528636405181501</v>
      </c>
      <c r="M38" s="4">
        <v>-0.14107801292448799</v>
      </c>
      <c r="N38" s="4">
        <v>8.9285020292353398E-2</v>
      </c>
      <c r="O38" s="4">
        <v>0.27242224020917699</v>
      </c>
      <c r="P38" s="4">
        <v>0.26189963802114602</v>
      </c>
      <c r="Q38" s="4">
        <v>-0.13332384838733799</v>
      </c>
      <c r="R38" s="4">
        <v>-8.96574714911514E-2</v>
      </c>
      <c r="S38" s="4">
        <v>-0.13830885378020299</v>
      </c>
      <c r="T38" s="4">
        <v>-0.26889420306874601</v>
      </c>
      <c r="U38" s="4">
        <v>0.26041029987793202</v>
      </c>
      <c r="V38" s="4">
        <v>-0.25152069974450503</v>
      </c>
      <c r="W38" s="4">
        <v>0.57699781454418897</v>
      </c>
      <c r="X38" s="4">
        <v>-1.4257345993131901E-2</v>
      </c>
      <c r="Y38" s="4"/>
      <c r="Z38" s="4" t="s">
        <v>22</v>
      </c>
      <c r="AA38" s="5">
        <f t="shared" si="2"/>
        <v>0.55904319155281357</v>
      </c>
      <c r="AB38" s="6">
        <v>2.9752730718211513</v>
      </c>
      <c r="AC38" s="5">
        <f t="shared" si="3"/>
        <v>5.3220808638362129</v>
      </c>
      <c r="AD38" s="5">
        <f t="shared" si="4"/>
        <v>0.5541996725094368</v>
      </c>
      <c r="AE38" s="6">
        <v>2.9753406397080919</v>
      </c>
      <c r="AF38" s="5">
        <f t="shared" si="5"/>
        <v>5.3687159832405502</v>
      </c>
    </row>
    <row r="39" spans="1:32" x14ac:dyDescent="0.3">
      <c r="A39">
        <f>IF(B39=1,MAX(A$9:A38)+1,A38)</f>
        <v>7</v>
      </c>
      <c r="B39">
        <f t="shared" si="0"/>
        <v>1</v>
      </c>
      <c r="C39" t="str">
        <f t="shared" si="1"/>
        <v>DIPalp</v>
      </c>
      <c r="D39" s="1" t="s">
        <v>57</v>
      </c>
      <c r="E39" s="4">
        <v>-0.29877283820003198</v>
      </c>
      <c r="F39" s="4">
        <v>7.7760040622308194E-2</v>
      </c>
      <c r="G39" s="4">
        <v>-0.30075610802124397</v>
      </c>
      <c r="H39" s="4">
        <v>-7.3792353926133397E-2</v>
      </c>
      <c r="I39" s="4">
        <v>-1.8765657259584501E-2</v>
      </c>
      <c r="J39" s="4">
        <v>2.6769863987968099E-3</v>
      </c>
      <c r="K39" s="4">
        <v>-0.14682506366552001</v>
      </c>
      <c r="L39" s="4">
        <v>0.221990784390281</v>
      </c>
      <c r="M39" s="4">
        <v>-0.15229967206629899</v>
      </c>
      <c r="N39" s="4">
        <v>7.9885410689145897E-2</v>
      </c>
      <c r="O39" s="4">
        <v>0.29145551596324998</v>
      </c>
      <c r="P39" s="4">
        <v>0.17611547935911001</v>
      </c>
      <c r="Q39" s="4">
        <v>-0.15063844374024499</v>
      </c>
      <c r="R39" s="4">
        <v>-7.3500986792177397E-2</v>
      </c>
      <c r="S39" s="4">
        <v>-0.15363820928699001</v>
      </c>
      <c r="T39" s="4">
        <v>-0.20850762046849899</v>
      </c>
      <c r="U39" s="4">
        <v>0.30192862794374697</v>
      </c>
      <c r="V39" s="4">
        <v>-0.21372003402909201</v>
      </c>
      <c r="W39" s="4">
        <v>0.62831184833292097</v>
      </c>
      <c r="X39" s="4">
        <v>1.1092293756257501E-2</v>
      </c>
      <c r="Y39" s="4"/>
      <c r="Z39" s="4" t="s">
        <v>22</v>
      </c>
      <c r="AA39" s="5">
        <f t="shared" si="2"/>
        <v>0.6471322242337646</v>
      </c>
      <c r="AB39" s="6">
        <v>3.6905408382861578</v>
      </c>
      <c r="AC39" s="5">
        <f t="shared" si="3"/>
        <v>5.7029161894324361</v>
      </c>
      <c r="AD39" s="5">
        <f t="shared" si="4"/>
        <v>0.43055231452079479</v>
      </c>
      <c r="AE39" s="6">
        <v>2.441026376656616</v>
      </c>
      <c r="AF39" s="5">
        <f t="shared" si="5"/>
        <v>5.6695232944537324</v>
      </c>
    </row>
    <row r="40" spans="1:32" x14ac:dyDescent="0.3">
      <c r="A40">
        <f>IF(B40=1,MAX(A$9:A39)+1,A39)</f>
        <v>7</v>
      </c>
      <c r="B40">
        <f t="shared" si="0"/>
        <v>2</v>
      </c>
      <c r="C40" t="str">
        <f t="shared" si="1"/>
        <v>DIPalp</v>
      </c>
      <c r="D40" s="1" t="s">
        <v>58</v>
      </c>
      <c r="E40" s="4">
        <v>-0.246963995022979</v>
      </c>
      <c r="F40" s="4">
        <v>8.9724221724049993E-2</v>
      </c>
      <c r="G40" s="4">
        <v>-0.25738095452179799</v>
      </c>
      <c r="H40" s="4">
        <v>-9.5390251220312194E-2</v>
      </c>
      <c r="I40" s="4">
        <v>5.4680764100364501E-2</v>
      </c>
      <c r="J40" s="4">
        <v>6.4676215448701601E-3</v>
      </c>
      <c r="K40" s="4">
        <v>-0.183390353044045</v>
      </c>
      <c r="L40" s="4">
        <v>0.26028711535072602</v>
      </c>
      <c r="M40" s="4">
        <v>-0.19354923181339401</v>
      </c>
      <c r="N40" s="4">
        <v>0.103353056689307</v>
      </c>
      <c r="O40" s="4">
        <v>0.33184722298778302</v>
      </c>
      <c r="P40" s="4">
        <v>0.23869140816367099</v>
      </c>
      <c r="Q40" s="4">
        <v>-0.18647651018257</v>
      </c>
      <c r="R40" s="4">
        <v>-0.10263878787457099</v>
      </c>
      <c r="S40" s="4">
        <v>-0.19264279328240899</v>
      </c>
      <c r="T40" s="4">
        <v>-0.25959820567035602</v>
      </c>
      <c r="U40" s="4">
        <v>0.30630783813915102</v>
      </c>
      <c r="V40" s="4">
        <v>-0.23736028204216</v>
      </c>
      <c r="W40" s="4">
        <v>0.56756801263989598</v>
      </c>
      <c r="X40" s="4">
        <v>-3.5358966652264201E-3</v>
      </c>
      <c r="Y40" s="4"/>
      <c r="Z40" s="4" t="s">
        <v>22</v>
      </c>
      <c r="AA40" s="5">
        <f t="shared" si="2"/>
        <v>0.51298479518503359</v>
      </c>
      <c r="AB40" s="6">
        <v>2.4353546878798946</v>
      </c>
      <c r="AC40" s="5">
        <f t="shared" si="3"/>
        <v>4.7474208022120079</v>
      </c>
      <c r="AD40" s="5">
        <f t="shared" si="4"/>
        <v>0.51996764770854553</v>
      </c>
      <c r="AE40" s="6">
        <v>2.5401192041482004</v>
      </c>
      <c r="AF40" s="5">
        <f t="shared" si="5"/>
        <v>4.8851485574964055</v>
      </c>
    </row>
    <row r="41" spans="1:32" x14ac:dyDescent="0.3">
      <c r="A41">
        <f>IF(B41=1,MAX(A$9:A40)+1,A40)</f>
        <v>7</v>
      </c>
      <c r="B41">
        <f t="shared" si="0"/>
        <v>3</v>
      </c>
      <c r="C41" t="str">
        <f t="shared" si="1"/>
        <v>DIPalp</v>
      </c>
      <c r="D41" s="1" t="s">
        <v>59</v>
      </c>
      <c r="E41" s="4">
        <v>-0.32713068345351898</v>
      </c>
      <c r="F41" s="4">
        <v>7.8344953790371499E-2</v>
      </c>
      <c r="G41" s="4">
        <v>-0.326915632924555</v>
      </c>
      <c r="H41" s="4">
        <v>-6.1946225166906101E-2</v>
      </c>
      <c r="I41" s="4">
        <v>-7.1469111805043395E-2</v>
      </c>
      <c r="J41" s="4">
        <v>1.3373024910632201E-3</v>
      </c>
      <c r="K41" s="4">
        <v>-0.116641039942881</v>
      </c>
      <c r="L41" s="4">
        <v>0.24115033791505</v>
      </c>
      <c r="M41" s="4">
        <v>-0.11306937731104599</v>
      </c>
      <c r="N41" s="4">
        <v>6.3721781044126694E-2</v>
      </c>
      <c r="O41" s="4">
        <v>0.27759259613161202</v>
      </c>
      <c r="P41" s="4">
        <v>0.18878998273186101</v>
      </c>
      <c r="Q41" s="4">
        <v>-0.111004497552352</v>
      </c>
      <c r="R41" s="4">
        <v>-6.5846369837188001E-2</v>
      </c>
      <c r="S41" s="4">
        <v>-0.112116060329131</v>
      </c>
      <c r="T41" s="4">
        <v>-0.232556453779734</v>
      </c>
      <c r="U41" s="4">
        <v>0.29943201177517598</v>
      </c>
      <c r="V41" s="4">
        <v>-0.21462725515422701</v>
      </c>
      <c r="W41" s="4">
        <v>0.60132179541173902</v>
      </c>
      <c r="X41" s="4">
        <v>1.63194596558393E-3</v>
      </c>
      <c r="Y41" s="4"/>
      <c r="Z41" s="4" t="s">
        <v>22</v>
      </c>
      <c r="AA41" s="5">
        <f t="shared" si="2"/>
        <v>0.67279097173517288</v>
      </c>
      <c r="AB41" s="6">
        <v>4.0360821556009219</v>
      </c>
      <c r="AC41" s="5">
        <f t="shared" si="3"/>
        <v>5.9990135497680601</v>
      </c>
      <c r="AD41" s="5">
        <f t="shared" si="4"/>
        <v>0.47372840313651277</v>
      </c>
      <c r="AE41" s="6">
        <v>2.8389740483936952</v>
      </c>
      <c r="AF41" s="5">
        <f t="shared" si="5"/>
        <v>5.9928305535346951</v>
      </c>
    </row>
    <row r="42" spans="1:32" x14ac:dyDescent="0.3">
      <c r="A42">
        <f>IF(B42=1,MAX(A$9:A41)+1,A41)</f>
        <v>7</v>
      </c>
      <c r="B42">
        <f t="shared" si="0"/>
        <v>4</v>
      </c>
      <c r="C42" t="str">
        <f t="shared" si="1"/>
        <v>DIPalp</v>
      </c>
      <c r="D42" s="1" t="s">
        <v>60</v>
      </c>
      <c r="E42" s="4">
        <v>-0.30050113712469101</v>
      </c>
      <c r="F42" s="4">
        <v>7.6157631645181703E-2</v>
      </c>
      <c r="G42" s="4">
        <v>-0.30360227683166802</v>
      </c>
      <c r="H42" s="4">
        <v>-7.3271135040386903E-2</v>
      </c>
      <c r="I42" s="4">
        <v>-2.39926965971166E-2</v>
      </c>
      <c r="J42" s="4">
        <v>4.6488154589202002E-3</v>
      </c>
      <c r="K42" s="4">
        <v>-0.14736579920724399</v>
      </c>
      <c r="L42" s="4">
        <v>0.21945970799925299</v>
      </c>
      <c r="M42" s="4">
        <v>-0.14833315978506501</v>
      </c>
      <c r="N42" s="4">
        <v>6.6892472302627695E-2</v>
      </c>
      <c r="O42" s="4">
        <v>0.29654052962557897</v>
      </c>
      <c r="P42" s="4">
        <v>0.19040478176230799</v>
      </c>
      <c r="Q42" s="4">
        <v>-0.145287199827737</v>
      </c>
      <c r="R42" s="4">
        <v>-6.3405480453238197E-2</v>
      </c>
      <c r="S42" s="4">
        <v>-0.14638119093204799</v>
      </c>
      <c r="T42" s="4">
        <v>-0.20940311511210399</v>
      </c>
      <c r="U42" s="4">
        <v>0.29300339142181803</v>
      </c>
      <c r="V42" s="4">
        <v>-0.21826119459093701</v>
      </c>
      <c r="W42" s="4">
        <v>0.62591953925817301</v>
      </c>
      <c r="X42" s="4">
        <v>6.7775160283771504E-3</v>
      </c>
      <c r="Y42" s="4"/>
      <c r="Z42" s="4" t="s">
        <v>22</v>
      </c>
      <c r="AA42" s="5">
        <f t="shared" si="2"/>
        <v>0.64991572198288594</v>
      </c>
      <c r="AB42" s="6">
        <v>3.868995016955517</v>
      </c>
      <c r="AC42" s="5">
        <f t="shared" si="3"/>
        <v>5.9530718923851458</v>
      </c>
      <c r="AD42" s="5">
        <f t="shared" si="4"/>
        <v>0.42886395337041172</v>
      </c>
      <c r="AE42" s="6">
        <v>2.5394605473490404</v>
      </c>
      <c r="AF42" s="5">
        <f t="shared" si="5"/>
        <v>5.9213662687003605</v>
      </c>
    </row>
    <row r="43" spans="1:32" x14ac:dyDescent="0.3">
      <c r="A43">
        <f>IF(B43=1,MAX(A$9:A42)+1,A42)</f>
        <v>7</v>
      </c>
      <c r="B43">
        <f t="shared" si="0"/>
        <v>5</v>
      </c>
      <c r="C43" t="str">
        <f t="shared" si="1"/>
        <v>DIPalp</v>
      </c>
      <c r="D43" s="1" t="s">
        <v>61</v>
      </c>
      <c r="E43" s="4">
        <v>-0.28306671065466699</v>
      </c>
      <c r="F43" s="4">
        <v>9.2206519922060498E-2</v>
      </c>
      <c r="G43" s="4">
        <v>-0.283205266712036</v>
      </c>
      <c r="H43" s="4">
        <v>-8.7839257383731995E-2</v>
      </c>
      <c r="I43" s="4">
        <v>-1.08216593401609E-2</v>
      </c>
      <c r="J43" s="4">
        <v>1.13043198837243E-3</v>
      </c>
      <c r="K43" s="4">
        <v>-0.16053357500255599</v>
      </c>
      <c r="L43" s="4">
        <v>0.24846685796416501</v>
      </c>
      <c r="M43" s="4">
        <v>-0.16043590258583201</v>
      </c>
      <c r="N43" s="4">
        <v>8.0641326817244896E-2</v>
      </c>
      <c r="O43" s="4">
        <v>0.32834966679903999</v>
      </c>
      <c r="P43" s="4">
        <v>0.22196342544584299</v>
      </c>
      <c r="Q43" s="4">
        <v>-0.15535748534785801</v>
      </c>
      <c r="R43" s="4">
        <v>-7.9846288160220796E-2</v>
      </c>
      <c r="S43" s="4">
        <v>-0.15498370676404599</v>
      </c>
      <c r="T43" s="4">
        <v>-0.23851749221935001</v>
      </c>
      <c r="U43" s="4">
        <v>0.31674156984760599</v>
      </c>
      <c r="V43" s="4">
        <v>-0.240822972408853</v>
      </c>
      <c r="W43" s="4">
        <v>0.56331306976050999</v>
      </c>
      <c r="X43" s="4">
        <v>2.6174480344721002E-3</v>
      </c>
      <c r="Y43" s="4"/>
      <c r="Z43" s="4" t="s">
        <v>22</v>
      </c>
      <c r="AA43" s="5">
        <f t="shared" si="2"/>
        <v>0.57413665479241272</v>
      </c>
      <c r="AB43" s="6">
        <v>3.1854982285378242</v>
      </c>
      <c r="AC43" s="5">
        <f t="shared" si="3"/>
        <v>5.5483275661777531</v>
      </c>
      <c r="AD43" s="5">
        <f t="shared" si="4"/>
        <v>0.487015973414759</v>
      </c>
      <c r="AE43" s="6">
        <v>2.7125319211039112</v>
      </c>
      <c r="AF43" s="5">
        <f t="shared" si="5"/>
        <v>5.5696980575087398</v>
      </c>
    </row>
    <row r="44" spans="1:32" x14ac:dyDescent="0.3">
      <c r="A44">
        <f>IF(B44=1,MAX(A$9:A43)+1,A43)</f>
        <v>8</v>
      </c>
      <c r="B44">
        <f t="shared" si="0"/>
        <v>1</v>
      </c>
      <c r="C44" t="str">
        <f t="shared" si="1"/>
        <v>DIPalp</v>
      </c>
      <c r="D44" s="1" t="s">
        <v>62</v>
      </c>
      <c r="E44" s="4">
        <v>-0.31744984559602302</v>
      </c>
      <c r="F44" s="4">
        <v>6.9544596227681998E-2</v>
      </c>
      <c r="G44" s="4">
        <v>-0.32824588618094902</v>
      </c>
      <c r="H44" s="4">
        <v>-7.4875597907337305E-2</v>
      </c>
      <c r="I44" s="4">
        <v>-4.6862056373502298E-2</v>
      </c>
      <c r="J44" s="4">
        <v>-5.8859727885321299E-3</v>
      </c>
      <c r="K44" s="4">
        <v>-9.0842993544792305E-2</v>
      </c>
      <c r="L44" s="4">
        <v>0.30051597643541</v>
      </c>
      <c r="M44" s="4">
        <v>-0.10102388069102899</v>
      </c>
      <c r="N44" s="4">
        <v>9.4688655281782899E-2</v>
      </c>
      <c r="O44" s="4">
        <v>0.30142627385434301</v>
      </c>
      <c r="P44" s="4">
        <v>0.27110429840500999</v>
      </c>
      <c r="Q44" s="4">
        <v>-0.101708990822048</v>
      </c>
      <c r="R44" s="4">
        <v>-9.1728109920370698E-2</v>
      </c>
      <c r="S44" s="4">
        <v>-0.10200104857419</v>
      </c>
      <c r="T44" s="4">
        <v>-0.28902971505820602</v>
      </c>
      <c r="U44" s="4">
        <v>0.28608414619440797</v>
      </c>
      <c r="V44" s="4">
        <v>-0.271414639146279</v>
      </c>
      <c r="W44" s="4">
        <v>0.50062428173378404</v>
      </c>
      <c r="X44" s="4">
        <v>-2.9194915291588701E-3</v>
      </c>
      <c r="Y44" s="4"/>
      <c r="Z44" s="4" t="s">
        <v>22</v>
      </c>
      <c r="AA44" s="5">
        <f t="shared" si="2"/>
        <v>0.54749437478862562</v>
      </c>
      <c r="AB44" s="6">
        <v>3.266507326694839</v>
      </c>
      <c r="AC44" s="5">
        <f t="shared" si="3"/>
        <v>5.9662847275023765</v>
      </c>
      <c r="AD44" s="5">
        <f t="shared" si="4"/>
        <v>0.58965127367854042</v>
      </c>
      <c r="AE44" s="6">
        <v>3.5427805554999559</v>
      </c>
      <c r="AF44" s="5">
        <f t="shared" si="5"/>
        <v>6.0082640598710384</v>
      </c>
    </row>
    <row r="45" spans="1:32" x14ac:dyDescent="0.3">
      <c r="A45">
        <f>IF(B45=1,MAX(A$9:A44)+1,A44)</f>
        <v>8</v>
      </c>
      <c r="B45">
        <f t="shared" si="0"/>
        <v>2</v>
      </c>
      <c r="C45" t="str">
        <f t="shared" si="1"/>
        <v>DIPalp</v>
      </c>
      <c r="D45" s="1" t="s">
        <v>63</v>
      </c>
      <c r="E45" s="4">
        <v>-0.263004418038154</v>
      </c>
      <c r="F45" s="4">
        <v>8.4218620373787995E-2</v>
      </c>
      <c r="G45" s="4">
        <v>-0.27300135677917298</v>
      </c>
      <c r="H45" s="4">
        <v>-9.1769048626365105E-2</v>
      </c>
      <c r="I45" s="4">
        <v>2.00407504771704E-2</v>
      </c>
      <c r="J45" s="4">
        <v>-1.2866614836631099E-3</v>
      </c>
      <c r="K45" s="4">
        <v>-0.13431248113212599</v>
      </c>
      <c r="L45" s="4">
        <v>0.29371497491474002</v>
      </c>
      <c r="M45" s="4">
        <v>-0.15022370949885</v>
      </c>
      <c r="N45" s="4">
        <v>0.104172764831627</v>
      </c>
      <c r="O45" s="4">
        <v>0.24678995303478199</v>
      </c>
      <c r="P45" s="4">
        <v>0.27144363642121699</v>
      </c>
      <c r="Q45" s="4">
        <v>-0.14417988698294701</v>
      </c>
      <c r="R45" s="4">
        <v>-8.1931825316759702E-2</v>
      </c>
      <c r="S45" s="4">
        <v>-0.15325381155739801</v>
      </c>
      <c r="T45" s="4">
        <v>-0.29413697005384398</v>
      </c>
      <c r="U45" s="4">
        <v>0.26431077516747697</v>
      </c>
      <c r="V45" s="4">
        <v>-0.26773130163681502</v>
      </c>
      <c r="W45" s="4">
        <v>0.58683418530922005</v>
      </c>
      <c r="X45" s="4">
        <v>-1.66941894239249E-2</v>
      </c>
      <c r="Y45" s="4"/>
      <c r="Z45" s="4" t="s">
        <v>22</v>
      </c>
      <c r="AA45" s="5">
        <f t="shared" si="2"/>
        <v>0.56700281276722331</v>
      </c>
      <c r="AB45" s="6">
        <v>3.828337512664739</v>
      </c>
      <c r="AC45" s="5">
        <f t="shared" si="3"/>
        <v>6.7518845170816117</v>
      </c>
      <c r="AD45" s="5">
        <f t="shared" si="4"/>
        <v>0.58815702257273639</v>
      </c>
      <c r="AE45" s="6">
        <v>4.0371229698375872</v>
      </c>
      <c r="AF45" s="5">
        <f t="shared" si="5"/>
        <v>6.8640223867059635</v>
      </c>
    </row>
    <row r="46" spans="1:32" x14ac:dyDescent="0.3">
      <c r="A46">
        <f>IF(B46=1,MAX(A$9:A45)+1,A45)</f>
        <v>8</v>
      </c>
      <c r="B46">
        <f t="shared" si="0"/>
        <v>3</v>
      </c>
      <c r="C46" t="str">
        <f t="shared" si="1"/>
        <v>DIPalp</v>
      </c>
      <c r="D46" s="1" t="s">
        <v>64</v>
      </c>
      <c r="E46" s="4">
        <v>-0.29191556202760499</v>
      </c>
      <c r="F46" s="4">
        <v>7.7526337642698298E-2</v>
      </c>
      <c r="G46" s="4">
        <v>-0.29747814902460101</v>
      </c>
      <c r="H46" s="4">
        <v>-8.1228956329959703E-2</v>
      </c>
      <c r="I46" s="4">
        <v>-2.77404541758247E-2</v>
      </c>
      <c r="J46" s="4">
        <v>-4.71544454789786E-3</v>
      </c>
      <c r="K46" s="4">
        <v>-0.119185804290072</v>
      </c>
      <c r="L46" s="4">
        <v>0.26521287228853002</v>
      </c>
      <c r="M46" s="4">
        <v>-0.12557088843188899</v>
      </c>
      <c r="N46" s="4">
        <v>7.2242685194352702E-2</v>
      </c>
      <c r="O46" s="4">
        <v>0.30435567842022498</v>
      </c>
      <c r="P46" s="4">
        <v>0.30056994750148802</v>
      </c>
      <c r="Q46" s="4">
        <v>-0.13294838902657</v>
      </c>
      <c r="R46" s="4">
        <v>-7.8382564965275403E-2</v>
      </c>
      <c r="S46" s="4">
        <v>-0.14066247748295199</v>
      </c>
      <c r="T46" s="4">
        <v>-0.252783214952778</v>
      </c>
      <c r="U46" s="4">
        <v>0.30742338240311201</v>
      </c>
      <c r="V46" s="4">
        <v>-0.28429974150681397</v>
      </c>
      <c r="W46" s="4">
        <v>0.52372266363617703</v>
      </c>
      <c r="X46" s="4">
        <v>-1.4141920324343801E-2</v>
      </c>
      <c r="Y46" s="4"/>
      <c r="Z46" s="4" t="s">
        <v>22</v>
      </c>
      <c r="AA46" s="5">
        <f t="shared" si="2"/>
        <v>0.55154367800972726</v>
      </c>
      <c r="AB46" s="6">
        <v>3.4827673879949517</v>
      </c>
      <c r="AC46" s="5">
        <f t="shared" si="3"/>
        <v>6.3145812867671527</v>
      </c>
      <c r="AD46" s="5">
        <f t="shared" si="4"/>
        <v>0.51844111901809897</v>
      </c>
      <c r="AE46" s="6">
        <v>3.2954049418727793</v>
      </c>
      <c r="AF46" s="5">
        <f t="shared" si="5"/>
        <v>6.3563726351684995</v>
      </c>
    </row>
    <row r="47" spans="1:32" x14ac:dyDescent="0.3">
      <c r="A47">
        <f>IF(B47=1,MAX(A$9:A46)+1,A46)</f>
        <v>8</v>
      </c>
      <c r="B47">
        <f t="shared" si="0"/>
        <v>4</v>
      </c>
      <c r="C47" t="str">
        <f t="shared" si="1"/>
        <v>DIPalp</v>
      </c>
      <c r="D47" s="1" t="s">
        <v>65</v>
      </c>
      <c r="E47" s="4">
        <v>-0.31761834589719201</v>
      </c>
      <c r="F47" s="4">
        <v>6.2669606423803106E-2</v>
      </c>
      <c r="G47" s="4">
        <v>-0.31286031518929303</v>
      </c>
      <c r="H47" s="4">
        <v>-7.7393823820316607E-2</v>
      </c>
      <c r="I47" s="4">
        <v>-1.8554945324723699E-2</v>
      </c>
      <c r="J47" s="4">
        <v>-4.9540800557406504E-3</v>
      </c>
      <c r="K47" s="4">
        <v>-0.113772669616379</v>
      </c>
      <c r="L47" s="4">
        <v>0.29514484544827002</v>
      </c>
      <c r="M47" s="4">
        <v>-0.115721498587164</v>
      </c>
      <c r="N47" s="4">
        <v>7.5689590710664098E-2</v>
      </c>
      <c r="O47" s="4">
        <v>0.28718147822872497</v>
      </c>
      <c r="P47" s="4">
        <v>0.26851866185128698</v>
      </c>
      <c r="Q47" s="4">
        <v>-0.11425130345925499</v>
      </c>
      <c r="R47" s="4">
        <v>-7.0555795636074795E-2</v>
      </c>
      <c r="S47" s="4">
        <v>-0.114355604040471</v>
      </c>
      <c r="T47" s="4">
        <v>-0.26334299981166398</v>
      </c>
      <c r="U47" s="4">
        <v>0.28864705190975698</v>
      </c>
      <c r="V47" s="4">
        <v>-0.265151568814607</v>
      </c>
      <c r="W47" s="4">
        <v>0.53130615197599695</v>
      </c>
      <c r="X47" s="4">
        <v>-2.0624436295621999E-2</v>
      </c>
      <c r="Y47" s="4"/>
      <c r="Z47" s="4" t="s">
        <v>22</v>
      </c>
      <c r="AA47" s="5">
        <f t="shared" si="2"/>
        <v>0.55008434479581159</v>
      </c>
      <c r="AB47" s="6">
        <v>3.649126480258515</v>
      </c>
      <c r="AC47" s="5">
        <f t="shared" si="3"/>
        <v>6.6337581041559206</v>
      </c>
      <c r="AD47" s="5">
        <f t="shared" si="4"/>
        <v>0.55848814948540026</v>
      </c>
      <c r="AE47" s="6">
        <v>3.7241056621800053</v>
      </c>
      <c r="AF47" s="5">
        <f t="shared" si="5"/>
        <v>6.6681910182184794</v>
      </c>
    </row>
    <row r="48" spans="1:32" x14ac:dyDescent="0.3">
      <c r="A48">
        <f>IF(B48=1,MAX(A$9:A47)+1,A47)</f>
        <v>8</v>
      </c>
      <c r="B48">
        <f t="shared" si="0"/>
        <v>5</v>
      </c>
      <c r="C48" t="str">
        <f t="shared" si="1"/>
        <v>DIPalp</v>
      </c>
      <c r="D48" s="1" t="s">
        <v>66</v>
      </c>
      <c r="E48" s="4">
        <v>-0.28896446778440099</v>
      </c>
      <c r="F48" s="4">
        <v>8.3738849698350507E-2</v>
      </c>
      <c r="G48" s="4">
        <v>-0.291072836844736</v>
      </c>
      <c r="H48" s="4">
        <v>-6.8728631235635801E-2</v>
      </c>
      <c r="I48" s="4">
        <v>5.4338162556277804E-3</v>
      </c>
      <c r="J48" s="4">
        <v>8.1716390099961806E-3</v>
      </c>
      <c r="K48" s="4">
        <v>-0.13132226464337299</v>
      </c>
      <c r="L48" s="4">
        <v>0.28923919088847799</v>
      </c>
      <c r="M48" s="4">
        <v>-0.12528373265235501</v>
      </c>
      <c r="N48" s="4">
        <v>8.6449724464792196E-2</v>
      </c>
      <c r="O48" s="4">
        <v>0.28307568773432901</v>
      </c>
      <c r="P48" s="4">
        <v>0.27487337914563797</v>
      </c>
      <c r="Q48" s="4">
        <v>-0.13405391942129499</v>
      </c>
      <c r="R48" s="4">
        <v>-8.7175937036653398E-2</v>
      </c>
      <c r="S48" s="4">
        <v>-0.13235874035382</v>
      </c>
      <c r="T48" s="4">
        <v>-0.30619136054392898</v>
      </c>
      <c r="U48" s="4">
        <v>0.28003433417345103</v>
      </c>
      <c r="V48" s="4">
        <v>-0.279545923047408</v>
      </c>
      <c r="W48" s="4">
        <v>0.53451212353657396</v>
      </c>
      <c r="X48" s="4">
        <v>-8.3093134362996804E-4</v>
      </c>
      <c r="Y48" s="4"/>
      <c r="Z48" s="4" t="s">
        <v>22</v>
      </c>
      <c r="AA48" s="5">
        <f t="shared" si="2"/>
        <v>0.5291548936825996</v>
      </c>
      <c r="AB48" s="6">
        <v>2.9553035699117882</v>
      </c>
      <c r="AC48" s="5">
        <f t="shared" si="3"/>
        <v>5.5849498987804003</v>
      </c>
      <c r="AD48" s="5">
        <f t="shared" si="4"/>
        <v>0.59543145353684379</v>
      </c>
      <c r="AE48" s="6">
        <v>3.3747817571969576</v>
      </c>
      <c r="AF48" s="5">
        <f t="shared" si="5"/>
        <v>5.667792215461346</v>
      </c>
    </row>
    <row r="49" spans="1:32" x14ac:dyDescent="0.3">
      <c r="A49">
        <f>IF(B49=1,MAX(A$9:A48)+1,A48)</f>
        <v>9</v>
      </c>
      <c r="B49">
        <f t="shared" si="0"/>
        <v>1</v>
      </c>
      <c r="C49" t="str">
        <f t="shared" si="1"/>
        <v>DIPalp</v>
      </c>
      <c r="D49" s="1" t="s">
        <v>67</v>
      </c>
      <c r="E49" s="4">
        <v>-0.331549627010022</v>
      </c>
      <c r="F49" s="4">
        <v>8.0618073758964598E-2</v>
      </c>
      <c r="G49" s="4">
        <v>-0.33618421774038199</v>
      </c>
      <c r="H49" s="4">
        <v>-7.6965814640846897E-2</v>
      </c>
      <c r="I49" s="4">
        <v>-2.7690371077958E-2</v>
      </c>
      <c r="J49" s="4">
        <v>-7.4912223691354796E-3</v>
      </c>
      <c r="K49" s="4">
        <v>-0.113738957325209</v>
      </c>
      <c r="L49" s="4">
        <v>0.25857056725537098</v>
      </c>
      <c r="M49" s="4">
        <v>-0.11789998503218301</v>
      </c>
      <c r="N49" s="4">
        <v>5.9438144598149403E-2</v>
      </c>
      <c r="O49" s="4">
        <v>0.30957805764469598</v>
      </c>
      <c r="P49" s="4">
        <v>0.19414467294276999</v>
      </c>
      <c r="Q49" s="4">
        <v>-0.122865175757607</v>
      </c>
      <c r="R49" s="4">
        <v>-6.7979697573581604E-2</v>
      </c>
      <c r="S49" s="4">
        <v>-0.12289152626894401</v>
      </c>
      <c r="T49" s="4">
        <v>-0.24969171973268001</v>
      </c>
      <c r="U49" s="4">
        <v>0.29248351062632799</v>
      </c>
      <c r="V49" s="4">
        <v>-0.18817598447430101</v>
      </c>
      <c r="W49" s="4">
        <v>0.57075829194128602</v>
      </c>
      <c r="X49" s="4">
        <v>-2.4670197647085898E-3</v>
      </c>
      <c r="Y49" s="4"/>
      <c r="Z49" s="4" t="s">
        <v>22</v>
      </c>
      <c r="AA49" s="5">
        <f t="shared" si="2"/>
        <v>0.59846975268707692</v>
      </c>
      <c r="AB49" s="6">
        <v>3.4942790681071689</v>
      </c>
      <c r="AC49" s="5">
        <f t="shared" si="3"/>
        <v>5.8386895117391671</v>
      </c>
      <c r="AD49" s="5">
        <f t="shared" si="4"/>
        <v>0.50834468807354893</v>
      </c>
      <c r="AE49" s="6">
        <v>2.9708286692825929</v>
      </c>
      <c r="AF49" s="5">
        <f t="shared" si="5"/>
        <v>5.8441225786011639</v>
      </c>
    </row>
    <row r="50" spans="1:32" x14ac:dyDescent="0.3">
      <c r="A50">
        <f>IF(B50=1,MAX(A$9:A49)+1,A49)</f>
        <v>9</v>
      </c>
      <c r="B50">
        <f t="shared" si="0"/>
        <v>2</v>
      </c>
      <c r="C50" t="str">
        <f t="shared" si="1"/>
        <v>DIPalp</v>
      </c>
      <c r="D50" s="1" t="s">
        <v>68</v>
      </c>
      <c r="E50" s="4">
        <v>-0.37583301374533301</v>
      </c>
      <c r="F50" s="4">
        <v>7.5450676222513599E-2</v>
      </c>
      <c r="G50" s="4">
        <v>-0.375568175579166</v>
      </c>
      <c r="H50" s="4">
        <v>-7.2783950902922001E-2</v>
      </c>
      <c r="I50" s="4">
        <v>-6.5185848555737197E-2</v>
      </c>
      <c r="J50" s="4">
        <v>7.9494973387139595E-3</v>
      </c>
      <c r="K50" s="4">
        <v>-0.1004137044579</v>
      </c>
      <c r="L50" s="4">
        <v>0.17750860233569599</v>
      </c>
      <c r="M50" s="4">
        <v>-9.9100239557847802E-2</v>
      </c>
      <c r="N50" s="4">
        <v>5.6921262356234202E-2</v>
      </c>
      <c r="O50" s="4">
        <v>0.328942486916878</v>
      </c>
      <c r="P50" s="4">
        <v>0.18156444228378599</v>
      </c>
      <c r="Q50" s="4">
        <v>-0.105284605042804</v>
      </c>
      <c r="R50" s="4">
        <v>-5.98859393194177E-2</v>
      </c>
      <c r="S50" s="4">
        <v>-0.105985824186694</v>
      </c>
      <c r="T50" s="4">
        <v>-0.17487199671605699</v>
      </c>
      <c r="U50" s="4">
        <v>0.33334817551797602</v>
      </c>
      <c r="V50" s="4">
        <v>-0.18702374403921199</v>
      </c>
      <c r="W50" s="4">
        <v>0.56508074869062996</v>
      </c>
      <c r="X50" s="4">
        <v>-4.8288495593341802E-3</v>
      </c>
      <c r="Y50" s="4"/>
      <c r="Z50" s="4" t="s">
        <v>22</v>
      </c>
      <c r="AA50" s="5">
        <f t="shared" si="2"/>
        <v>0.63039612130307499</v>
      </c>
      <c r="AB50" s="6">
        <v>4.2849530840405068</v>
      </c>
      <c r="AC50" s="5">
        <f t="shared" si="3"/>
        <v>6.7972389728274258</v>
      </c>
      <c r="AD50" s="5">
        <f t="shared" si="4"/>
        <v>0.3524246516723033</v>
      </c>
      <c r="AE50" s="6">
        <v>2.381437594292009</v>
      </c>
      <c r="AF50" s="5">
        <f t="shared" si="5"/>
        <v>6.7572957311350414</v>
      </c>
    </row>
    <row r="51" spans="1:32" x14ac:dyDescent="0.3">
      <c r="A51">
        <f>IF(B51=1,MAX(A$9:A50)+1,A50)</f>
        <v>9</v>
      </c>
      <c r="B51">
        <f t="shared" si="0"/>
        <v>3</v>
      </c>
      <c r="C51" t="str">
        <f t="shared" si="1"/>
        <v>DIPalp</v>
      </c>
      <c r="D51" s="1" t="s">
        <v>69</v>
      </c>
      <c r="E51" s="4">
        <v>-0.35481981721642902</v>
      </c>
      <c r="F51" s="4">
        <v>6.28069083553148E-2</v>
      </c>
      <c r="G51" s="4">
        <v>-0.35673673196242101</v>
      </c>
      <c r="H51" s="4">
        <v>-7.6081017742299001E-2</v>
      </c>
      <c r="I51" s="4">
        <v>-5.7794883187021098E-2</v>
      </c>
      <c r="J51" s="4">
        <v>-5.7598919904693702E-3</v>
      </c>
      <c r="K51" s="4">
        <v>-0.102980527809754</v>
      </c>
      <c r="L51" s="4">
        <v>0.205914396108512</v>
      </c>
      <c r="M51" s="4">
        <v>-0.11460585478961299</v>
      </c>
      <c r="N51" s="4">
        <v>5.40928877117677E-2</v>
      </c>
      <c r="O51" s="4">
        <v>0.29406565778731902</v>
      </c>
      <c r="P51" s="4">
        <v>0.17540960647293399</v>
      </c>
      <c r="Q51" s="4">
        <v>-0.10947546682427101</v>
      </c>
      <c r="R51" s="4">
        <v>-5.0775519137351899E-2</v>
      </c>
      <c r="S51" s="4">
        <v>-0.10747583727504199</v>
      </c>
      <c r="T51" s="4">
        <v>-0.18809380703525999</v>
      </c>
      <c r="U51" s="4">
        <v>0.275930635023236</v>
      </c>
      <c r="V51" s="4">
        <v>-0.16035550302261101</v>
      </c>
      <c r="W51" s="4">
        <v>0.63389282625399801</v>
      </c>
      <c r="X51" s="4">
        <v>-1.71580597205373E-2</v>
      </c>
      <c r="Y51" s="4"/>
      <c r="Z51" s="4" t="s">
        <v>22</v>
      </c>
      <c r="AA51" s="5">
        <f t="shared" si="2"/>
        <v>0.69178161700016749</v>
      </c>
      <c r="AB51" s="6">
        <v>4.4064282487284103</v>
      </c>
      <c r="AC51" s="5">
        <f t="shared" si="3"/>
        <v>6.3696810387017608</v>
      </c>
      <c r="AD51" s="5">
        <f t="shared" si="4"/>
        <v>0.3940338462007707</v>
      </c>
      <c r="AE51" s="6">
        <v>2.4950641443711064</v>
      </c>
      <c r="AF51" s="5">
        <f t="shared" si="5"/>
        <v>6.3321061589714427</v>
      </c>
    </row>
    <row r="52" spans="1:32" x14ac:dyDescent="0.3">
      <c r="A52">
        <f>IF(B52=1,MAX(A$9:A51)+1,A51)</f>
        <v>9</v>
      </c>
      <c r="B52">
        <f t="shared" si="0"/>
        <v>4</v>
      </c>
      <c r="C52" t="str">
        <f t="shared" si="1"/>
        <v>DIPalp</v>
      </c>
      <c r="D52" s="1" t="s">
        <v>70</v>
      </c>
      <c r="E52" s="4">
        <v>-0.35288771425273202</v>
      </c>
      <c r="F52" s="4">
        <v>6.8340717045280996E-2</v>
      </c>
      <c r="G52" s="4">
        <v>-0.346489109103779</v>
      </c>
      <c r="H52" s="4">
        <v>-8.43164130075474E-2</v>
      </c>
      <c r="I52" s="4">
        <v>-1.8304922378396201E-2</v>
      </c>
      <c r="J52" s="4">
        <v>-2.9502397588242598E-3</v>
      </c>
      <c r="K52" s="4">
        <v>-0.12737487557614099</v>
      </c>
      <c r="L52" s="4">
        <v>0.19389806889023201</v>
      </c>
      <c r="M52" s="4">
        <v>-0.12849234062025799</v>
      </c>
      <c r="N52" s="4">
        <v>7.40139809564197E-2</v>
      </c>
      <c r="O52" s="4">
        <v>0.31069100060067201</v>
      </c>
      <c r="P52" s="4">
        <v>0.15625963132421999</v>
      </c>
      <c r="Q52" s="4">
        <v>-0.13135121146874401</v>
      </c>
      <c r="R52" s="4">
        <v>-4.7553156338007503E-2</v>
      </c>
      <c r="S52" s="4">
        <v>-0.12785458846683501</v>
      </c>
      <c r="T52" s="4">
        <v>-0.181152800409069</v>
      </c>
      <c r="U52" s="4">
        <v>0.304295635807033</v>
      </c>
      <c r="V52" s="4">
        <v>-0.168527013485015</v>
      </c>
      <c r="W52" s="4">
        <v>0.61776812545918602</v>
      </c>
      <c r="X52" s="4">
        <v>-8.0127752176871996E-3</v>
      </c>
      <c r="Y52" s="4"/>
      <c r="Z52" s="4" t="s">
        <v>22</v>
      </c>
      <c r="AA52" s="5">
        <f t="shared" si="2"/>
        <v>0.63609319399806774</v>
      </c>
      <c r="AB52" s="6">
        <v>3.9781909495684946</v>
      </c>
      <c r="AC52" s="5">
        <f t="shared" si="3"/>
        <v>6.2541007938855246</v>
      </c>
      <c r="AD52" s="5">
        <f t="shared" si="4"/>
        <v>0.37505117609016886</v>
      </c>
      <c r="AE52" s="6">
        <v>2.3272433244637307</v>
      </c>
      <c r="AF52" s="5">
        <f t="shared" si="5"/>
        <v>6.2051353863884984</v>
      </c>
    </row>
    <row r="53" spans="1:32" x14ac:dyDescent="0.3">
      <c r="A53">
        <f>IF(B53=1,MAX(A$9:A52)+1,A52)</f>
        <v>9</v>
      </c>
      <c r="B53">
        <f t="shared" si="0"/>
        <v>5</v>
      </c>
      <c r="C53" t="str">
        <f t="shared" si="1"/>
        <v>DIPalp</v>
      </c>
      <c r="D53" s="1" t="s">
        <v>71</v>
      </c>
      <c r="E53" s="4">
        <v>-0.30169349151221297</v>
      </c>
      <c r="F53" s="4">
        <v>8.8137699199444794E-2</v>
      </c>
      <c r="G53" s="4">
        <v>-0.28961010837872603</v>
      </c>
      <c r="H53" s="4">
        <v>-9.6232186434156999E-2</v>
      </c>
      <c r="I53" s="4">
        <v>4.8215427911415899E-2</v>
      </c>
      <c r="J53" s="4">
        <v>-7.9437588076514305E-3</v>
      </c>
      <c r="K53" s="4">
        <v>-0.15648572339545</v>
      </c>
      <c r="L53" s="4">
        <v>0.249515812056428</v>
      </c>
      <c r="M53" s="4">
        <v>-0.155070410371005</v>
      </c>
      <c r="N53" s="4">
        <v>8.6817494376480606E-2</v>
      </c>
      <c r="O53" s="4">
        <v>0.34301660107350601</v>
      </c>
      <c r="P53" s="4">
        <v>0.24532903404064699</v>
      </c>
      <c r="Q53" s="4">
        <v>-0.16896127770694999</v>
      </c>
      <c r="R53" s="4">
        <v>-9.1206769993227896E-2</v>
      </c>
      <c r="S53" s="4">
        <v>-0.16855123582797599</v>
      </c>
      <c r="T53" s="4">
        <v>-0.24713944025869</v>
      </c>
      <c r="U53" s="4">
        <v>0.30663234853407001</v>
      </c>
      <c r="V53" s="4">
        <v>-0.208466110610176</v>
      </c>
      <c r="W53" s="4">
        <v>0.54250786967332998</v>
      </c>
      <c r="X53" s="4">
        <v>-1.8811773569097599E-2</v>
      </c>
      <c r="Y53" s="4"/>
      <c r="Z53" s="4" t="s">
        <v>22</v>
      </c>
      <c r="AA53" s="5">
        <f t="shared" si="2"/>
        <v>0.49441190492120052</v>
      </c>
      <c r="AB53" s="6">
        <v>2.5855315681012008</v>
      </c>
      <c r="AC53" s="5">
        <f t="shared" si="3"/>
        <v>5.2295091246099412</v>
      </c>
      <c r="AD53" s="5">
        <f t="shared" si="4"/>
        <v>0.49680178768041178</v>
      </c>
      <c r="AE53" s="6">
        <v>2.6370888594636548</v>
      </c>
      <c r="AF53" s="5">
        <f t="shared" si="5"/>
        <v>5.3081307774199695</v>
      </c>
    </row>
    <row r="54" spans="1:32" x14ac:dyDescent="0.3">
      <c r="A54">
        <f>IF(B54=1,MAX(A$9:A53)+1,A53)</f>
        <v>10</v>
      </c>
      <c r="B54">
        <f t="shared" si="0"/>
        <v>1</v>
      </c>
      <c r="C54" t="str">
        <f t="shared" si="1"/>
        <v>DIPalp</v>
      </c>
      <c r="D54" s="1" t="s">
        <v>72</v>
      </c>
      <c r="E54" s="4">
        <v>-0.30303073722055801</v>
      </c>
      <c r="F54" s="4">
        <v>8.5468678098449602E-2</v>
      </c>
      <c r="G54" s="4">
        <v>-0.31063317938549201</v>
      </c>
      <c r="H54" s="4">
        <v>-8.0250309471959602E-2</v>
      </c>
      <c r="I54" s="4">
        <v>-2.4690753168305601E-2</v>
      </c>
      <c r="J54" s="4">
        <v>-2.10778875636565E-3</v>
      </c>
      <c r="K54" s="4">
        <v>-0.13983521580754901</v>
      </c>
      <c r="L54" s="4">
        <v>0.20957710563128701</v>
      </c>
      <c r="M54" s="4">
        <v>-0.14451716817301399</v>
      </c>
      <c r="N54" s="4">
        <v>6.6643274527775298E-2</v>
      </c>
      <c r="O54" s="4">
        <v>0.26884563682197699</v>
      </c>
      <c r="P54" s="4">
        <v>0.20014846476033399</v>
      </c>
      <c r="Q54" s="4">
        <v>-0.138290148792058</v>
      </c>
      <c r="R54" s="4">
        <v>-5.7946840289990503E-2</v>
      </c>
      <c r="S54" s="4">
        <v>-0.12814535875609501</v>
      </c>
      <c r="T54" s="4">
        <v>-0.19410037974480299</v>
      </c>
      <c r="U54" s="4">
        <v>0.26931124294828401</v>
      </c>
      <c r="V54" s="4">
        <v>-0.23431914148201299</v>
      </c>
      <c r="W54" s="4">
        <v>0.650985681532812</v>
      </c>
      <c r="X54" s="4">
        <v>6.8869367272871998E-3</v>
      </c>
      <c r="Y54" s="4"/>
      <c r="Z54" s="4" t="s">
        <v>22</v>
      </c>
      <c r="AA54" s="5">
        <f t="shared" si="2"/>
        <v>0.67573630174568833</v>
      </c>
      <c r="AB54" s="6">
        <v>4.3074416504539537</v>
      </c>
      <c r="AC54" s="5">
        <f t="shared" si="3"/>
        <v>6.3744416857969082</v>
      </c>
      <c r="AD54" s="5">
        <f t="shared" si="4"/>
        <v>0.40384670972715231</v>
      </c>
      <c r="AE54" s="6">
        <v>2.5512715340442984</v>
      </c>
      <c r="AF54" s="5">
        <f t="shared" si="5"/>
        <v>6.3174255790470433</v>
      </c>
    </row>
    <row r="55" spans="1:32" x14ac:dyDescent="0.3">
      <c r="A55">
        <f>IF(B55=1,MAX(A$9:A54)+1,A54)</f>
        <v>10</v>
      </c>
      <c r="B55">
        <f t="shared" si="0"/>
        <v>2</v>
      </c>
      <c r="C55" t="str">
        <f t="shared" si="1"/>
        <v>DIPalp</v>
      </c>
      <c r="D55" s="1" t="s">
        <v>73</v>
      </c>
      <c r="E55" s="4">
        <v>-0.304039451246785</v>
      </c>
      <c r="F55" s="4">
        <v>9.4383373053714401E-2</v>
      </c>
      <c r="G55" s="4">
        <v>-0.308250121299389</v>
      </c>
      <c r="H55" s="4">
        <v>-7.8308926144266294E-2</v>
      </c>
      <c r="I55" s="4">
        <v>-1.0272373603697401E-2</v>
      </c>
      <c r="J55" s="4">
        <v>8.0259718287787104E-3</v>
      </c>
      <c r="K55" s="4">
        <v>-0.13064533376271201</v>
      </c>
      <c r="L55" s="4">
        <v>0.25117118319936699</v>
      </c>
      <c r="M55" s="4">
        <v>-0.13497518522164501</v>
      </c>
      <c r="N55" s="4">
        <v>7.5246263042708095E-2</v>
      </c>
      <c r="O55" s="4">
        <v>0.29205593838339999</v>
      </c>
      <c r="P55" s="4">
        <v>0.22285251037571699</v>
      </c>
      <c r="Q55" s="4">
        <v>-0.13228179502300799</v>
      </c>
      <c r="R55" s="4">
        <v>-8.0057762494328596E-2</v>
      </c>
      <c r="S55" s="4">
        <v>-0.13029287838626599</v>
      </c>
      <c r="T55" s="4">
        <v>-0.25992916827034701</v>
      </c>
      <c r="U55" s="4">
        <v>0.28345864734406701</v>
      </c>
      <c r="V55" s="4">
        <v>-0.242732293334397</v>
      </c>
      <c r="W55" s="4">
        <v>0.57524255281603698</v>
      </c>
      <c r="X55" s="4">
        <v>9.34884874305302E-3</v>
      </c>
      <c r="Y55" s="4"/>
      <c r="Z55" s="4" t="s">
        <v>22</v>
      </c>
      <c r="AA55" s="5">
        <f t="shared" si="2"/>
        <v>0.58551642083176225</v>
      </c>
      <c r="AB55" s="6">
        <v>3.5193258342985705</v>
      </c>
      <c r="AC55" s="5">
        <f t="shared" si="3"/>
        <v>6.0106355843942865</v>
      </c>
      <c r="AD55" s="5">
        <f t="shared" si="4"/>
        <v>0.51110047299651129</v>
      </c>
      <c r="AE55" s="6">
        <v>3.0793074724847478</v>
      </c>
      <c r="AF55" s="5">
        <f t="shared" si="5"/>
        <v>6.0248574109728263</v>
      </c>
    </row>
    <row r="56" spans="1:32" x14ac:dyDescent="0.3">
      <c r="A56">
        <f>IF(B56=1,MAX(A$9:A55)+1,A55)</f>
        <v>10</v>
      </c>
      <c r="B56">
        <f t="shared" si="0"/>
        <v>3</v>
      </c>
      <c r="C56" t="str">
        <f t="shared" si="1"/>
        <v>DIPalp</v>
      </c>
      <c r="D56" s="1" t="s">
        <v>74</v>
      </c>
      <c r="E56" s="4">
        <v>-0.31060392781594398</v>
      </c>
      <c r="F56" s="4">
        <v>7.9328232678039401E-2</v>
      </c>
      <c r="G56" s="4">
        <v>-0.31421201587567499</v>
      </c>
      <c r="H56" s="4">
        <v>-8.3329822887584004E-2</v>
      </c>
      <c r="I56" s="4">
        <v>-3.34012867228611E-2</v>
      </c>
      <c r="J56" s="4">
        <v>-4.1931607024578398E-3</v>
      </c>
      <c r="K56" s="4">
        <v>-0.12429267718343601</v>
      </c>
      <c r="L56" s="4">
        <v>0.22060297469350701</v>
      </c>
      <c r="M56" s="4">
        <v>-0.129247750807471</v>
      </c>
      <c r="N56" s="4">
        <v>6.2627798295346801E-2</v>
      </c>
      <c r="O56" s="4">
        <v>0.28940099644228401</v>
      </c>
      <c r="P56" s="4">
        <v>0.24321088773966901</v>
      </c>
      <c r="Q56" s="4">
        <v>-0.13259361170285999</v>
      </c>
      <c r="R56" s="4">
        <v>-6.5927501627951302E-2</v>
      </c>
      <c r="S56" s="4">
        <v>-0.136169074150289</v>
      </c>
      <c r="T56" s="4">
        <v>-0.21724886204032001</v>
      </c>
      <c r="U56" s="4">
        <v>0.28422996906836601</v>
      </c>
      <c r="V56" s="4">
        <v>-0.21008590808232799</v>
      </c>
      <c r="W56" s="4">
        <v>0.60688937874788995</v>
      </c>
      <c r="X56" s="4">
        <v>-2.4984638065919398E-2</v>
      </c>
      <c r="Y56" s="4"/>
      <c r="Z56" s="4" t="s">
        <v>22</v>
      </c>
      <c r="AA56" s="5">
        <f t="shared" si="2"/>
        <v>0.64062814629075782</v>
      </c>
      <c r="AB56" s="6">
        <v>3.8587100921753423</v>
      </c>
      <c r="AC56" s="5">
        <f t="shared" si="3"/>
        <v>6.0233227567619458</v>
      </c>
      <c r="AD56" s="5">
        <f t="shared" si="4"/>
        <v>0.43801287622180718</v>
      </c>
      <c r="AE56" s="6">
        <v>2.6316752578033276</v>
      </c>
      <c r="AF56" s="5">
        <f t="shared" si="5"/>
        <v>6.0082143714667016</v>
      </c>
    </row>
    <row r="57" spans="1:32" x14ac:dyDescent="0.3">
      <c r="A57">
        <f>IF(B57=1,MAX(A$9:A56)+1,A56)</f>
        <v>10</v>
      </c>
      <c r="B57">
        <f t="shared" si="0"/>
        <v>4</v>
      </c>
      <c r="C57" t="str">
        <f t="shared" si="1"/>
        <v>DIPalp</v>
      </c>
      <c r="D57" s="1" t="s">
        <v>75</v>
      </c>
      <c r="E57" s="4">
        <v>-0.31018293902030297</v>
      </c>
      <c r="F57" s="4">
        <v>0.10186098706548501</v>
      </c>
      <c r="G57" s="4">
        <v>-0.30793892039571902</v>
      </c>
      <c r="H57" s="4">
        <v>-6.9373545182258606E-2</v>
      </c>
      <c r="I57" s="4">
        <v>-3.61651978853052E-2</v>
      </c>
      <c r="J57" s="4">
        <v>1.5700202609638302E-2</v>
      </c>
      <c r="K57" s="4">
        <v>-0.123653808913765</v>
      </c>
      <c r="L57" s="4">
        <v>0.21307526739405699</v>
      </c>
      <c r="M57" s="4">
        <v>-0.127139849632386</v>
      </c>
      <c r="N57" s="4">
        <v>6.2275417063676099E-2</v>
      </c>
      <c r="O57" s="4">
        <v>0.29801518444148001</v>
      </c>
      <c r="P57" s="4">
        <v>0.24767099927306399</v>
      </c>
      <c r="Q57" s="4">
        <v>-0.13069783155322301</v>
      </c>
      <c r="R57" s="4">
        <v>-9.6839815084252198E-2</v>
      </c>
      <c r="S57" s="4">
        <v>-0.13147923592373401</v>
      </c>
      <c r="T57" s="4">
        <v>-0.237808734364304</v>
      </c>
      <c r="U57" s="4">
        <v>0.28700626272031299</v>
      </c>
      <c r="V57" s="4">
        <v>-0.24205383710040401</v>
      </c>
      <c r="W57" s="4">
        <v>0.58223633616264303</v>
      </c>
      <c r="X57" s="4">
        <v>5.4930583252959901E-3</v>
      </c>
      <c r="Y57" s="4"/>
      <c r="Z57" s="4" t="s">
        <v>22</v>
      </c>
      <c r="AA57" s="5">
        <f t="shared" si="2"/>
        <v>0.61848576629320828</v>
      </c>
      <c r="AB57" s="6">
        <v>3.9098154754945846</v>
      </c>
      <c r="AC57" s="5">
        <f t="shared" si="3"/>
        <v>6.3215932986257943</v>
      </c>
      <c r="AD57" s="5">
        <f t="shared" si="4"/>
        <v>0.45095190469663393</v>
      </c>
      <c r="AE57" s="6">
        <v>2.8470984782183275</v>
      </c>
      <c r="AF57" s="5">
        <f t="shared" si="5"/>
        <v>6.3135302203316748</v>
      </c>
    </row>
    <row r="58" spans="1:32" x14ac:dyDescent="0.3">
      <c r="A58">
        <f>IF(B58=1,MAX(A$9:A57)+1,A57)</f>
        <v>10</v>
      </c>
      <c r="B58">
        <f t="shared" si="0"/>
        <v>5</v>
      </c>
      <c r="C58" t="str">
        <f t="shared" si="1"/>
        <v>DIPalp</v>
      </c>
      <c r="D58" s="1" t="s">
        <v>76</v>
      </c>
      <c r="E58" s="4">
        <v>-0.32254793044840901</v>
      </c>
      <c r="F58" s="4">
        <v>6.7063990236243098E-2</v>
      </c>
      <c r="G58" s="4">
        <v>-0.32513716492968697</v>
      </c>
      <c r="H58" s="4">
        <v>-6.0020486228424402E-2</v>
      </c>
      <c r="I58" s="4">
        <v>-5.8082764454823403E-2</v>
      </c>
      <c r="J58" s="4">
        <v>7.4040567896362704E-4</v>
      </c>
      <c r="K58" s="4">
        <v>-0.11491363710206499</v>
      </c>
      <c r="L58" s="4">
        <v>0.230710727852316</v>
      </c>
      <c r="M58" s="4">
        <v>-0.12174539221592499</v>
      </c>
      <c r="N58" s="4">
        <v>6.1760402839556902E-2</v>
      </c>
      <c r="O58" s="4">
        <v>0.26960993180347498</v>
      </c>
      <c r="P58" s="4">
        <v>0.200535637454509</v>
      </c>
      <c r="Q58" s="4">
        <v>-0.115379426554284</v>
      </c>
      <c r="R58" s="4">
        <v>-5.8794315124547199E-2</v>
      </c>
      <c r="S58" s="4">
        <v>-0.114390702387342</v>
      </c>
      <c r="T58" s="4">
        <v>-0.224308704980718</v>
      </c>
      <c r="U58" s="4">
        <v>0.27671559789238098</v>
      </c>
      <c r="V58" s="4">
        <v>-0.21494278746314799</v>
      </c>
      <c r="W58" s="4">
        <v>0.62587148839668105</v>
      </c>
      <c r="X58" s="4">
        <v>-2.7448702647513402E-3</v>
      </c>
      <c r="Y58" s="4"/>
      <c r="Z58" s="4" t="s">
        <v>22</v>
      </c>
      <c r="AA58" s="5">
        <f t="shared" si="2"/>
        <v>0.68396313288222166</v>
      </c>
      <c r="AB58" s="6">
        <v>4.7723006768293148</v>
      </c>
      <c r="AC58" s="5">
        <f t="shared" si="3"/>
        <v>6.9774238513687612</v>
      </c>
      <c r="AD58" s="5">
        <f t="shared" si="4"/>
        <v>0.45501973332638201</v>
      </c>
      <c r="AE58" s="6">
        <v>3.1681918319227371</v>
      </c>
      <c r="AF58" s="5">
        <f t="shared" si="5"/>
        <v>6.9627569968492296</v>
      </c>
    </row>
    <row r="59" spans="1:32" x14ac:dyDescent="0.3">
      <c r="A59">
        <f>IF(B59=1,MAX(A$9:A58)+1,A58)</f>
        <v>11</v>
      </c>
      <c r="B59">
        <f t="shared" si="0"/>
        <v>1</v>
      </c>
      <c r="C59" t="str">
        <f t="shared" si="1"/>
        <v>DIPalp</v>
      </c>
      <c r="D59" s="1" t="s">
        <v>77</v>
      </c>
      <c r="E59" s="4">
        <v>-0.30456549717307302</v>
      </c>
      <c r="F59" s="4">
        <v>7.6728977209301399E-2</v>
      </c>
      <c r="G59" s="4">
        <v>-0.30781871470285099</v>
      </c>
      <c r="H59" s="4">
        <v>-7.2833626788448E-2</v>
      </c>
      <c r="I59" s="4">
        <v>-9.3333012727459096E-3</v>
      </c>
      <c r="J59" s="4">
        <v>1.16845337667216E-2</v>
      </c>
      <c r="K59" s="4">
        <v>-0.116598119996446</v>
      </c>
      <c r="L59" s="4">
        <v>0.28655746727371201</v>
      </c>
      <c r="M59" s="4">
        <v>-0.11676445451733999</v>
      </c>
      <c r="N59" s="4">
        <v>8.1643443624093107E-2</v>
      </c>
      <c r="O59" s="4">
        <v>0.27979996401345703</v>
      </c>
      <c r="P59" s="4">
        <v>0.25743716671182398</v>
      </c>
      <c r="Q59" s="4">
        <v>-0.12215376087010101</v>
      </c>
      <c r="R59" s="4">
        <v>-8.9452202944385106E-2</v>
      </c>
      <c r="S59" s="4">
        <v>-0.122357851647921</v>
      </c>
      <c r="T59" s="4">
        <v>-0.289351261250822</v>
      </c>
      <c r="U59" s="4">
        <v>0.269801303912023</v>
      </c>
      <c r="V59" s="4">
        <v>-0.25834391658976702</v>
      </c>
      <c r="W59" s="4">
        <v>0.54999043225500199</v>
      </c>
      <c r="X59" s="4">
        <v>-4.0705810122308303E-3</v>
      </c>
      <c r="Y59" s="4"/>
      <c r="Z59" s="4" t="s">
        <v>22</v>
      </c>
      <c r="AA59" s="5">
        <f t="shared" si="2"/>
        <v>0.55954558574714641</v>
      </c>
      <c r="AB59" s="6">
        <v>3.5675916626541238</v>
      </c>
      <c r="AC59" s="5">
        <f t="shared" si="3"/>
        <v>6.3758731254941683</v>
      </c>
      <c r="AD59" s="5">
        <f t="shared" si="4"/>
        <v>0.57593752968481093</v>
      </c>
      <c r="AE59" s="6">
        <v>3.6954056820702439</v>
      </c>
      <c r="AF59" s="5">
        <f t="shared" si="5"/>
        <v>6.4163307504767078</v>
      </c>
    </row>
    <row r="60" spans="1:32" x14ac:dyDescent="0.3">
      <c r="A60">
        <f>IF(B60=1,MAX(A$9:A59)+1,A59)</f>
        <v>11</v>
      </c>
      <c r="B60">
        <f t="shared" si="0"/>
        <v>2</v>
      </c>
      <c r="C60" t="str">
        <f t="shared" si="1"/>
        <v>DIPalp</v>
      </c>
      <c r="D60" s="1" t="s">
        <v>78</v>
      </c>
      <c r="E60" s="4">
        <v>-0.30729363287733003</v>
      </c>
      <c r="F60" s="4">
        <v>5.3295229374189297E-2</v>
      </c>
      <c r="G60" s="4">
        <v>-0.32036380514761997</v>
      </c>
      <c r="H60" s="4">
        <v>-8.15820872497834E-2</v>
      </c>
      <c r="I60" s="4">
        <v>-4.1111672108444602E-2</v>
      </c>
      <c r="J60" s="4">
        <v>-2.00328019307787E-2</v>
      </c>
      <c r="K60" s="4">
        <v>-9.8693729743441705E-2</v>
      </c>
      <c r="L60" s="4">
        <v>0.26473101686274503</v>
      </c>
      <c r="M60" s="4">
        <v>-0.121279011050413</v>
      </c>
      <c r="N60" s="4">
        <v>7.3616852767284705E-2</v>
      </c>
      <c r="O60" s="4">
        <v>0.271294995523715</v>
      </c>
      <c r="P60" s="4">
        <v>0.26690504094395201</v>
      </c>
      <c r="Q60" s="4">
        <v>-0.114145724795501</v>
      </c>
      <c r="R60" s="4">
        <v>-6.39159075200261E-2</v>
      </c>
      <c r="S60" s="4">
        <v>-0.118948208496157</v>
      </c>
      <c r="T60" s="4">
        <v>-0.227742494996692</v>
      </c>
      <c r="U60" s="4">
        <v>0.253567307903515</v>
      </c>
      <c r="V60" s="4">
        <v>-0.24290961919581799</v>
      </c>
      <c r="W60" s="4">
        <v>0.596973480791679</v>
      </c>
      <c r="X60" s="4">
        <v>-2.2365229055072999E-2</v>
      </c>
      <c r="Y60" s="4"/>
      <c r="Z60" s="4" t="s">
        <v>22</v>
      </c>
      <c r="AA60" s="5">
        <f t="shared" si="2"/>
        <v>0.63808941580930822</v>
      </c>
      <c r="AB60" s="6">
        <v>4.2740238487081914</v>
      </c>
      <c r="AC60" s="5">
        <f t="shared" si="3"/>
        <v>6.6981581935304737</v>
      </c>
      <c r="AD60" s="5">
        <f t="shared" si="4"/>
        <v>0.49288984955333703</v>
      </c>
      <c r="AE60" s="6">
        <v>3.3010804931964142</v>
      </c>
      <c r="AF60" s="5">
        <f t="shared" si="5"/>
        <v>6.6974000300227212</v>
      </c>
    </row>
    <row r="61" spans="1:32" x14ac:dyDescent="0.3">
      <c r="A61">
        <f>IF(B61=1,MAX(A$9:A60)+1,A60)</f>
        <v>11</v>
      </c>
      <c r="B61">
        <f t="shared" si="0"/>
        <v>3</v>
      </c>
      <c r="C61" t="str">
        <f t="shared" si="1"/>
        <v>DIPalp</v>
      </c>
      <c r="D61" s="1" t="s">
        <v>79</v>
      </c>
      <c r="E61" s="4">
        <v>-0.37703707367223999</v>
      </c>
      <c r="F61" s="4">
        <v>5.0852559874953601E-2</v>
      </c>
      <c r="G61" s="4">
        <v>-0.37617091180695</v>
      </c>
      <c r="H61" s="4">
        <v>-4.4096585348159599E-2</v>
      </c>
      <c r="I61" s="4">
        <v>-0.13385371983102001</v>
      </c>
      <c r="J61" s="4">
        <v>8.6828400040413097E-3</v>
      </c>
      <c r="K61" s="4">
        <v>-5.3604314734397598E-2</v>
      </c>
      <c r="L61" s="4">
        <v>0.21397564963069499</v>
      </c>
      <c r="M61" s="4">
        <v>-6.0396794877416303E-2</v>
      </c>
      <c r="N61" s="4">
        <v>6.1319627889384803E-2</v>
      </c>
      <c r="O61" s="4">
        <v>0.26893355783059902</v>
      </c>
      <c r="P61" s="4">
        <v>0.23436935905676401</v>
      </c>
      <c r="Q61" s="4">
        <v>-5.3810392134412202E-2</v>
      </c>
      <c r="R61" s="4">
        <v>-5.9070323128202297E-2</v>
      </c>
      <c r="S61" s="4">
        <v>-5.9693026648191698E-2</v>
      </c>
      <c r="T61" s="4">
        <v>-0.21796876362574</v>
      </c>
      <c r="U61" s="4">
        <v>0.26793665036117997</v>
      </c>
      <c r="V61" s="4">
        <v>-0.252539510466948</v>
      </c>
      <c r="W61" s="4">
        <v>0.57769602551284704</v>
      </c>
      <c r="X61" s="4">
        <v>4.4751461132106199E-3</v>
      </c>
      <c r="Y61" s="4"/>
      <c r="Z61" s="4" t="s">
        <v>22</v>
      </c>
      <c r="AA61" s="5">
        <f t="shared" si="2"/>
        <v>0.71156218616983924</v>
      </c>
      <c r="AB61" s="6">
        <v>5.5215288198508228</v>
      </c>
      <c r="AC61" s="5">
        <f t="shared" si="3"/>
        <v>7.7597277190512717</v>
      </c>
      <c r="AD61" s="5">
        <f t="shared" si="4"/>
        <v>0.43198732453188377</v>
      </c>
      <c r="AE61" s="6">
        <v>3.3388017674692745</v>
      </c>
      <c r="AF61" s="5">
        <f t="shared" si="5"/>
        <v>7.7289345725301413</v>
      </c>
    </row>
    <row r="62" spans="1:32" x14ac:dyDescent="0.3">
      <c r="A62">
        <f>IF(B62=1,MAX(A$9:A61)+1,A61)</f>
        <v>11</v>
      </c>
      <c r="B62">
        <f t="shared" si="0"/>
        <v>4</v>
      </c>
      <c r="C62" t="str">
        <f t="shared" si="1"/>
        <v>DIPalp</v>
      </c>
      <c r="D62" s="1" t="s">
        <v>80</v>
      </c>
      <c r="E62" s="4">
        <v>-0.28229145970264802</v>
      </c>
      <c r="F62" s="4">
        <v>6.8646454872829707E-2</v>
      </c>
      <c r="G62" s="4">
        <v>-0.29589137255514297</v>
      </c>
      <c r="H62" s="4">
        <v>-7.4339073315798601E-2</v>
      </c>
      <c r="I62" s="4">
        <v>-1.0560342950651801E-2</v>
      </c>
      <c r="J62" s="4">
        <v>-1.14484105667205E-2</v>
      </c>
      <c r="K62" s="4">
        <v>-0.12930164530609201</v>
      </c>
      <c r="L62" s="4">
        <v>0.275377757464908</v>
      </c>
      <c r="M62" s="4">
        <v>-0.13372493427066001</v>
      </c>
      <c r="N62" s="4">
        <v>7.6783410229223706E-2</v>
      </c>
      <c r="O62" s="4">
        <v>0.30159879155606201</v>
      </c>
      <c r="P62" s="4">
        <v>0.28761732693529202</v>
      </c>
      <c r="Q62" s="4">
        <v>-0.13417179059530401</v>
      </c>
      <c r="R62" s="4">
        <v>-6.3319053742526804E-2</v>
      </c>
      <c r="S62" s="4">
        <v>-0.13977360749329301</v>
      </c>
      <c r="T62" s="4">
        <v>-0.27129106712129902</v>
      </c>
      <c r="U62" s="4">
        <v>0.28428025265458001</v>
      </c>
      <c r="V62" s="4">
        <v>-0.28293761257077898</v>
      </c>
      <c r="W62" s="4">
        <v>0.53983610866315102</v>
      </c>
      <c r="X62" s="4">
        <v>-5.0897321851294999E-3</v>
      </c>
      <c r="Y62" s="4"/>
      <c r="Z62" s="4" t="s">
        <v>22</v>
      </c>
      <c r="AA62" s="5">
        <f t="shared" si="2"/>
        <v>0.55043318099459237</v>
      </c>
      <c r="AB62" s="6">
        <v>3.5365426805976141</v>
      </c>
      <c r="AC62" s="5">
        <f t="shared" si="3"/>
        <v>6.4250172458850336</v>
      </c>
      <c r="AD62" s="5">
        <f t="shared" si="4"/>
        <v>0.54676911559314989</v>
      </c>
      <c r="AE62" s="6">
        <v>3.544452471603198</v>
      </c>
      <c r="AF62" s="5">
        <f t="shared" si="5"/>
        <v>6.4825396506861592</v>
      </c>
    </row>
    <row r="63" spans="1:32" x14ac:dyDescent="0.3">
      <c r="A63">
        <f>IF(B63=1,MAX(A$9:A62)+1,A62)</f>
        <v>11</v>
      </c>
      <c r="B63">
        <f t="shared" si="0"/>
        <v>5</v>
      </c>
      <c r="C63" t="str">
        <f t="shared" si="1"/>
        <v>DIPalp</v>
      </c>
      <c r="D63" s="1" t="s">
        <v>81</v>
      </c>
      <c r="E63" s="4">
        <v>-0.31964500031224802</v>
      </c>
      <c r="F63" s="4">
        <v>7.3181559081076097E-2</v>
      </c>
      <c r="G63" s="4">
        <v>-0.31660211988543302</v>
      </c>
      <c r="H63" s="4">
        <v>-6.2401630431058598E-2</v>
      </c>
      <c r="I63" s="4">
        <v>-5.6842422548430097E-2</v>
      </c>
      <c r="J63" s="4">
        <v>3.6704759425341001E-3</v>
      </c>
      <c r="K63" s="4">
        <v>-9.0876792615502203E-2</v>
      </c>
      <c r="L63" s="4">
        <v>0.28014083137553197</v>
      </c>
      <c r="M63" s="4">
        <v>-0.107522951010881</v>
      </c>
      <c r="N63" s="4">
        <v>5.3902152309085398E-2</v>
      </c>
      <c r="O63" s="4">
        <v>0.30929303106776201</v>
      </c>
      <c r="P63" s="4">
        <v>0.28263797954748299</v>
      </c>
      <c r="Q63" s="4">
        <v>-0.104403936436945</v>
      </c>
      <c r="R63" s="4">
        <v>-8.2031348080332703E-2</v>
      </c>
      <c r="S63" s="4">
        <v>-0.10887691978762799</v>
      </c>
      <c r="T63" s="4">
        <v>-0.281083872939004</v>
      </c>
      <c r="U63" s="4">
        <v>0.27599127405214802</v>
      </c>
      <c r="V63" s="4">
        <v>-0.27203554030732502</v>
      </c>
      <c r="W63" s="4">
        <v>0.51948583747715704</v>
      </c>
      <c r="X63" s="4">
        <v>4.0193935020109203E-3</v>
      </c>
      <c r="Y63" s="4"/>
      <c r="Z63" s="4" t="s">
        <v>22</v>
      </c>
      <c r="AA63" s="5">
        <f t="shared" si="2"/>
        <v>0.57632836564547485</v>
      </c>
      <c r="AB63" s="6">
        <v>3.6421957599378252</v>
      </c>
      <c r="AC63" s="5">
        <f t="shared" si="3"/>
        <v>6.3196538241851892</v>
      </c>
      <c r="AD63" s="5">
        <f t="shared" si="4"/>
        <v>0.56151328863273664</v>
      </c>
      <c r="AE63" s="6">
        <v>3.5642045354976388</v>
      </c>
      <c r="AF63" s="5">
        <f t="shared" si="5"/>
        <v>6.3474981049448367</v>
      </c>
    </row>
    <row r="64" spans="1:32" x14ac:dyDescent="0.3">
      <c r="A64">
        <f>IF(B64=1,MAX(A$9:A63)+1,A63)</f>
        <v>12</v>
      </c>
      <c r="B64">
        <f t="shared" si="0"/>
        <v>1</v>
      </c>
      <c r="C64" t="str">
        <f t="shared" si="1"/>
        <v>DIPalp</v>
      </c>
      <c r="D64" s="1" t="s">
        <v>82</v>
      </c>
      <c r="E64" s="4">
        <v>-0.311997686356629</v>
      </c>
      <c r="F64" s="4">
        <v>7.7938797254159198E-2</v>
      </c>
      <c r="G64" s="4">
        <v>-0.30984848160253098</v>
      </c>
      <c r="H64" s="4">
        <v>-7.5102698389057601E-2</v>
      </c>
      <c r="I64" s="4">
        <v>-1.7710696828671501E-2</v>
      </c>
      <c r="J64" s="4">
        <v>-9.7609039795675402E-4</v>
      </c>
      <c r="K64" s="4">
        <v>-0.106802746954118</v>
      </c>
      <c r="L64" s="4">
        <v>0.27813726052120502</v>
      </c>
      <c r="M64" s="4">
        <v>-0.122076639776883</v>
      </c>
      <c r="N64" s="4">
        <v>7.8441366057242404E-2</v>
      </c>
      <c r="O64" s="4">
        <v>0.29100944460345501</v>
      </c>
      <c r="P64" s="4">
        <v>0.258327233558657</v>
      </c>
      <c r="Q64" s="4">
        <v>-0.124589868997054</v>
      </c>
      <c r="R64" s="4">
        <v>-7.9838964285268696E-2</v>
      </c>
      <c r="S64" s="4">
        <v>-0.11960964741097201</v>
      </c>
      <c r="T64" s="4">
        <v>-0.264754633816836</v>
      </c>
      <c r="U64" s="4">
        <v>0.28677663292050198</v>
      </c>
      <c r="V64" s="4">
        <v>-0.28150569331721498</v>
      </c>
      <c r="W64" s="4">
        <v>0.53484969040290198</v>
      </c>
      <c r="X64" s="4">
        <v>9.3334228150720993E-3</v>
      </c>
      <c r="Y64" s="4"/>
      <c r="Z64" s="4" t="s">
        <v>22</v>
      </c>
      <c r="AA64" s="5">
        <f t="shared" si="2"/>
        <v>0.55265655483328535</v>
      </c>
      <c r="AB64" s="6">
        <v>3.5705287014292382</v>
      </c>
      <c r="AC64" s="5">
        <f t="shared" si="3"/>
        <v>6.4606647115699651</v>
      </c>
      <c r="AD64" s="5">
        <f t="shared" si="4"/>
        <v>0.54304293167046969</v>
      </c>
      <c r="AE64" s="6">
        <v>3.525373577723713</v>
      </c>
      <c r="AF64" s="5">
        <f t="shared" si="5"/>
        <v>6.4918874220113905</v>
      </c>
    </row>
    <row r="65" spans="1:32" x14ac:dyDescent="0.3">
      <c r="A65">
        <f>IF(B65=1,MAX(A$9:A64)+1,A64)</f>
        <v>12</v>
      </c>
      <c r="B65">
        <f t="shared" si="0"/>
        <v>2</v>
      </c>
      <c r="C65" t="str">
        <f t="shared" si="1"/>
        <v>DIPalp</v>
      </c>
      <c r="D65" s="1" t="s">
        <v>83</v>
      </c>
      <c r="E65" s="4">
        <v>-0.311780996358065</v>
      </c>
      <c r="F65" s="4">
        <v>5.35213075408532E-2</v>
      </c>
      <c r="G65" s="4">
        <v>-0.31974812501411698</v>
      </c>
      <c r="H65" s="4">
        <v>-7.4433059601677495E-2</v>
      </c>
      <c r="I65" s="4">
        <v>-7.5964206479866694E-2</v>
      </c>
      <c r="J65" s="4">
        <v>-1.05300383095985E-2</v>
      </c>
      <c r="K65" s="4">
        <v>-8.6100560273521504E-2</v>
      </c>
      <c r="L65" s="4">
        <v>0.27706389433065698</v>
      </c>
      <c r="M65" s="4">
        <v>-0.106354311269443</v>
      </c>
      <c r="N65" s="4">
        <v>6.7967471541932598E-2</v>
      </c>
      <c r="O65" s="4">
        <v>0.29441838531199799</v>
      </c>
      <c r="P65" s="4">
        <v>0.27989554679849099</v>
      </c>
      <c r="Q65" s="4">
        <v>-0.107912392283528</v>
      </c>
      <c r="R65" s="4">
        <v>-6.1663621930563302E-2</v>
      </c>
      <c r="S65" s="4">
        <v>-0.115163604125289</v>
      </c>
      <c r="T65" s="4">
        <v>-0.243573722375932</v>
      </c>
      <c r="U65" s="4">
        <v>0.29352980981312399</v>
      </c>
      <c r="V65" s="4">
        <v>-0.28103627829900502</v>
      </c>
      <c r="W65" s="4">
        <v>0.53507600067870997</v>
      </c>
      <c r="X65" s="4">
        <v>-7.2114996951566897E-3</v>
      </c>
      <c r="Y65" s="4"/>
      <c r="Z65" s="4" t="s">
        <v>22</v>
      </c>
      <c r="AA65" s="5">
        <f t="shared" si="2"/>
        <v>0.61104921852738825</v>
      </c>
      <c r="AB65" s="6">
        <v>4.4316655984567923</v>
      </c>
      <c r="AC65" s="5">
        <f t="shared" si="3"/>
        <v>7.2525509633037153</v>
      </c>
      <c r="AD65" s="5">
        <f t="shared" si="4"/>
        <v>0.52144816467971844</v>
      </c>
      <c r="AE65" s="6">
        <v>3.7881029629723093</v>
      </c>
      <c r="AF65" s="5">
        <f t="shared" si="5"/>
        <v>7.2645820228344675</v>
      </c>
    </row>
    <row r="66" spans="1:32" x14ac:dyDescent="0.3">
      <c r="A66">
        <f>IF(B66=1,MAX(A$9:A65)+1,A65)</f>
        <v>12</v>
      </c>
      <c r="B66">
        <f t="shared" si="0"/>
        <v>3</v>
      </c>
      <c r="C66" t="str">
        <f t="shared" si="1"/>
        <v>DIPalp</v>
      </c>
      <c r="D66" s="1" t="s">
        <v>84</v>
      </c>
      <c r="E66" s="4">
        <v>-0.32089998379119999</v>
      </c>
      <c r="F66" s="4">
        <v>6.3591324704188698E-2</v>
      </c>
      <c r="G66" s="4">
        <v>-0.32648805957128502</v>
      </c>
      <c r="H66" s="4">
        <v>-7.0035200562068994E-2</v>
      </c>
      <c r="I66" s="4">
        <v>-3.8870065698112299E-2</v>
      </c>
      <c r="J66" s="4">
        <v>-8.2843031909116804E-3</v>
      </c>
      <c r="K66" s="4">
        <v>-9.9892781637794303E-2</v>
      </c>
      <c r="L66" s="4">
        <v>0.24403492914682401</v>
      </c>
      <c r="M66" s="4">
        <v>-0.108874376503149</v>
      </c>
      <c r="N66" s="4">
        <v>6.8008683006240994E-2</v>
      </c>
      <c r="O66" s="4">
        <v>0.28239452280470601</v>
      </c>
      <c r="P66" s="4">
        <v>0.288265966359045</v>
      </c>
      <c r="Q66" s="4">
        <v>-0.109602122103376</v>
      </c>
      <c r="R66" s="4">
        <v>-6.0174698139091098E-2</v>
      </c>
      <c r="S66" s="4">
        <v>-0.11836995331976501</v>
      </c>
      <c r="T66" s="4">
        <v>-0.228011958200762</v>
      </c>
      <c r="U66" s="4">
        <v>0.29657574687506899</v>
      </c>
      <c r="V66" s="4">
        <v>-0.28442730998840099</v>
      </c>
      <c r="W66" s="4">
        <v>0.54402707294490904</v>
      </c>
      <c r="X66" s="4">
        <v>-1.29674331350657E-2</v>
      </c>
      <c r="Y66" s="4"/>
      <c r="Z66" s="4" t="s">
        <v>22</v>
      </c>
      <c r="AA66" s="5">
        <f t="shared" si="2"/>
        <v>0.58291595101206095</v>
      </c>
      <c r="AB66" s="6">
        <v>3.8999314850705904</v>
      </c>
      <c r="AC66" s="5">
        <f t="shared" si="3"/>
        <v>6.6903838851887896</v>
      </c>
      <c r="AD66" s="5">
        <f t="shared" si="4"/>
        <v>0.47240837178008349</v>
      </c>
      <c r="AE66" s="6">
        <v>3.1626888203532975</v>
      </c>
      <c r="AF66" s="5">
        <f t="shared" si="5"/>
        <v>6.6948195867824261</v>
      </c>
    </row>
    <row r="67" spans="1:32" x14ac:dyDescent="0.3">
      <c r="A67">
        <f>IF(B67=1,MAX(A$9:A66)+1,A66)</f>
        <v>12</v>
      </c>
      <c r="B67">
        <f t="shared" si="0"/>
        <v>4</v>
      </c>
      <c r="C67" t="str">
        <f t="shared" si="1"/>
        <v>DIPalp</v>
      </c>
      <c r="D67" s="1" t="s">
        <v>85</v>
      </c>
      <c r="E67" s="4">
        <v>-0.26855012848988502</v>
      </c>
      <c r="F67" s="4">
        <v>6.3831279095287796E-2</v>
      </c>
      <c r="G67" s="4">
        <v>-0.26915727742269202</v>
      </c>
      <c r="H67" s="4">
        <v>-7.4237394705481796E-2</v>
      </c>
      <c r="I67" s="4">
        <v>2.4346191838288799E-3</v>
      </c>
      <c r="J67" s="4">
        <v>-5.2996022096017097E-3</v>
      </c>
      <c r="K67" s="4">
        <v>-0.14570664423982599</v>
      </c>
      <c r="L67" s="4">
        <v>0.27890311095836801</v>
      </c>
      <c r="M67" s="4">
        <v>-0.15876399884737299</v>
      </c>
      <c r="N67" s="4">
        <v>7.18769139216099E-2</v>
      </c>
      <c r="O67" s="4">
        <v>0.278830966784329</v>
      </c>
      <c r="P67" s="4">
        <v>0.235598847040419</v>
      </c>
      <c r="Q67" s="4">
        <v>-0.161671507005334</v>
      </c>
      <c r="R67" s="4">
        <v>-7.0628277209110593E-2</v>
      </c>
      <c r="S67" s="4">
        <v>-0.171564568100048</v>
      </c>
      <c r="T67" s="4">
        <v>-0.24504097052828699</v>
      </c>
      <c r="U67" s="4">
        <v>0.29395817005710201</v>
      </c>
      <c r="V67" s="4">
        <v>-0.25414943875440799</v>
      </c>
      <c r="W67" s="4">
        <v>0.60019036807990001</v>
      </c>
      <c r="X67" s="4">
        <v>-8.5446760879466499E-4</v>
      </c>
      <c r="Y67" s="4"/>
      <c r="Z67" s="4" t="s">
        <v>22</v>
      </c>
      <c r="AA67" s="5">
        <f t="shared" si="2"/>
        <v>0.59777227650663267</v>
      </c>
      <c r="AB67" s="6">
        <v>3.6220873466584376</v>
      </c>
      <c r="AC67" s="5">
        <f t="shared" si="3"/>
        <v>6.0593096886758149</v>
      </c>
      <c r="AD67" s="5">
        <f t="shared" si="4"/>
        <v>0.52458176936608802</v>
      </c>
      <c r="AE67" s="6">
        <v>3.1981443162524279</v>
      </c>
      <c r="AF67" s="5">
        <f t="shared" si="5"/>
        <v>6.0965601609013413</v>
      </c>
    </row>
    <row r="68" spans="1:32" x14ac:dyDescent="0.3">
      <c r="A68">
        <f>IF(B68=1,MAX(A$9:A67)+1,A67)</f>
        <v>12</v>
      </c>
      <c r="B68">
        <f t="shared" si="0"/>
        <v>5</v>
      </c>
      <c r="C68" t="str">
        <f t="shared" si="1"/>
        <v>DIPalp</v>
      </c>
      <c r="D68" s="1" t="s">
        <v>86</v>
      </c>
      <c r="E68" s="4">
        <v>-0.285430438593128</v>
      </c>
      <c r="F68" s="4">
        <v>5.6788061890544403E-2</v>
      </c>
      <c r="G68" s="4">
        <v>-0.28889010057753001</v>
      </c>
      <c r="H68" s="4">
        <v>-6.5032282729806504E-2</v>
      </c>
      <c r="I68" s="4">
        <v>-1.7145608175206401E-2</v>
      </c>
      <c r="J68" s="4">
        <v>-1.04261360004531E-2</v>
      </c>
      <c r="K68" s="4">
        <v>-0.126144154597089</v>
      </c>
      <c r="L68" s="4">
        <v>0.25502057112972898</v>
      </c>
      <c r="M68" s="4">
        <v>-0.13160530752414101</v>
      </c>
      <c r="N68" s="4">
        <v>6.5380345800001904E-2</v>
      </c>
      <c r="O68" s="4">
        <v>0.24534338104345099</v>
      </c>
      <c r="P68" s="4">
        <v>0.29957466684028999</v>
      </c>
      <c r="Q68" s="4">
        <v>-0.12781174923835301</v>
      </c>
      <c r="R68" s="4">
        <v>-5.9374252829238298E-2</v>
      </c>
      <c r="S68" s="4">
        <v>-0.13490192063610501</v>
      </c>
      <c r="T68" s="4">
        <v>-0.23556862312371901</v>
      </c>
      <c r="U68" s="4">
        <v>0.25380287533134899</v>
      </c>
      <c r="V68" s="4">
        <v>-0.28162171654701201</v>
      </c>
      <c r="W68" s="4">
        <v>0.61278302296675202</v>
      </c>
      <c r="X68" s="4">
        <v>-2.4740634430334901E-2</v>
      </c>
      <c r="Y68" s="4"/>
      <c r="Z68" s="4" t="s">
        <v>22</v>
      </c>
      <c r="AA68" s="5">
        <f t="shared" si="2"/>
        <v>0.63009125148479928</v>
      </c>
      <c r="AB68" s="6">
        <v>4.6334194689793851</v>
      </c>
      <c r="AC68" s="5">
        <f t="shared" si="3"/>
        <v>7.3535689601479328</v>
      </c>
      <c r="AD68" s="5">
        <f t="shared" si="4"/>
        <v>0.49066735777331005</v>
      </c>
      <c r="AE68" s="6">
        <v>3.6082847615859932</v>
      </c>
      <c r="AF68" s="5">
        <f t="shared" si="5"/>
        <v>7.3538308681480151</v>
      </c>
    </row>
    <row r="69" spans="1:32" x14ac:dyDescent="0.3">
      <c r="A69">
        <f>IF(B69=1,MAX(A$9:A68)+1,A68)</f>
        <v>13</v>
      </c>
      <c r="B69">
        <f t="shared" si="0"/>
        <v>1</v>
      </c>
      <c r="C69" t="str">
        <f t="shared" si="1"/>
        <v>DIPalp</v>
      </c>
      <c r="D69" s="1" t="s">
        <v>87</v>
      </c>
      <c r="E69" s="4">
        <v>-0.285131324580154</v>
      </c>
      <c r="F69" s="4">
        <v>6.8973079034377896E-2</v>
      </c>
      <c r="G69" s="4">
        <v>-0.28916635997132101</v>
      </c>
      <c r="H69" s="4">
        <v>-7.4632884401153704E-2</v>
      </c>
      <c r="I69" s="4">
        <v>2.29043937624612E-2</v>
      </c>
      <c r="J69" s="4">
        <v>-1.0932687213638201E-2</v>
      </c>
      <c r="K69" s="4">
        <v>-0.13111547849962699</v>
      </c>
      <c r="L69" s="4">
        <v>0.308919578588077</v>
      </c>
      <c r="M69" s="4">
        <v>-0.138288389895484</v>
      </c>
      <c r="N69" s="4">
        <v>8.1064373953798702E-2</v>
      </c>
      <c r="O69" s="4">
        <v>0.25359162474880598</v>
      </c>
      <c r="P69" s="4">
        <v>0.26451826208537799</v>
      </c>
      <c r="Q69" s="4">
        <v>-0.13212822967499099</v>
      </c>
      <c r="R69" s="4">
        <v>-8.4151229229960198E-2</v>
      </c>
      <c r="S69" s="4">
        <v>-0.14392772600776799</v>
      </c>
      <c r="T69" s="4">
        <v>-0.279025448014315</v>
      </c>
      <c r="U69" s="4">
        <v>0.26639352771399399</v>
      </c>
      <c r="V69" s="4">
        <v>-0.25538147822384699</v>
      </c>
      <c r="W69" s="4">
        <v>0.576867962404088</v>
      </c>
      <c r="X69" s="4">
        <v>-1.9351566578715899E-2</v>
      </c>
      <c r="Y69" s="4"/>
      <c r="Z69" s="4" t="s">
        <v>22</v>
      </c>
      <c r="AA69" s="5">
        <f t="shared" si="2"/>
        <v>0.55402753804475291</v>
      </c>
      <c r="AB69" s="6">
        <v>3.485519182006394</v>
      </c>
      <c r="AC69" s="5">
        <f t="shared" si="3"/>
        <v>6.2912381473081993</v>
      </c>
      <c r="AD69" s="5">
        <f t="shared" si="4"/>
        <v>0.58808460955265385</v>
      </c>
      <c r="AE69" s="6">
        <v>3.7475718929765018</v>
      </c>
      <c r="AF69" s="5">
        <f t="shared" si="5"/>
        <v>6.3725046228079618</v>
      </c>
    </row>
    <row r="70" spans="1:32" x14ac:dyDescent="0.3">
      <c r="A70">
        <f>IF(B70=1,MAX(A$9:A69)+1,A69)</f>
        <v>13</v>
      </c>
      <c r="B70">
        <f t="shared" si="0"/>
        <v>2</v>
      </c>
      <c r="C70" t="str">
        <f t="shared" si="1"/>
        <v>DIPalp</v>
      </c>
      <c r="D70" s="1" t="s">
        <v>88</v>
      </c>
      <c r="E70" s="4">
        <v>-0.27498492316830803</v>
      </c>
      <c r="F70" s="4">
        <v>7.0262429467585902E-2</v>
      </c>
      <c r="G70" s="4">
        <v>-0.27771976097546203</v>
      </c>
      <c r="H70" s="4">
        <v>-7.3015021210798406E-2</v>
      </c>
      <c r="I70" s="4">
        <v>-9.5170631669502803E-4</v>
      </c>
      <c r="J70" s="4">
        <v>-1.06596757413939E-2</v>
      </c>
      <c r="K70" s="4">
        <v>-0.124050167540012</v>
      </c>
      <c r="L70" s="4">
        <v>0.31508086124602702</v>
      </c>
      <c r="M70" s="4">
        <v>-0.13323333398548001</v>
      </c>
      <c r="N70" s="4">
        <v>7.2738792474368402E-2</v>
      </c>
      <c r="O70" s="4">
        <v>0.25493353064059598</v>
      </c>
      <c r="P70" s="4">
        <v>0.29330610783509198</v>
      </c>
      <c r="Q70" s="4">
        <v>-0.129475960129498</v>
      </c>
      <c r="R70" s="4">
        <v>-7.29038188618681E-2</v>
      </c>
      <c r="S70" s="4">
        <v>-0.13265733887205999</v>
      </c>
      <c r="T70" s="4">
        <v>-0.29464866037396198</v>
      </c>
      <c r="U70" s="4">
        <v>0.24800081957325701</v>
      </c>
      <c r="V70" s="4">
        <v>-0.29154696412242198</v>
      </c>
      <c r="W70" s="4">
        <v>0.57013884077366395</v>
      </c>
      <c r="X70" s="4">
        <v>-8.6140507126286799E-3</v>
      </c>
      <c r="Y70" s="4"/>
      <c r="Z70" s="4" t="s">
        <v>22</v>
      </c>
      <c r="AA70" s="5">
        <f t="shared" si="2"/>
        <v>0.57109421075486644</v>
      </c>
      <c r="AB70" s="6">
        <v>3.7509722206885372</v>
      </c>
      <c r="AC70" s="5">
        <f t="shared" si="3"/>
        <v>6.5680445538583569</v>
      </c>
      <c r="AD70" s="5">
        <f t="shared" si="4"/>
        <v>0.60979026962823846</v>
      </c>
      <c r="AE70" s="6">
        <v>4.0686810769231725</v>
      </c>
      <c r="AF70" s="5">
        <f t="shared" si="5"/>
        <v>6.6722630379190262</v>
      </c>
    </row>
    <row r="71" spans="1:32" x14ac:dyDescent="0.3">
      <c r="A71">
        <f>IF(B71=1,MAX(A$9:A70)+1,A70)</f>
        <v>13</v>
      </c>
      <c r="B71">
        <f t="shared" si="0"/>
        <v>3</v>
      </c>
      <c r="C71" t="str">
        <f t="shared" si="1"/>
        <v>DIPalp</v>
      </c>
      <c r="D71" s="1" t="s">
        <v>89</v>
      </c>
      <c r="E71" s="4">
        <v>-0.31356896732855</v>
      </c>
      <c r="F71" s="4">
        <v>7.4687301008751594E-2</v>
      </c>
      <c r="G71" s="4">
        <v>-0.31369752132383899</v>
      </c>
      <c r="H71" s="4">
        <v>-4.71948067088587E-2</v>
      </c>
      <c r="I71" s="4">
        <v>-2.0349305622364599E-2</v>
      </c>
      <c r="J71" s="4">
        <v>6.3499144055007596E-3</v>
      </c>
      <c r="K71" s="4">
        <v>-0.10464655967435001</v>
      </c>
      <c r="L71" s="4">
        <v>0.269101488151263</v>
      </c>
      <c r="M71" s="4">
        <v>-0.107313430067113</v>
      </c>
      <c r="N71" s="4">
        <v>7.3334750507956903E-2</v>
      </c>
      <c r="O71" s="4">
        <v>0.25781229812991402</v>
      </c>
      <c r="P71" s="4">
        <v>0.25169640565173901</v>
      </c>
      <c r="Q71" s="4">
        <v>-0.114121573079754</v>
      </c>
      <c r="R71" s="4">
        <v>-8.7847807069665898E-2</v>
      </c>
      <c r="S71" s="4">
        <v>-0.11575315227355</v>
      </c>
      <c r="T71" s="4">
        <v>-0.29173452230303998</v>
      </c>
      <c r="U71" s="4">
        <v>0.25384588670366298</v>
      </c>
      <c r="V71" s="4">
        <v>-0.25804813119876402</v>
      </c>
      <c r="W71" s="4">
        <v>0.57779232453594798</v>
      </c>
      <c r="X71" s="4">
        <v>9.6554075551164801E-3</v>
      </c>
      <c r="Y71" s="4"/>
      <c r="Z71" s="4" t="s">
        <v>22</v>
      </c>
      <c r="AA71" s="5">
        <f t="shared" si="2"/>
        <v>0.59815076361516561</v>
      </c>
      <c r="AB71" s="6">
        <v>3.9654659639482039</v>
      </c>
      <c r="AC71" s="5">
        <f t="shared" si="3"/>
        <v>6.6295425922075388</v>
      </c>
      <c r="AD71" s="5">
        <f t="shared" si="4"/>
        <v>0.56094597513616551</v>
      </c>
      <c r="AE71" s="6">
        <v>3.7315212881024995</v>
      </c>
      <c r="AF71" s="5">
        <f t="shared" si="5"/>
        <v>6.6521937111621137</v>
      </c>
    </row>
    <row r="72" spans="1:32" x14ac:dyDescent="0.3">
      <c r="A72">
        <f>IF(B72=1,MAX(A$9:A71)+1,A71)</f>
        <v>13</v>
      </c>
      <c r="B72">
        <f t="shared" si="0"/>
        <v>4</v>
      </c>
      <c r="C72" t="str">
        <f t="shared" si="1"/>
        <v>DIPalp</v>
      </c>
      <c r="D72" s="1" t="s">
        <v>90</v>
      </c>
      <c r="E72" s="4">
        <v>-0.32715715829174702</v>
      </c>
      <c r="F72" s="4">
        <v>5.6360602400405899E-2</v>
      </c>
      <c r="G72" s="4">
        <v>-0.33651390342562298</v>
      </c>
      <c r="H72" s="4">
        <v>-6.6188327090974497E-2</v>
      </c>
      <c r="I72" s="4">
        <v>-5.56851740736908E-2</v>
      </c>
      <c r="J72" s="4">
        <v>3.4091562470194002E-3</v>
      </c>
      <c r="K72" s="4">
        <v>-0.102412070476877</v>
      </c>
      <c r="L72" s="4">
        <v>0.22987904960952599</v>
      </c>
      <c r="M72" s="4">
        <v>-0.10755516105379601</v>
      </c>
      <c r="N72" s="4">
        <v>9.6721916147339201E-2</v>
      </c>
      <c r="O72" s="4">
        <v>0.29998615263314399</v>
      </c>
      <c r="P72" s="4">
        <v>0.21922031654758001</v>
      </c>
      <c r="Q72" s="4">
        <v>-0.11392736743427199</v>
      </c>
      <c r="R72" s="4">
        <v>-7.4786341321316396E-2</v>
      </c>
      <c r="S72" s="4">
        <v>-0.126364455001203</v>
      </c>
      <c r="T72" s="4">
        <v>-0.23754330064064499</v>
      </c>
      <c r="U72" s="4">
        <v>0.30314039174895502</v>
      </c>
      <c r="V72" s="4">
        <v>-0.22327996506137601</v>
      </c>
      <c r="W72" s="4">
        <v>0.56648874537510996</v>
      </c>
      <c r="X72" s="4">
        <v>-3.7931068375579302E-3</v>
      </c>
      <c r="Y72" s="4"/>
      <c r="Z72" s="4" t="s">
        <v>22</v>
      </c>
      <c r="AA72" s="5">
        <f t="shared" si="2"/>
        <v>0.62221560462256353</v>
      </c>
      <c r="AB72" s="6">
        <v>4.27517225252529</v>
      </c>
      <c r="AC72" s="5">
        <f t="shared" si="3"/>
        <v>6.8708856235108611</v>
      </c>
      <c r="AD72" s="5">
        <f t="shared" si="4"/>
        <v>0.46803565060558655</v>
      </c>
      <c r="AE72" s="6">
        <v>3.2150891750451387</v>
      </c>
      <c r="AF72" s="5">
        <f t="shared" si="5"/>
        <v>6.8693253834086523</v>
      </c>
    </row>
    <row r="73" spans="1:32" x14ac:dyDescent="0.3">
      <c r="A73">
        <f>IF(B73=1,MAX(A$9:A72)+1,A72)</f>
        <v>14</v>
      </c>
      <c r="B73">
        <f t="shared" si="0"/>
        <v>1</v>
      </c>
      <c r="C73" t="str">
        <f t="shared" si="1"/>
        <v>DIPalp</v>
      </c>
      <c r="D73" s="1" t="s">
        <v>91</v>
      </c>
      <c r="E73" s="4">
        <v>-0.30129986716730001</v>
      </c>
      <c r="F73" s="4">
        <v>8.2323419128197795E-2</v>
      </c>
      <c r="G73" s="4">
        <v>-0.303805756923063</v>
      </c>
      <c r="H73" s="4">
        <v>-7.2052514571484497E-2</v>
      </c>
      <c r="I73" s="4">
        <v>4.0116329988738502E-3</v>
      </c>
      <c r="J73" s="4">
        <v>-3.9433873620583603E-3</v>
      </c>
      <c r="K73" s="4">
        <v>-0.14357020294901601</v>
      </c>
      <c r="L73" s="4">
        <v>0.22701267019388699</v>
      </c>
      <c r="M73" s="4">
        <v>-0.14247052116772199</v>
      </c>
      <c r="N73" s="4">
        <v>6.3297913995755004E-2</v>
      </c>
      <c r="O73" s="4">
        <v>0.303330727789965</v>
      </c>
      <c r="P73" s="4">
        <v>0.23009167616371501</v>
      </c>
      <c r="Q73" s="4">
        <v>-0.14983764724374199</v>
      </c>
      <c r="R73" s="4">
        <v>-7.3522411506455401E-2</v>
      </c>
      <c r="S73" s="4">
        <v>-0.151159599915385</v>
      </c>
      <c r="T73" s="4">
        <v>-0.232374319204943</v>
      </c>
      <c r="U73" s="4">
        <v>0.286251133236125</v>
      </c>
      <c r="V73" s="4">
        <v>-0.21539251762348399</v>
      </c>
      <c r="W73" s="4">
        <v>0.59855010134126796</v>
      </c>
      <c r="X73" s="4">
        <v>-5.4405292131290903E-3</v>
      </c>
      <c r="Y73" s="4"/>
      <c r="Z73" s="4" t="s">
        <v>22</v>
      </c>
      <c r="AA73" s="5">
        <f t="shared" si="2"/>
        <v>0.59454035335933442</v>
      </c>
      <c r="AB73" s="6">
        <v>3.7044812402750926</v>
      </c>
      <c r="AC73" s="5">
        <f t="shared" si="3"/>
        <v>6.230832304895106</v>
      </c>
      <c r="AD73" s="5">
        <f t="shared" si="4"/>
        <v>0.45944967621626842</v>
      </c>
      <c r="AE73" s="6">
        <v>2.8621895609485435</v>
      </c>
      <c r="AF73" s="5">
        <f t="shared" si="5"/>
        <v>6.2296040439503475</v>
      </c>
    </row>
    <row r="74" spans="1:32" x14ac:dyDescent="0.3">
      <c r="A74">
        <f>IF(B74=1,MAX(A$9:A73)+1,A73)</f>
        <v>14</v>
      </c>
      <c r="B74">
        <f t="shared" si="0"/>
        <v>2</v>
      </c>
      <c r="C74" t="str">
        <f t="shared" si="1"/>
        <v>DIPalp</v>
      </c>
      <c r="D74" s="1" t="s">
        <v>92</v>
      </c>
      <c r="E74" s="4">
        <v>-0.300435077239809</v>
      </c>
      <c r="F74" s="4">
        <v>7.6888686285315894E-2</v>
      </c>
      <c r="G74" s="4">
        <v>-0.30303161141441998</v>
      </c>
      <c r="H74" s="4">
        <v>-6.49906370584033E-2</v>
      </c>
      <c r="I74" s="4">
        <v>1.43473999128423E-2</v>
      </c>
      <c r="J74" s="4">
        <v>2.4777813833375302E-3</v>
      </c>
      <c r="K74" s="4">
        <v>-0.14552825727711299</v>
      </c>
      <c r="L74" s="4">
        <v>0.24343441258210499</v>
      </c>
      <c r="M74" s="4">
        <v>-0.140963318322151</v>
      </c>
      <c r="N74" s="4">
        <v>7.7586049032871404E-2</v>
      </c>
      <c r="O74" s="4">
        <v>0.30393962150061199</v>
      </c>
      <c r="P74" s="4">
        <v>0.26430509507928002</v>
      </c>
      <c r="Q74" s="4">
        <v>-0.14055659789095501</v>
      </c>
      <c r="R74" s="4">
        <v>-7.0557070267585703E-2</v>
      </c>
      <c r="S74" s="4">
        <v>-0.13448485133148999</v>
      </c>
      <c r="T74" s="4">
        <v>-0.25069964521857102</v>
      </c>
      <c r="U74" s="4">
        <v>0.30246496089910602</v>
      </c>
      <c r="V74" s="4">
        <v>-0.27504929837117897</v>
      </c>
      <c r="W74" s="4">
        <v>0.54424773116337999</v>
      </c>
      <c r="X74" s="4">
        <v>-3.3953734471703699E-3</v>
      </c>
      <c r="Y74" s="4"/>
      <c r="Z74" s="4" t="s">
        <v>22</v>
      </c>
      <c r="AA74" s="5">
        <f t="shared" si="2"/>
        <v>0.52993287783179932</v>
      </c>
      <c r="AB74" s="6">
        <v>2.8254183292671384</v>
      </c>
      <c r="AC74" s="5">
        <f t="shared" si="3"/>
        <v>5.3316532101711305</v>
      </c>
      <c r="AD74" s="5">
        <f t="shared" si="4"/>
        <v>0.49425744697823382</v>
      </c>
      <c r="AE74" s="6">
        <v>2.6511344661936</v>
      </c>
      <c r="AF74" s="5">
        <f t="shared" si="5"/>
        <v>5.3638735893651619</v>
      </c>
    </row>
    <row r="75" spans="1:32" x14ac:dyDescent="0.3">
      <c r="A75">
        <f>IF(B75=1,MAX(A$9:A74)+1,A74)</f>
        <v>14</v>
      </c>
      <c r="B75">
        <f t="shared" ref="B75:B137" si="6">VALUE(MID(D75,FIND(".jpg",D75)-1,1))</f>
        <v>3</v>
      </c>
      <c r="C75" t="str">
        <f t="shared" ref="C75:C137" si="7">MID(D75,1,6)</f>
        <v>DIPalp</v>
      </c>
      <c r="D75" s="1" t="s">
        <v>93</v>
      </c>
      <c r="E75" s="4">
        <v>-0.30898065725149698</v>
      </c>
      <c r="F75" s="4">
        <v>6.7821101239366202E-2</v>
      </c>
      <c r="G75" s="4">
        <v>-0.307469117039958</v>
      </c>
      <c r="H75" s="4">
        <v>-7.2525969305559795E-2</v>
      </c>
      <c r="I75" s="4">
        <v>-1.0381438934060501E-2</v>
      </c>
      <c r="J75" s="4">
        <v>-9.16128811373732E-3</v>
      </c>
      <c r="K75" s="4">
        <v>-0.13692724878533399</v>
      </c>
      <c r="L75" s="4">
        <v>0.24323733163290501</v>
      </c>
      <c r="M75" s="4">
        <v>-0.13663957433110599</v>
      </c>
      <c r="N75" s="4">
        <v>6.7165553651130999E-2</v>
      </c>
      <c r="O75" s="4">
        <v>0.30254522200991502</v>
      </c>
      <c r="P75" s="4">
        <v>0.24146901424724801</v>
      </c>
      <c r="Q75" s="4">
        <v>-0.13883305091529399</v>
      </c>
      <c r="R75" s="4">
        <v>-6.1042202896913499E-2</v>
      </c>
      <c r="S75" s="4">
        <v>-0.14104502997072199</v>
      </c>
      <c r="T75" s="4">
        <v>-0.229568627883076</v>
      </c>
      <c r="U75" s="4">
        <v>0.30361862026758801</v>
      </c>
      <c r="V75" s="4">
        <v>-0.22828579446672101</v>
      </c>
      <c r="W75" s="4">
        <v>0.57411227495047201</v>
      </c>
      <c r="X75" s="4">
        <v>-1.91091181046412E-2</v>
      </c>
      <c r="Y75" s="4"/>
      <c r="Z75" s="4" t="s">
        <v>22</v>
      </c>
      <c r="AA75" s="5">
        <f t="shared" ref="AA75:AA137" si="8">SQRT((I75-W75)*(I75-W75) + (J75-X75) *(J75-X75))</f>
        <v>0.58457836163517185</v>
      </c>
      <c r="AB75" s="6">
        <v>3.6131579301708179</v>
      </c>
      <c r="AC75" s="5">
        <f t="shared" ref="AC75:AC137" si="9">AB75/AA75</f>
        <v>6.1807931447619087</v>
      </c>
      <c r="AD75" s="5">
        <f t="shared" ref="AD75:AD137" si="10">SQRT((K75-S75)*(K75-S75) + (L75-T75) *(L75-T75))</f>
        <v>0.47282389055093044</v>
      </c>
      <c r="AE75" s="6">
        <v>2.9249176562705781</v>
      </c>
      <c r="AF75" s="5">
        <f t="shared" ref="AF75:AF137" si="11">AE75/AD75</f>
        <v>6.1860614802320768</v>
      </c>
    </row>
    <row r="76" spans="1:32" x14ac:dyDescent="0.3">
      <c r="A76">
        <f>IF(B76=1,MAX(A$9:A75)+1,A75)</f>
        <v>14</v>
      </c>
      <c r="B76">
        <f t="shared" si="6"/>
        <v>4</v>
      </c>
      <c r="C76" t="str">
        <f t="shared" si="7"/>
        <v>DIPalp</v>
      </c>
      <c r="D76" s="1" t="s">
        <v>94</v>
      </c>
      <c r="E76" s="4">
        <v>-0.30823712293618499</v>
      </c>
      <c r="F76" s="4">
        <v>8.9844459080790195E-2</v>
      </c>
      <c r="G76" s="4">
        <v>-0.31141522901006102</v>
      </c>
      <c r="H76" s="4">
        <v>-5.3544760840851101E-2</v>
      </c>
      <c r="I76" s="4">
        <v>-4.48884699932907E-2</v>
      </c>
      <c r="J76" s="4">
        <v>8.48285948227878E-3</v>
      </c>
      <c r="K76" s="4">
        <v>-0.112778659108953</v>
      </c>
      <c r="L76" s="4">
        <v>0.23175665433260001</v>
      </c>
      <c r="M76" s="4">
        <v>-0.116859025579056</v>
      </c>
      <c r="N76" s="4">
        <v>7.1186249156711706E-2</v>
      </c>
      <c r="O76" s="4">
        <v>0.270219272232053</v>
      </c>
      <c r="P76" s="4">
        <v>0.25441146016580102</v>
      </c>
      <c r="Q76" s="4">
        <v>-0.12445417855886701</v>
      </c>
      <c r="R76" s="4">
        <v>-8.5629893428032594E-2</v>
      </c>
      <c r="S76" s="4">
        <v>-0.12126463401157</v>
      </c>
      <c r="T76" s="4">
        <v>-0.25313310968028202</v>
      </c>
      <c r="U76" s="4">
        <v>0.30064414525038002</v>
      </c>
      <c r="V76" s="4">
        <v>-0.27076787890834503</v>
      </c>
      <c r="W76" s="4">
        <v>0.56903390171555202</v>
      </c>
      <c r="X76" s="4">
        <v>7.3939606393298397E-3</v>
      </c>
      <c r="Y76" s="4"/>
      <c r="Z76" s="4" t="s">
        <v>22</v>
      </c>
      <c r="AA76" s="5">
        <f t="shared" si="8"/>
        <v>0.61392333738448202</v>
      </c>
      <c r="AB76" s="6">
        <v>3.9615345699926627</v>
      </c>
      <c r="AC76" s="5">
        <f t="shared" si="9"/>
        <v>6.4528163839969332</v>
      </c>
      <c r="AD76" s="5">
        <f t="shared" si="10"/>
        <v>0.48496401414384993</v>
      </c>
      <c r="AE76" s="6">
        <v>3.1302026245030485</v>
      </c>
      <c r="AF76" s="5">
        <f t="shared" si="11"/>
        <v>6.4545049389470135</v>
      </c>
    </row>
    <row r="77" spans="1:32" x14ac:dyDescent="0.3">
      <c r="A77">
        <f>IF(B77=1,MAX(A$9:A76)+1,A76)</f>
        <v>14</v>
      </c>
      <c r="B77">
        <f t="shared" si="6"/>
        <v>5</v>
      </c>
      <c r="C77" t="str">
        <f t="shared" si="7"/>
        <v>DIPalp</v>
      </c>
      <c r="D77" s="1" t="s">
        <v>95</v>
      </c>
      <c r="E77" s="4">
        <v>-0.33737928841975601</v>
      </c>
      <c r="F77" s="4">
        <v>6.9090931921024404E-2</v>
      </c>
      <c r="G77" s="4">
        <v>-0.34033085402836299</v>
      </c>
      <c r="H77" s="4">
        <v>-6.96789410053444E-2</v>
      </c>
      <c r="I77" s="4">
        <v>-9.6272341077663498E-3</v>
      </c>
      <c r="J77" s="4">
        <v>-1.06513471143231E-2</v>
      </c>
      <c r="K77" s="4">
        <v>-0.13876332812064199</v>
      </c>
      <c r="L77" s="4">
        <v>0.20268488073971999</v>
      </c>
      <c r="M77" s="4">
        <v>-0.140545509715503</v>
      </c>
      <c r="N77" s="4">
        <v>6.1862958334823297E-2</v>
      </c>
      <c r="O77" s="4">
        <v>0.343702867328604</v>
      </c>
      <c r="P77" s="4">
        <v>0.18304312780939999</v>
      </c>
      <c r="Q77" s="4">
        <v>-0.13982945986693199</v>
      </c>
      <c r="R77" s="4">
        <v>-5.7611361622723498E-2</v>
      </c>
      <c r="S77" s="4">
        <v>-0.13917665861695</v>
      </c>
      <c r="T77" s="4">
        <v>-0.18974285845331601</v>
      </c>
      <c r="U77" s="4">
        <v>0.32860483756147502</v>
      </c>
      <c r="V77" s="4">
        <v>-0.18666477802863099</v>
      </c>
      <c r="W77" s="4">
        <v>0.57334462798583496</v>
      </c>
      <c r="X77" s="4">
        <v>-2.3326125806296398E-3</v>
      </c>
      <c r="Y77" s="4"/>
      <c r="Z77" s="4" t="s">
        <v>22</v>
      </c>
      <c r="AA77" s="5">
        <f t="shared" si="8"/>
        <v>0.58303121128900381</v>
      </c>
      <c r="AB77" s="6">
        <v>3.5980270323261268</v>
      </c>
      <c r="AC77" s="5">
        <f t="shared" si="9"/>
        <v>6.1712425727112814</v>
      </c>
      <c r="AD77" s="5">
        <f t="shared" si="10"/>
        <v>0.3924279568662975</v>
      </c>
      <c r="AE77" s="6">
        <v>2.4116524749050656</v>
      </c>
      <c r="AF77" s="5">
        <f t="shared" si="11"/>
        <v>6.1454655120983892</v>
      </c>
    </row>
    <row r="78" spans="1:32" x14ac:dyDescent="0.3">
      <c r="A78">
        <f>IF(B78=1,MAX(A$9:A77)+1,A77)</f>
        <v>15</v>
      </c>
      <c r="B78">
        <f t="shared" si="6"/>
        <v>1</v>
      </c>
      <c r="C78" t="str">
        <f t="shared" si="7"/>
        <v>DIPalp</v>
      </c>
      <c r="D78" s="1" t="s">
        <v>96</v>
      </c>
      <c r="E78" s="4">
        <v>-0.31001706159925502</v>
      </c>
      <c r="F78" s="4">
        <v>5.2811239408011301E-2</v>
      </c>
      <c r="G78" s="4">
        <v>-0.31531119253561601</v>
      </c>
      <c r="H78" s="4">
        <v>-7.0202482356296794E-2</v>
      </c>
      <c r="I78" s="4">
        <v>-6.3858195034617607E-2</v>
      </c>
      <c r="J78" s="4">
        <v>-7.3489332172716297E-3</v>
      </c>
      <c r="K78" s="4">
        <v>-0.119699633430408</v>
      </c>
      <c r="L78" s="4">
        <v>0.24402784082847401</v>
      </c>
      <c r="M78" s="4">
        <v>-0.124323219422178</v>
      </c>
      <c r="N78" s="4">
        <v>7.6297664849799898E-2</v>
      </c>
      <c r="O78" s="4">
        <v>0.26271733086058502</v>
      </c>
      <c r="P78" s="4">
        <v>0.20435057298767301</v>
      </c>
      <c r="Q78" s="4">
        <v>-0.115644166055546</v>
      </c>
      <c r="R78" s="4">
        <v>-5.3649124953691001E-2</v>
      </c>
      <c r="S78" s="4">
        <v>-0.121366762003805</v>
      </c>
      <c r="T78" s="4">
        <v>-0.22775447553693901</v>
      </c>
      <c r="U78" s="4">
        <v>0.25965191808136701</v>
      </c>
      <c r="V78" s="4">
        <v>-0.19714595495374199</v>
      </c>
      <c r="W78" s="4">
        <v>0.64785098113947703</v>
      </c>
      <c r="X78" s="4">
        <v>-2.13863470560175E-2</v>
      </c>
      <c r="Y78" s="4"/>
      <c r="Z78" s="4" t="s">
        <v>22</v>
      </c>
      <c r="AA78" s="5">
        <f t="shared" si="8"/>
        <v>0.71184759635591155</v>
      </c>
      <c r="AB78" s="6">
        <v>5.0156917416485252</v>
      </c>
      <c r="AC78" s="5">
        <f t="shared" si="9"/>
        <v>7.0460190739209372</v>
      </c>
      <c r="AD78" s="5">
        <f t="shared" si="10"/>
        <v>0.47178526190714654</v>
      </c>
      <c r="AE78" s="6">
        <v>3.312761819413415</v>
      </c>
      <c r="AF78" s="5">
        <f t="shared" si="11"/>
        <v>7.0217577505958833</v>
      </c>
    </row>
    <row r="79" spans="1:32" x14ac:dyDescent="0.3">
      <c r="A79">
        <f>IF(B79=1,MAX(A$9:A78)+1,A78)</f>
        <v>15</v>
      </c>
      <c r="B79">
        <f t="shared" si="6"/>
        <v>2</v>
      </c>
      <c r="C79" t="str">
        <f t="shared" si="7"/>
        <v>DIPalp</v>
      </c>
      <c r="D79" s="1" t="s">
        <v>97</v>
      </c>
      <c r="E79" s="4">
        <v>-0.31501863607188102</v>
      </c>
      <c r="F79" s="4">
        <v>5.9973655315873502E-2</v>
      </c>
      <c r="G79" s="4">
        <v>-0.31859794702750999</v>
      </c>
      <c r="H79" s="4">
        <v>-6.4844518407763299E-2</v>
      </c>
      <c r="I79" s="4">
        <v>-2.97991123699138E-2</v>
      </c>
      <c r="J79" s="4">
        <v>-5.4946812018995799E-3</v>
      </c>
      <c r="K79" s="4">
        <v>-0.119676107600099</v>
      </c>
      <c r="L79" s="4">
        <v>0.25685681613820199</v>
      </c>
      <c r="M79" s="4">
        <v>-0.12619226876109199</v>
      </c>
      <c r="N79" s="4">
        <v>6.6892877972333106E-2</v>
      </c>
      <c r="O79" s="4">
        <v>0.27152570114483898</v>
      </c>
      <c r="P79" s="4">
        <v>0.19985492338066199</v>
      </c>
      <c r="Q79" s="4">
        <v>-0.120970880912847</v>
      </c>
      <c r="R79" s="4">
        <v>-6.0498587017409497E-2</v>
      </c>
      <c r="S79" s="4">
        <v>-0.129530488388516</v>
      </c>
      <c r="T79" s="4">
        <v>-0.23835528979980999</v>
      </c>
      <c r="U79" s="4">
        <v>0.26928610609112802</v>
      </c>
      <c r="V79" s="4">
        <v>-0.21285895724312301</v>
      </c>
      <c r="W79" s="4">
        <v>0.61897363389589299</v>
      </c>
      <c r="X79" s="4">
        <v>-1.5262391370645201E-3</v>
      </c>
      <c r="Y79" s="4"/>
      <c r="Z79" s="4" t="s">
        <v>22</v>
      </c>
      <c r="AA79" s="5">
        <f t="shared" si="8"/>
        <v>0.64878488332397122</v>
      </c>
      <c r="AB79" s="6">
        <v>4.509363088818553</v>
      </c>
      <c r="AC79" s="5">
        <f t="shared" si="9"/>
        <v>6.9504749643909305</v>
      </c>
      <c r="AD79" s="5">
        <f t="shared" si="10"/>
        <v>0.49531014393840544</v>
      </c>
      <c r="AE79" s="6">
        <v>3.4415994835154238</v>
      </c>
      <c r="AF79" s="5">
        <f t="shared" si="11"/>
        <v>6.9483727027068634</v>
      </c>
    </row>
    <row r="80" spans="1:32" x14ac:dyDescent="0.3">
      <c r="A80">
        <f>IF(B80=1,MAX(A$9:A79)+1,A79)</f>
        <v>15</v>
      </c>
      <c r="B80">
        <f t="shared" si="6"/>
        <v>3</v>
      </c>
      <c r="C80" t="str">
        <f t="shared" si="7"/>
        <v>DIPalp</v>
      </c>
      <c r="D80" s="1" t="s">
        <v>98</v>
      </c>
      <c r="E80" s="4">
        <v>-0.30708096110969202</v>
      </c>
      <c r="F80" s="4">
        <v>6.43513517233157E-2</v>
      </c>
      <c r="G80" s="4">
        <v>-0.306504457254128</v>
      </c>
      <c r="H80" s="4">
        <v>-6.4332004321255895E-2</v>
      </c>
      <c r="I80" s="4">
        <v>-1.03016604491228E-2</v>
      </c>
      <c r="J80" s="4">
        <v>-9.0055763971338401E-4</v>
      </c>
      <c r="K80" s="4">
        <v>-0.123745293666704</v>
      </c>
      <c r="L80" s="4">
        <v>0.26742770768728202</v>
      </c>
      <c r="M80" s="4">
        <v>-0.13245795303486099</v>
      </c>
      <c r="N80" s="4">
        <v>5.4577522803805803E-2</v>
      </c>
      <c r="O80" s="4">
        <v>0.25239595205792198</v>
      </c>
      <c r="P80" s="4">
        <v>0.24122184952150799</v>
      </c>
      <c r="Q80" s="4">
        <v>-0.122175212559767</v>
      </c>
      <c r="R80" s="4">
        <v>-6.6006829605121595E-2</v>
      </c>
      <c r="S80" s="4">
        <v>-0.12139928487259</v>
      </c>
      <c r="T80" s="4">
        <v>-0.24131352776465401</v>
      </c>
      <c r="U80" s="4">
        <v>0.25240969243009498</v>
      </c>
      <c r="V80" s="4">
        <v>-0.24156537736624401</v>
      </c>
      <c r="W80" s="4">
        <v>0.61885917845885097</v>
      </c>
      <c r="X80" s="4">
        <v>-1.3460135038923401E-2</v>
      </c>
      <c r="Y80" s="4"/>
      <c r="Z80" s="4" t="s">
        <v>22</v>
      </c>
      <c r="AA80" s="5">
        <f t="shared" si="8"/>
        <v>0.62928618624583854</v>
      </c>
      <c r="AB80" s="6">
        <v>3.8478843813667947</v>
      </c>
      <c r="AC80" s="5">
        <f t="shared" si="9"/>
        <v>6.1146811505942864</v>
      </c>
      <c r="AD80" s="5">
        <f t="shared" si="10"/>
        <v>0.50874664461441343</v>
      </c>
      <c r="AE80" s="6">
        <v>3.113578700632067</v>
      </c>
      <c r="AF80" s="5">
        <f t="shared" si="11"/>
        <v>6.1200967782144176</v>
      </c>
    </row>
    <row r="81" spans="1:32" x14ac:dyDescent="0.3">
      <c r="A81">
        <f>IF(B81=1,MAX(A$9:A80)+1,A80)</f>
        <v>15</v>
      </c>
      <c r="B81">
        <f t="shared" si="6"/>
        <v>4</v>
      </c>
      <c r="C81" t="str">
        <f t="shared" si="7"/>
        <v>DIPalp</v>
      </c>
      <c r="D81" s="1" t="s">
        <v>99</v>
      </c>
      <c r="E81" s="4">
        <v>-0.31746726240768502</v>
      </c>
      <c r="F81" s="4">
        <v>6.5556479632287307E-2</v>
      </c>
      <c r="G81" s="4">
        <v>-0.321819183438806</v>
      </c>
      <c r="H81" s="4">
        <v>-5.8723788779414698E-2</v>
      </c>
      <c r="I81" s="4">
        <v>-5.5689443922729301E-2</v>
      </c>
      <c r="J81" s="4">
        <v>1.0288319140561301E-3</v>
      </c>
      <c r="K81" s="4">
        <v>-0.11742741506801201</v>
      </c>
      <c r="L81" s="4">
        <v>0.23751908731164101</v>
      </c>
      <c r="M81" s="4">
        <v>-0.12336336550513601</v>
      </c>
      <c r="N81" s="4">
        <v>6.5135730509569501E-2</v>
      </c>
      <c r="O81" s="4">
        <v>0.29096308591227099</v>
      </c>
      <c r="P81" s="4">
        <v>0.20878710159966299</v>
      </c>
      <c r="Q81" s="4">
        <v>-0.124875528337691</v>
      </c>
      <c r="R81" s="4">
        <v>-7.2861231296280193E-2</v>
      </c>
      <c r="S81" s="4">
        <v>-0.123269161264904</v>
      </c>
      <c r="T81" s="4">
        <v>-0.234719123887764</v>
      </c>
      <c r="U81" s="4">
        <v>0.29083145293585899</v>
      </c>
      <c r="V81" s="4">
        <v>-0.202810765587328</v>
      </c>
      <c r="W81" s="4">
        <v>0.60211682109683395</v>
      </c>
      <c r="X81" s="4">
        <v>-8.9123214164303997E-3</v>
      </c>
      <c r="Y81" s="4"/>
      <c r="Z81" s="4" t="s">
        <v>22</v>
      </c>
      <c r="AA81" s="5">
        <f t="shared" si="8"/>
        <v>0.65788137899512567</v>
      </c>
      <c r="AB81" s="6">
        <v>4.4736754935925962</v>
      </c>
      <c r="AC81" s="5">
        <f t="shared" si="9"/>
        <v>6.8001248195014536</v>
      </c>
      <c r="AD81" s="5">
        <f t="shared" si="10"/>
        <v>0.47227434200413931</v>
      </c>
      <c r="AE81" s="6">
        <v>3.2083607472086486</v>
      </c>
      <c r="AF81" s="5">
        <f t="shared" si="11"/>
        <v>6.7934259007035545</v>
      </c>
    </row>
    <row r="82" spans="1:32" x14ac:dyDescent="0.3">
      <c r="A82">
        <f>IF(B82=1,MAX(A$9:A81)+1,A81)</f>
        <v>15</v>
      </c>
      <c r="B82">
        <f t="shared" si="6"/>
        <v>5</v>
      </c>
      <c r="C82" t="str">
        <f t="shared" si="7"/>
        <v>DIPalp</v>
      </c>
      <c r="D82" s="1" t="s">
        <v>100</v>
      </c>
      <c r="E82" s="4">
        <v>-0.30778641430805498</v>
      </c>
      <c r="F82" s="4">
        <v>7.0027576200639902E-2</v>
      </c>
      <c r="G82" s="4">
        <v>-0.31117335513017902</v>
      </c>
      <c r="H82" s="4">
        <v>-4.9697412563939197E-2</v>
      </c>
      <c r="I82" s="4">
        <v>-3.5266081685834602E-2</v>
      </c>
      <c r="J82" s="4">
        <v>1.0449257776812401E-2</v>
      </c>
      <c r="K82" s="4">
        <v>-0.121254562590318</v>
      </c>
      <c r="L82" s="4">
        <v>0.23510029649987699</v>
      </c>
      <c r="M82" s="4">
        <v>-0.12602620185944399</v>
      </c>
      <c r="N82" s="4">
        <v>6.8074316742701493E-2</v>
      </c>
      <c r="O82" s="4">
        <v>0.27898753221404399</v>
      </c>
      <c r="P82" s="4">
        <v>0.20407301980648401</v>
      </c>
      <c r="Q82" s="4">
        <v>-0.131134299839443</v>
      </c>
      <c r="R82" s="4">
        <v>-7.5906981269901794E-2</v>
      </c>
      <c r="S82" s="4">
        <v>-0.1424585417176</v>
      </c>
      <c r="T82" s="4">
        <v>-0.25554118646493701</v>
      </c>
      <c r="U82" s="4">
        <v>0.28726377747117299</v>
      </c>
      <c r="V82" s="4">
        <v>-0.21608556294461601</v>
      </c>
      <c r="W82" s="4">
        <v>0.60884814744565896</v>
      </c>
      <c r="X82" s="4">
        <v>9.5066762168782293E-3</v>
      </c>
      <c r="Y82" s="4"/>
      <c r="Z82" s="4" t="s">
        <v>22</v>
      </c>
      <c r="AA82" s="5">
        <f t="shared" si="8"/>
        <v>0.64411491880692784</v>
      </c>
      <c r="AB82" s="6">
        <v>4.3180982502577026</v>
      </c>
      <c r="AC82" s="5">
        <f t="shared" si="9"/>
        <v>6.7039252223127654</v>
      </c>
      <c r="AD82" s="5">
        <f t="shared" si="10"/>
        <v>0.491099453814339</v>
      </c>
      <c r="AE82" s="6">
        <v>3.2910909302439593</v>
      </c>
      <c r="AF82" s="5">
        <f t="shared" si="11"/>
        <v>6.7014754438887278</v>
      </c>
    </row>
    <row r="83" spans="1:32" x14ac:dyDescent="0.3">
      <c r="A83">
        <f>IF(B83=1,MAX(A$9:A82)+1,A82)</f>
        <v>16</v>
      </c>
      <c r="B83">
        <f t="shared" si="6"/>
        <v>1</v>
      </c>
      <c r="C83" t="str">
        <f t="shared" si="7"/>
        <v>DIPalp</v>
      </c>
      <c r="D83" s="1" t="s">
        <v>101</v>
      </c>
      <c r="E83" s="4">
        <v>-0.27645000119743002</v>
      </c>
      <c r="F83" s="4">
        <v>6.4095883268043996E-2</v>
      </c>
      <c r="G83" s="4">
        <v>-0.28952488899380902</v>
      </c>
      <c r="H83" s="4">
        <v>-7.1140357677298802E-2</v>
      </c>
      <c r="I83" s="4">
        <v>2.81045975510547E-2</v>
      </c>
      <c r="J83" s="4">
        <v>-1.6625939995472901E-2</v>
      </c>
      <c r="K83" s="4">
        <v>-0.130676077783768</v>
      </c>
      <c r="L83" s="4">
        <v>0.28099654495508603</v>
      </c>
      <c r="M83" s="4">
        <v>-0.14051369207925701</v>
      </c>
      <c r="N83" s="4">
        <v>8.7527296204512106E-2</v>
      </c>
      <c r="O83" s="4">
        <v>0.27275072621337398</v>
      </c>
      <c r="P83" s="4">
        <v>0.293955793207682</v>
      </c>
      <c r="Q83" s="4">
        <v>-0.14271005151135299</v>
      </c>
      <c r="R83" s="4">
        <v>-8.4648166310114806E-2</v>
      </c>
      <c r="S83" s="4">
        <v>-0.14768367233910401</v>
      </c>
      <c r="T83" s="4">
        <v>-0.265706858049294</v>
      </c>
      <c r="U83" s="4">
        <v>0.25467729934794198</v>
      </c>
      <c r="V83" s="4">
        <v>-0.28076117372826598</v>
      </c>
      <c r="W83" s="4">
        <v>0.57202576079235501</v>
      </c>
      <c r="X83" s="4">
        <v>-7.6930218748786101E-3</v>
      </c>
      <c r="Y83" s="4"/>
      <c r="Z83" s="4" t="s">
        <v>22</v>
      </c>
      <c r="AA83" s="5">
        <f t="shared" si="8"/>
        <v>0.54399451178106428</v>
      </c>
      <c r="AB83" s="6">
        <v>2.8016585309051831</v>
      </c>
      <c r="AC83" s="5">
        <f t="shared" si="9"/>
        <v>5.1501595516697734</v>
      </c>
      <c r="AD83" s="5">
        <f t="shared" si="10"/>
        <v>0.54696788674393704</v>
      </c>
      <c r="AE83" s="6">
        <v>2.8523671625986347</v>
      </c>
      <c r="AF83" s="5">
        <f t="shared" si="11"/>
        <v>5.2148713511840414</v>
      </c>
    </row>
    <row r="84" spans="1:32" x14ac:dyDescent="0.3">
      <c r="A84">
        <f>IF(B84=1,MAX(A$9:A83)+1,A83)</f>
        <v>16</v>
      </c>
      <c r="B84">
        <f t="shared" si="6"/>
        <v>2</v>
      </c>
      <c r="C84" t="str">
        <f t="shared" si="7"/>
        <v>DIPalp</v>
      </c>
      <c r="D84" s="1" t="s">
        <v>102</v>
      </c>
      <c r="E84" s="4">
        <v>-0.27462707432067301</v>
      </c>
      <c r="F84" s="4">
        <v>5.2953370876617202E-2</v>
      </c>
      <c r="G84" s="4">
        <v>-0.28601810665911698</v>
      </c>
      <c r="H84" s="4">
        <v>-7.9456525254877605E-2</v>
      </c>
      <c r="I84" s="4">
        <v>-3.1443007959508301E-2</v>
      </c>
      <c r="J84" s="4">
        <v>-1.42849513090777E-2</v>
      </c>
      <c r="K84" s="4">
        <v>-0.148907397807167</v>
      </c>
      <c r="L84" s="4">
        <v>0.263251955286671</v>
      </c>
      <c r="M84" s="4">
        <v>-0.16068571858062999</v>
      </c>
      <c r="N84" s="4">
        <v>8.0709893776683903E-2</v>
      </c>
      <c r="O84" s="4">
        <v>0.30950822845292297</v>
      </c>
      <c r="P84" s="4">
        <v>0.22617133954522201</v>
      </c>
      <c r="Q84" s="4">
        <v>-0.149766430360707</v>
      </c>
      <c r="R84" s="4">
        <v>-6.08785917674462E-2</v>
      </c>
      <c r="S84" s="4">
        <v>-0.16263512226753499</v>
      </c>
      <c r="T84" s="4">
        <v>-0.22638331584674601</v>
      </c>
      <c r="U84" s="4">
        <v>0.31304471962292801</v>
      </c>
      <c r="V84" s="4">
        <v>-0.219995214842197</v>
      </c>
      <c r="W84" s="4">
        <v>0.59152990987948895</v>
      </c>
      <c r="X84" s="4">
        <v>-2.2087960464848299E-2</v>
      </c>
      <c r="Y84" s="4"/>
      <c r="Z84" s="4" t="s">
        <v>22</v>
      </c>
      <c r="AA84" s="5">
        <f t="shared" si="8"/>
        <v>0.62302178397927555</v>
      </c>
      <c r="AB84" s="6">
        <v>3.6059014005982877</v>
      </c>
      <c r="AC84" s="5">
        <f t="shared" si="9"/>
        <v>5.7877613485152803</v>
      </c>
      <c r="AD84" s="5">
        <f t="shared" si="10"/>
        <v>0.48982767291850154</v>
      </c>
      <c r="AE84" s="6">
        <v>2.8362123359069726</v>
      </c>
      <c r="AF84" s="5">
        <f t="shared" si="11"/>
        <v>5.7902247927484227</v>
      </c>
    </row>
    <row r="85" spans="1:32" x14ac:dyDescent="0.3">
      <c r="A85">
        <f>IF(B85=1,MAX(A$9:A84)+1,A84)</f>
        <v>16</v>
      </c>
      <c r="B85">
        <f t="shared" si="6"/>
        <v>3</v>
      </c>
      <c r="C85" t="str">
        <f t="shared" si="7"/>
        <v>DIPalp</v>
      </c>
      <c r="D85" s="1" t="s">
        <v>103</v>
      </c>
      <c r="E85" s="4">
        <v>-0.28655020143078702</v>
      </c>
      <c r="F85" s="4">
        <v>5.2326388002500397E-2</v>
      </c>
      <c r="G85" s="4">
        <v>-0.291647972884576</v>
      </c>
      <c r="H85" s="4">
        <v>-4.9921204396927897E-2</v>
      </c>
      <c r="I85" s="4">
        <v>-2.0445185756328501E-2</v>
      </c>
      <c r="J85" s="4">
        <v>3.4368936439102999E-4</v>
      </c>
      <c r="K85" s="4">
        <v>-0.135254253681173</v>
      </c>
      <c r="L85" s="4">
        <v>0.22666704657984299</v>
      </c>
      <c r="M85" s="4">
        <v>-0.14314208309530799</v>
      </c>
      <c r="N85" s="4">
        <v>7.0337626940985207E-2</v>
      </c>
      <c r="O85" s="4">
        <v>0.26857791999936798</v>
      </c>
      <c r="P85" s="4">
        <v>0.245036260394556</v>
      </c>
      <c r="Q85" s="4">
        <v>-0.145695498240799</v>
      </c>
      <c r="R85" s="4">
        <v>-6.5292395313229307E-2</v>
      </c>
      <c r="S85" s="4">
        <v>-0.14947681941299101</v>
      </c>
      <c r="T85" s="4">
        <v>-0.22175443064261299</v>
      </c>
      <c r="U85" s="4">
        <v>0.27631015076214499</v>
      </c>
      <c r="V85" s="4">
        <v>-0.258718016126541</v>
      </c>
      <c r="W85" s="4">
        <v>0.62732394374045197</v>
      </c>
      <c r="X85" s="4">
        <v>9.7503519703647304E-4</v>
      </c>
      <c r="Y85" s="4"/>
      <c r="Z85" s="4" t="s">
        <v>22</v>
      </c>
      <c r="AA85" s="5">
        <f t="shared" si="8"/>
        <v>0.64776943716617041</v>
      </c>
      <c r="AB85" s="6">
        <v>3.4735790872974492</v>
      </c>
      <c r="AC85" s="5">
        <f t="shared" si="9"/>
        <v>5.3623695222384846</v>
      </c>
      <c r="AD85" s="5">
        <f t="shared" si="10"/>
        <v>0.44864696879658672</v>
      </c>
      <c r="AE85" s="6">
        <v>2.3958683448965306</v>
      </c>
      <c r="AF85" s="5">
        <f t="shared" si="11"/>
        <v>5.340208474656607</v>
      </c>
    </row>
    <row r="86" spans="1:32" x14ac:dyDescent="0.3">
      <c r="A86">
        <f>IF(B86=1,MAX(A$9:A85)+1,A85)</f>
        <v>16</v>
      </c>
      <c r="B86">
        <f t="shared" si="6"/>
        <v>4</v>
      </c>
      <c r="C86" t="str">
        <f t="shared" si="7"/>
        <v>DIPalp</v>
      </c>
      <c r="D86" s="1" t="s">
        <v>104</v>
      </c>
      <c r="E86" s="4">
        <v>-0.30283713356741798</v>
      </c>
      <c r="F86" s="4">
        <v>9.0490236196472507E-2</v>
      </c>
      <c r="G86" s="4">
        <v>-0.30977236757186499</v>
      </c>
      <c r="H86" s="4">
        <v>-7.5820863756560802E-2</v>
      </c>
      <c r="I86" s="4">
        <v>5.7120129742909101E-2</v>
      </c>
      <c r="J86" s="4">
        <v>-1.53663806775738E-2</v>
      </c>
      <c r="K86" s="4">
        <v>-0.145770142455281</v>
      </c>
      <c r="L86" s="4">
        <v>0.254980629366097</v>
      </c>
      <c r="M86" s="4">
        <v>-0.135887089429193</v>
      </c>
      <c r="N86" s="4">
        <v>8.6112889893783406E-2</v>
      </c>
      <c r="O86" s="4">
        <v>0.27455055538406697</v>
      </c>
      <c r="P86" s="4">
        <v>0.25081477720039502</v>
      </c>
      <c r="Q86" s="4">
        <v>-0.144784084223778</v>
      </c>
      <c r="R86" s="4">
        <v>-8.5766981007554796E-2</v>
      </c>
      <c r="S86" s="4">
        <v>-0.15657627539158001</v>
      </c>
      <c r="T86" s="4">
        <v>-0.25349922914082301</v>
      </c>
      <c r="U86" s="4">
        <v>0.30122299701390798</v>
      </c>
      <c r="V86" s="4">
        <v>-0.23518628842302799</v>
      </c>
      <c r="W86" s="4">
        <v>0.562733410498233</v>
      </c>
      <c r="X86" s="4">
        <v>-1.6758789651210301E-2</v>
      </c>
      <c r="Y86" s="4"/>
      <c r="Z86" s="4" t="s">
        <v>22</v>
      </c>
      <c r="AA86" s="5">
        <f t="shared" si="8"/>
        <v>0.50561519802999577</v>
      </c>
      <c r="AB86" s="6">
        <v>2.2339819926204805</v>
      </c>
      <c r="AC86" s="5">
        <f t="shared" si="9"/>
        <v>4.4183442296130284</v>
      </c>
      <c r="AD86" s="5">
        <f t="shared" si="10"/>
        <v>0.5085946706526272</v>
      </c>
      <c r="AE86" s="6">
        <v>2.2704402994071518</v>
      </c>
      <c r="AF86" s="5">
        <f t="shared" si="11"/>
        <v>4.4641448886865636</v>
      </c>
    </row>
    <row r="87" spans="1:32" x14ac:dyDescent="0.3">
      <c r="A87">
        <f>IF(B87=1,MAX(A$9:A86)+1,A86)</f>
        <v>16</v>
      </c>
      <c r="B87">
        <f t="shared" si="6"/>
        <v>5</v>
      </c>
      <c r="C87" t="str">
        <f t="shared" si="7"/>
        <v>DIPalp</v>
      </c>
      <c r="D87" s="1" t="s">
        <v>105</v>
      </c>
      <c r="E87" s="4">
        <v>-0.29883095708395901</v>
      </c>
      <c r="F87" s="4">
        <v>5.6209941187098801E-2</v>
      </c>
      <c r="G87" s="4">
        <v>-0.299009812552055</v>
      </c>
      <c r="H87" s="4">
        <v>-6.1836148951983298E-2</v>
      </c>
      <c r="I87" s="4">
        <v>-1.48779162732578E-2</v>
      </c>
      <c r="J87" s="4">
        <v>4.3777394005636797E-3</v>
      </c>
      <c r="K87" s="4">
        <v>-0.10185505990093401</v>
      </c>
      <c r="L87" s="4">
        <v>0.28043782492146502</v>
      </c>
      <c r="M87" s="4">
        <v>-0.112516780258257</v>
      </c>
      <c r="N87" s="4">
        <v>7.9853764319114798E-2</v>
      </c>
      <c r="O87" s="4">
        <v>0.27846999740874401</v>
      </c>
      <c r="P87" s="4">
        <v>0.26807447002499701</v>
      </c>
      <c r="Q87" s="4">
        <v>-0.13476778449608401</v>
      </c>
      <c r="R87" s="4">
        <v>-8.7570859748431804E-2</v>
      </c>
      <c r="S87" s="4">
        <v>-0.137311687464859</v>
      </c>
      <c r="T87" s="4">
        <v>-0.27610535865913899</v>
      </c>
      <c r="U87" s="4">
        <v>0.25439375693847499</v>
      </c>
      <c r="V87" s="4">
        <v>-0.27851041526495601</v>
      </c>
      <c r="W87" s="4">
        <v>0.56630624368218996</v>
      </c>
      <c r="X87" s="4">
        <v>1.50690427712705E-2</v>
      </c>
      <c r="Y87" s="4"/>
      <c r="Z87" s="4" t="s">
        <v>22</v>
      </c>
      <c r="AA87" s="5">
        <f t="shared" si="8"/>
        <v>0.58128248877020539</v>
      </c>
      <c r="AB87" s="6">
        <v>3.1183806852867888</v>
      </c>
      <c r="AC87" s="5">
        <f t="shared" si="9"/>
        <v>5.3646561620739925</v>
      </c>
      <c r="AD87" s="5">
        <f t="shared" si="10"/>
        <v>0.55767148719316906</v>
      </c>
      <c r="AE87" s="6">
        <v>3.0087234553578641</v>
      </c>
      <c r="AF87" s="5">
        <f t="shared" si="11"/>
        <v>5.3951538216543016</v>
      </c>
    </row>
    <row r="88" spans="1:32" x14ac:dyDescent="0.3">
      <c r="A88">
        <f>IF(B88=1,MAX(A$9:A87)+1,A87)</f>
        <v>17</v>
      </c>
      <c r="B88">
        <f t="shared" si="6"/>
        <v>1</v>
      </c>
      <c r="C88" t="str">
        <f t="shared" si="7"/>
        <v>DIPalp</v>
      </c>
      <c r="D88" s="1" t="s">
        <v>106</v>
      </c>
      <c r="E88" s="4">
        <v>-0.298829814728789</v>
      </c>
      <c r="F88" s="4">
        <v>7.4819243010131806E-2</v>
      </c>
      <c r="G88" s="4">
        <v>-0.30637622434527001</v>
      </c>
      <c r="H88" s="4">
        <v>-8.0835237405383606E-2</v>
      </c>
      <c r="I88" s="4">
        <v>8.8097807057410001E-3</v>
      </c>
      <c r="J88" s="4">
        <v>-8.3970534067502496E-3</v>
      </c>
      <c r="K88" s="4">
        <v>-9.0118981950110699E-2</v>
      </c>
      <c r="L88" s="4">
        <v>0.32047621729619002</v>
      </c>
      <c r="M88" s="4">
        <v>-0.104922391277805</v>
      </c>
      <c r="N88" s="4">
        <v>0.10214457411488299</v>
      </c>
      <c r="O88" s="4">
        <v>0.26868005243670001</v>
      </c>
      <c r="P88" s="4">
        <v>0.30797163154107599</v>
      </c>
      <c r="Q88" s="4">
        <v>-0.121639612342733</v>
      </c>
      <c r="R88" s="4">
        <v>-0.10916450805066</v>
      </c>
      <c r="S88" s="4">
        <v>-0.124236740472796</v>
      </c>
      <c r="T88" s="4">
        <v>-0.30612915650272798</v>
      </c>
      <c r="U88" s="4">
        <v>0.25985544600612798</v>
      </c>
      <c r="V88" s="4">
        <v>-0.30006060631304099</v>
      </c>
      <c r="W88" s="4">
        <v>0.50877848596893505</v>
      </c>
      <c r="X88" s="4">
        <v>-8.2510428371709301E-4</v>
      </c>
      <c r="Y88" s="4"/>
      <c r="Z88" s="4" t="s">
        <v>22</v>
      </c>
      <c r="AA88" s="5">
        <f t="shared" si="8"/>
        <v>0.500026039977996</v>
      </c>
      <c r="AB88" s="6">
        <v>2.85036720078973</v>
      </c>
      <c r="AC88" s="5">
        <f t="shared" si="9"/>
        <v>5.7004375230441244</v>
      </c>
      <c r="AD88" s="5">
        <f t="shared" si="10"/>
        <v>0.62753351776641697</v>
      </c>
      <c r="AE88" s="6">
        <v>3.6627104293043424</v>
      </c>
      <c r="AF88" s="5">
        <f t="shared" si="11"/>
        <v>5.8366769672176959</v>
      </c>
    </row>
    <row r="89" spans="1:32" x14ac:dyDescent="0.3">
      <c r="A89">
        <f>IF(B89=1,MAX(A$9:A88)+1,A88)</f>
        <v>17</v>
      </c>
      <c r="B89">
        <f t="shared" si="6"/>
        <v>2</v>
      </c>
      <c r="C89" t="str">
        <f t="shared" si="7"/>
        <v>DIPalp</v>
      </c>
      <c r="D89" s="1" t="s">
        <v>107</v>
      </c>
      <c r="E89" s="4">
        <v>-0.30588312022547098</v>
      </c>
      <c r="F89" s="4">
        <v>6.8328042784613199E-2</v>
      </c>
      <c r="G89" s="4">
        <v>-0.31436493116855801</v>
      </c>
      <c r="H89" s="4">
        <v>-7.2528703231050595E-2</v>
      </c>
      <c r="I89" s="4">
        <v>-2.23809958094708E-2</v>
      </c>
      <c r="J89" s="4">
        <v>-3.2635494006442098E-3</v>
      </c>
      <c r="K89" s="4">
        <v>-9.9624588351011706E-2</v>
      </c>
      <c r="L89" s="4">
        <v>0.267132253532393</v>
      </c>
      <c r="M89" s="4">
        <v>-0.111477819741249</v>
      </c>
      <c r="N89" s="4">
        <v>8.4179713442929696E-2</v>
      </c>
      <c r="O89" s="4">
        <v>0.288722544458827</v>
      </c>
      <c r="P89" s="4">
        <v>0.29402297628561402</v>
      </c>
      <c r="Q89" s="4">
        <v>-0.122740260171009</v>
      </c>
      <c r="R89" s="4">
        <v>-8.4614075157760704E-2</v>
      </c>
      <c r="S89" s="4">
        <v>-0.13088082043404001</v>
      </c>
      <c r="T89" s="4">
        <v>-0.27553671934826701</v>
      </c>
      <c r="U89" s="4">
        <v>0.28496987553381897</v>
      </c>
      <c r="V89" s="4">
        <v>-0.258831968727748</v>
      </c>
      <c r="W89" s="4">
        <v>0.53366011590816198</v>
      </c>
      <c r="X89" s="4">
        <v>-1.88879701800795E-2</v>
      </c>
      <c r="Y89" s="4"/>
      <c r="Z89" s="4" t="s">
        <v>22</v>
      </c>
      <c r="AA89" s="5">
        <f t="shared" si="8"/>
        <v>0.55626058681599388</v>
      </c>
      <c r="AB89" s="6">
        <v>3.4475080274427352</v>
      </c>
      <c r="AC89" s="5">
        <f t="shared" si="9"/>
        <v>6.1976492837216606</v>
      </c>
      <c r="AD89" s="5">
        <f t="shared" si="10"/>
        <v>0.54356836384338869</v>
      </c>
      <c r="AE89" s="6">
        <v>3.3859410474758493</v>
      </c>
      <c r="AF89" s="5">
        <f t="shared" si="11"/>
        <v>6.2290988083541166</v>
      </c>
    </row>
    <row r="90" spans="1:32" x14ac:dyDescent="0.3">
      <c r="A90">
        <f>IF(B90=1,MAX(A$9:A89)+1,A89)</f>
        <v>17</v>
      </c>
      <c r="B90">
        <f t="shared" si="6"/>
        <v>3</v>
      </c>
      <c r="C90" t="str">
        <f t="shared" si="7"/>
        <v>DIPalp</v>
      </c>
      <c r="D90" s="1" t="s">
        <v>108</v>
      </c>
      <c r="E90" s="4">
        <v>-0.34093744422899402</v>
      </c>
      <c r="F90" s="4">
        <v>6.4492532379124307E-2</v>
      </c>
      <c r="G90" s="4">
        <v>-0.339841808287144</v>
      </c>
      <c r="H90" s="4">
        <v>-7.3426335573461607E-2</v>
      </c>
      <c r="I90" s="4">
        <v>-5.5099808336746998E-2</v>
      </c>
      <c r="J90" s="4">
        <v>-5.7993895574421197E-3</v>
      </c>
      <c r="K90" s="4">
        <v>-5.7740020484812901E-2</v>
      </c>
      <c r="L90" s="4">
        <v>0.30064875144002601</v>
      </c>
      <c r="M90" s="4">
        <v>-7.1251820533810795E-2</v>
      </c>
      <c r="N90" s="4">
        <v>0.112193589838751</v>
      </c>
      <c r="O90" s="4">
        <v>0.27493160157667701</v>
      </c>
      <c r="P90" s="4">
        <v>0.30773931103342</v>
      </c>
      <c r="Q90" s="4">
        <v>-7.7904711835702703E-2</v>
      </c>
      <c r="R90" s="4">
        <v>-0.10692452042948</v>
      </c>
      <c r="S90" s="4">
        <v>-8.1722397610677899E-2</v>
      </c>
      <c r="T90" s="4">
        <v>-0.289189917187965</v>
      </c>
      <c r="U90" s="4">
        <v>0.26368856538421098</v>
      </c>
      <c r="V90" s="4">
        <v>-0.30835529292700098</v>
      </c>
      <c r="W90" s="4">
        <v>0.48587784435699799</v>
      </c>
      <c r="X90" s="4">
        <v>-1.37872901597147E-3</v>
      </c>
      <c r="Y90" s="4"/>
      <c r="Z90" s="4" t="s">
        <v>22</v>
      </c>
      <c r="AA90" s="5">
        <f t="shared" si="8"/>
        <v>0.54099571435793936</v>
      </c>
      <c r="AB90" s="6">
        <v>3.4464263583862271</v>
      </c>
      <c r="AC90" s="5">
        <f t="shared" si="9"/>
        <v>6.3705243256436699</v>
      </c>
      <c r="AD90" s="5">
        <f t="shared" si="10"/>
        <v>0.59032601960395426</v>
      </c>
      <c r="AE90" s="6">
        <v>3.8051690216903857</v>
      </c>
      <c r="AF90" s="5">
        <f t="shared" si="11"/>
        <v>6.4458771853614856</v>
      </c>
    </row>
    <row r="91" spans="1:32" x14ac:dyDescent="0.3">
      <c r="A91">
        <f>IF(B91=1,MAX(A$9:A90)+1,A90)</f>
        <v>17</v>
      </c>
      <c r="B91">
        <f t="shared" si="6"/>
        <v>4</v>
      </c>
      <c r="C91" t="str">
        <f t="shared" si="7"/>
        <v>DIPalp</v>
      </c>
      <c r="D91" s="1" t="s">
        <v>109</v>
      </c>
      <c r="E91" s="4">
        <v>-0.332328654866276</v>
      </c>
      <c r="F91" s="4">
        <v>5.1560191920799102E-2</v>
      </c>
      <c r="G91" s="4">
        <v>-0.33472801330663798</v>
      </c>
      <c r="H91" s="4">
        <v>-6.1318224368793001E-2</v>
      </c>
      <c r="I91" s="4">
        <v>-8.4133453361009206E-2</v>
      </c>
      <c r="J91" s="4">
        <v>-1.71729323332332E-3</v>
      </c>
      <c r="K91" s="4">
        <v>-8.1667462182824696E-2</v>
      </c>
      <c r="L91" s="4">
        <v>0.25970232130891002</v>
      </c>
      <c r="M91" s="4">
        <v>-0.102316912144282</v>
      </c>
      <c r="N91" s="4">
        <v>6.0858093947093697E-2</v>
      </c>
      <c r="O91" s="4">
        <v>0.28471551334033801</v>
      </c>
      <c r="P91" s="4">
        <v>0.25436110823758201</v>
      </c>
      <c r="Q91" s="4">
        <v>-9.2747571894332206E-2</v>
      </c>
      <c r="R91" s="4">
        <v>-6.0200685393299799E-2</v>
      </c>
      <c r="S91" s="4">
        <v>-0.103322411867762</v>
      </c>
      <c r="T91" s="4">
        <v>-0.22916039064389501</v>
      </c>
      <c r="U91" s="4">
        <v>0.29690724061812201</v>
      </c>
      <c r="V91" s="4">
        <v>-0.272233955146925</v>
      </c>
      <c r="W91" s="4">
        <v>0.54962172566466405</v>
      </c>
      <c r="X91" s="4">
        <v>-1.8511666281477901E-3</v>
      </c>
      <c r="Y91" s="4"/>
      <c r="Z91" s="4" t="s">
        <v>22</v>
      </c>
      <c r="AA91" s="5">
        <f t="shared" si="8"/>
        <v>0.63375519316527018</v>
      </c>
      <c r="AB91" s="6">
        <v>4.2049391465841826</v>
      </c>
      <c r="AC91" s="5">
        <f t="shared" si="9"/>
        <v>6.6349580909668724</v>
      </c>
      <c r="AD91" s="5">
        <f t="shared" si="10"/>
        <v>0.48934209708925352</v>
      </c>
      <c r="AE91" s="6">
        <v>3.2465393879683662</v>
      </c>
      <c r="AF91" s="5">
        <f t="shared" si="11"/>
        <v>6.6344984567641108</v>
      </c>
    </row>
    <row r="92" spans="1:32" x14ac:dyDescent="0.3">
      <c r="A92">
        <f>IF(B92=1,MAX(A$9:A91)+1,A91)</f>
        <v>17</v>
      </c>
      <c r="B92">
        <f t="shared" si="6"/>
        <v>5</v>
      </c>
      <c r="C92" t="str">
        <f t="shared" si="7"/>
        <v>DIPalp</v>
      </c>
      <c r="D92" s="1" t="s">
        <v>110</v>
      </c>
      <c r="E92" s="4">
        <v>-0.28030424738808402</v>
      </c>
      <c r="F92" s="4">
        <v>7.8517321381059199E-2</v>
      </c>
      <c r="G92" s="4">
        <v>-0.28896977214235398</v>
      </c>
      <c r="H92" s="4">
        <v>-5.4885954193889697E-2</v>
      </c>
      <c r="I92" s="4">
        <v>-3.8993016150454799E-4</v>
      </c>
      <c r="J92" s="4">
        <v>6.0813057216281604E-3</v>
      </c>
      <c r="K92" s="4">
        <v>-0.108346607724935</v>
      </c>
      <c r="L92" s="4">
        <v>0.29783260676579099</v>
      </c>
      <c r="M92" s="4">
        <v>-0.11638018783250299</v>
      </c>
      <c r="N92" s="4">
        <v>9.5709700946955606E-2</v>
      </c>
      <c r="O92" s="4">
        <v>0.27689157656212499</v>
      </c>
      <c r="P92" s="4">
        <v>0.32579514638786899</v>
      </c>
      <c r="Q92" s="4">
        <v>-0.13204355511104099</v>
      </c>
      <c r="R92" s="4">
        <v>-0.118064918925741</v>
      </c>
      <c r="S92" s="4">
        <v>-0.137521486495878</v>
      </c>
      <c r="T92" s="4">
        <v>-0.32268728330177499</v>
      </c>
      <c r="U92" s="4">
        <v>0.28388980823319798</v>
      </c>
      <c r="V92" s="4">
        <v>-0.3043656161255</v>
      </c>
      <c r="W92" s="4">
        <v>0.50317440206097597</v>
      </c>
      <c r="X92" s="4">
        <v>-3.9323086563950796E-3</v>
      </c>
      <c r="Y92" s="4"/>
      <c r="Z92" s="4" t="s">
        <v>22</v>
      </c>
      <c r="AA92" s="5">
        <f t="shared" si="8"/>
        <v>0.50366388510551807</v>
      </c>
      <c r="AB92" s="6">
        <v>2.5034386855192796</v>
      </c>
      <c r="AC92" s="5">
        <f t="shared" si="9"/>
        <v>4.9704550188163816</v>
      </c>
      <c r="AD92" s="5">
        <f t="shared" si="10"/>
        <v>0.62120536662263581</v>
      </c>
      <c r="AE92" s="6">
        <v>3.1781376751185832</v>
      </c>
      <c r="AF92" s="5">
        <f t="shared" si="11"/>
        <v>5.1160821298074994</v>
      </c>
    </row>
    <row r="93" spans="1:32" x14ac:dyDescent="0.3">
      <c r="A93">
        <f>IF(B93=1,MAX(A$9:A92)+1,A92)</f>
        <v>18</v>
      </c>
      <c r="B93">
        <f t="shared" si="6"/>
        <v>1</v>
      </c>
      <c r="C93" t="str">
        <f t="shared" si="7"/>
        <v>DIPalp</v>
      </c>
      <c r="D93" s="1" t="s">
        <v>111</v>
      </c>
      <c r="E93" s="4">
        <v>-0.26692256468453901</v>
      </c>
      <c r="F93" s="4">
        <v>8.2507627543730103E-2</v>
      </c>
      <c r="G93" s="4">
        <v>-0.27677109154801199</v>
      </c>
      <c r="H93" s="4">
        <v>-9.6497328683567099E-2</v>
      </c>
      <c r="I93" s="4">
        <v>7.3104825648142399E-2</v>
      </c>
      <c r="J93" s="4">
        <v>-1.84940471523619E-2</v>
      </c>
      <c r="K93" s="4">
        <v>-0.173385015889257</v>
      </c>
      <c r="L93" s="4">
        <v>0.26384450636926898</v>
      </c>
      <c r="M93" s="4">
        <v>-0.17842534076456301</v>
      </c>
      <c r="N93" s="4">
        <v>9.1506396737957699E-2</v>
      </c>
      <c r="O93" s="4">
        <v>0.29705946006255601</v>
      </c>
      <c r="P93" s="4">
        <v>0.27535671772546599</v>
      </c>
      <c r="Q93" s="4">
        <v>-0.17114059388797301</v>
      </c>
      <c r="R93" s="4">
        <v>-9.5660415998858397E-2</v>
      </c>
      <c r="S93" s="4">
        <v>-0.169724251040893</v>
      </c>
      <c r="T93" s="4">
        <v>-0.22296104345610299</v>
      </c>
      <c r="U93" s="4">
        <v>0.28899226780977999</v>
      </c>
      <c r="V93" s="4">
        <v>-0.24950641425540199</v>
      </c>
      <c r="W93" s="4">
        <v>0.577212304294761</v>
      </c>
      <c r="X93" s="4">
        <v>-3.0095998830129301E-2</v>
      </c>
      <c r="Y93" s="4"/>
      <c r="Z93" s="4" t="s">
        <v>22</v>
      </c>
      <c r="AA93" s="5">
        <f t="shared" si="8"/>
        <v>0.50424096948798625</v>
      </c>
      <c r="AB93" s="6">
        <v>2.2452069811290905</v>
      </c>
      <c r="AC93" s="5">
        <f t="shared" si="9"/>
        <v>4.4526468831140535</v>
      </c>
      <c r="AD93" s="5">
        <f t="shared" si="10"/>
        <v>0.48681931405816031</v>
      </c>
      <c r="AE93" s="6">
        <v>2.2095199717436458</v>
      </c>
      <c r="AF93" s="5">
        <f t="shared" si="11"/>
        <v>4.5386859311824148</v>
      </c>
    </row>
    <row r="94" spans="1:32" x14ac:dyDescent="0.3">
      <c r="A94">
        <f>IF(B94=1,MAX(A$9:A93)+1,A93)</f>
        <v>18</v>
      </c>
      <c r="B94">
        <f t="shared" si="6"/>
        <v>2</v>
      </c>
      <c r="C94" t="str">
        <f t="shared" si="7"/>
        <v>DIPalp</v>
      </c>
      <c r="D94" s="1" t="s">
        <v>112</v>
      </c>
      <c r="E94" s="4">
        <v>-0.26995557383664698</v>
      </c>
      <c r="F94" s="4">
        <v>8.4893251594334806E-2</v>
      </c>
      <c r="G94" s="4">
        <v>-0.283396812705761</v>
      </c>
      <c r="H94" s="4">
        <v>-9.6496834266186701E-2</v>
      </c>
      <c r="I94" s="4">
        <v>7.6800569751992703E-2</v>
      </c>
      <c r="J94" s="4">
        <v>-8.5167943835892292E-3</v>
      </c>
      <c r="K94" s="4">
        <v>-0.172087701422032</v>
      </c>
      <c r="L94" s="4">
        <v>0.245163589229906</v>
      </c>
      <c r="M94" s="4">
        <v>-0.17550085769684701</v>
      </c>
      <c r="N94" s="4">
        <v>8.5607946672755605E-2</v>
      </c>
      <c r="O94" s="4">
        <v>0.31336074528829599</v>
      </c>
      <c r="P94" s="4">
        <v>0.26692856839965601</v>
      </c>
      <c r="Q94" s="4">
        <v>-0.16632931769771001</v>
      </c>
      <c r="R94" s="4">
        <v>-7.7922010956042106E-2</v>
      </c>
      <c r="S94" s="4">
        <v>-0.17531875691965801</v>
      </c>
      <c r="T94" s="4">
        <v>-0.224770391942124</v>
      </c>
      <c r="U94" s="4">
        <v>0.283119872921412</v>
      </c>
      <c r="V94" s="4">
        <v>-0.27548736497739701</v>
      </c>
      <c r="W94" s="4">
        <v>0.56930783231695503</v>
      </c>
      <c r="X94" s="4">
        <v>6.0004062868547101E-4</v>
      </c>
      <c r="Y94" s="4"/>
      <c r="Z94" s="4" t="s">
        <v>22</v>
      </c>
      <c r="AA94" s="5">
        <f t="shared" si="8"/>
        <v>0.49259163651027793</v>
      </c>
      <c r="AB94" s="6">
        <v>2.2592667942754496</v>
      </c>
      <c r="AC94" s="5">
        <f t="shared" si="9"/>
        <v>4.5864903640691637</v>
      </c>
      <c r="AD94" s="5">
        <f t="shared" si="10"/>
        <v>0.46994508868571294</v>
      </c>
      <c r="AE94" s="6">
        <v>2.194333747077589</v>
      </c>
      <c r="AF94" s="5">
        <f t="shared" si="11"/>
        <v>4.6693407376901055</v>
      </c>
    </row>
    <row r="95" spans="1:32" x14ac:dyDescent="0.3">
      <c r="A95">
        <f>IF(B95=1,MAX(A$9:A94)+1,A94)</f>
        <v>18</v>
      </c>
      <c r="B95">
        <f t="shared" si="6"/>
        <v>3</v>
      </c>
      <c r="C95" t="str">
        <f t="shared" si="7"/>
        <v>DIPalp</v>
      </c>
      <c r="D95" s="1" t="s">
        <v>113</v>
      </c>
      <c r="E95" s="4">
        <v>-0.29338757402403898</v>
      </c>
      <c r="F95" s="4">
        <v>8.1828742190512102E-2</v>
      </c>
      <c r="G95" s="4">
        <v>-0.30031835352013497</v>
      </c>
      <c r="H95" s="4">
        <v>-8.3022474646856498E-2</v>
      </c>
      <c r="I95" s="4">
        <v>5.6450029018745199E-2</v>
      </c>
      <c r="J95" s="4">
        <v>-8.9071974923607602E-3</v>
      </c>
      <c r="K95" s="4">
        <v>-0.13888505584310701</v>
      </c>
      <c r="L95" s="4">
        <v>0.23896030698302201</v>
      </c>
      <c r="M95" s="4">
        <v>-0.142563456971529</v>
      </c>
      <c r="N95" s="4">
        <v>9.92914304701841E-2</v>
      </c>
      <c r="O95" s="4">
        <v>0.26967135091038802</v>
      </c>
      <c r="P95" s="4">
        <v>0.23593744361437499</v>
      </c>
      <c r="Q95" s="4">
        <v>-0.154939313095799</v>
      </c>
      <c r="R95" s="4">
        <v>-8.2327464134175604E-2</v>
      </c>
      <c r="S95" s="4">
        <v>-0.17001670271549901</v>
      </c>
      <c r="T95" s="4">
        <v>-0.23601474480724099</v>
      </c>
      <c r="U95" s="4">
        <v>0.27787239032063099</v>
      </c>
      <c r="V95" s="4">
        <v>-0.25708829369380598</v>
      </c>
      <c r="W95" s="4">
        <v>0.59611668592034495</v>
      </c>
      <c r="X95" s="4">
        <v>1.1342251516345299E-2</v>
      </c>
      <c r="Y95" s="4"/>
      <c r="Z95" s="4" t="s">
        <v>22</v>
      </c>
      <c r="AA95" s="5">
        <f t="shared" si="8"/>
        <v>0.54004642463079522</v>
      </c>
      <c r="AB95" s="6">
        <v>2.6629543153133124</v>
      </c>
      <c r="AC95" s="5">
        <f t="shared" si="9"/>
        <v>4.9309729568783851</v>
      </c>
      <c r="AD95" s="5">
        <f t="shared" si="10"/>
        <v>0.47599420086819372</v>
      </c>
      <c r="AE95" s="6">
        <v>2.3612629007647734</v>
      </c>
      <c r="AF95" s="5">
        <f t="shared" si="11"/>
        <v>4.9606967825614845</v>
      </c>
    </row>
    <row r="96" spans="1:32" x14ac:dyDescent="0.3">
      <c r="A96">
        <f>IF(B96=1,MAX(A$9:A95)+1,A95)</f>
        <v>18</v>
      </c>
      <c r="B96">
        <f t="shared" si="6"/>
        <v>4</v>
      </c>
      <c r="C96" t="str">
        <f t="shared" si="7"/>
        <v>DIPalp</v>
      </c>
      <c r="D96" s="1" t="s">
        <v>114</v>
      </c>
      <c r="E96" s="4">
        <v>-0.25088343260930202</v>
      </c>
      <c r="F96" s="4">
        <v>7.8924121441842701E-2</v>
      </c>
      <c r="G96" s="4">
        <v>-0.25652354889768397</v>
      </c>
      <c r="H96" s="4">
        <v>-9.4691565037900202E-2</v>
      </c>
      <c r="I96" s="4">
        <v>0.103899781208261</v>
      </c>
      <c r="J96" s="4">
        <v>3.2684846400069102E-3</v>
      </c>
      <c r="K96" s="4">
        <v>-0.16308841004794999</v>
      </c>
      <c r="L96" s="4">
        <v>0.30154634832051103</v>
      </c>
      <c r="M96" s="4">
        <v>-0.18234526258611999</v>
      </c>
      <c r="N96" s="4">
        <v>9.5642261011858604E-2</v>
      </c>
      <c r="O96" s="4">
        <v>0.252652213635985</v>
      </c>
      <c r="P96" s="4">
        <v>0.28478326815576799</v>
      </c>
      <c r="Q96" s="4">
        <v>-0.16978188105397901</v>
      </c>
      <c r="R96" s="4">
        <v>-0.111078891739057</v>
      </c>
      <c r="S96" s="4">
        <v>-0.18356917346929799</v>
      </c>
      <c r="T96" s="4">
        <v>-0.25143418959039199</v>
      </c>
      <c r="U96" s="4">
        <v>0.26341623973198403</v>
      </c>
      <c r="V96" s="4">
        <v>-0.29760413185967499</v>
      </c>
      <c r="W96" s="4">
        <v>0.58622347408810105</v>
      </c>
      <c r="X96" s="4">
        <v>-9.3557053429627196E-3</v>
      </c>
      <c r="Y96" s="4"/>
      <c r="Z96" s="4" t="s">
        <v>22</v>
      </c>
      <c r="AA96" s="5">
        <f t="shared" si="8"/>
        <v>0.48248887540125979</v>
      </c>
      <c r="AB96" s="6">
        <v>2.0301407961279421</v>
      </c>
      <c r="AC96" s="5">
        <f t="shared" si="9"/>
        <v>4.2076427035537023</v>
      </c>
      <c r="AD96" s="5">
        <f t="shared" si="10"/>
        <v>0.55335968138142555</v>
      </c>
      <c r="AE96" s="6">
        <v>2.4488462867313334</v>
      </c>
      <c r="AF96" s="5">
        <f t="shared" si="11"/>
        <v>4.4254150946052881</v>
      </c>
    </row>
    <row r="97" spans="1:32" x14ac:dyDescent="0.3">
      <c r="A97">
        <f>IF(B97=1,MAX(A$9:A96)+1,A96)</f>
        <v>18</v>
      </c>
      <c r="B97">
        <f t="shared" si="6"/>
        <v>5</v>
      </c>
      <c r="C97" t="str">
        <f t="shared" si="7"/>
        <v>DIPalp</v>
      </c>
      <c r="D97" s="1" t="s">
        <v>115</v>
      </c>
      <c r="E97" s="4">
        <v>-0.27837346072937802</v>
      </c>
      <c r="F97" s="4">
        <v>8.4606748828752895E-2</v>
      </c>
      <c r="G97" s="4">
        <v>-0.286712100389034</v>
      </c>
      <c r="H97" s="4">
        <v>-9.6888827792690702E-2</v>
      </c>
      <c r="I97" s="4">
        <v>8.8342199936672097E-2</v>
      </c>
      <c r="J97" s="4">
        <v>1.6125060807194402E-2</v>
      </c>
      <c r="K97" s="4">
        <v>-0.15947779145791199</v>
      </c>
      <c r="L97" s="4">
        <v>0.24863659057911799</v>
      </c>
      <c r="M97" s="4">
        <v>-0.16428565204002399</v>
      </c>
      <c r="N97" s="4">
        <v>8.1022649163187799E-2</v>
      </c>
      <c r="O97" s="4">
        <v>0.30823788045785899</v>
      </c>
      <c r="P97" s="4">
        <v>0.27787798312345702</v>
      </c>
      <c r="Q97" s="4">
        <v>-0.17184751190676401</v>
      </c>
      <c r="R97" s="4">
        <v>-8.3709501164918904E-2</v>
      </c>
      <c r="S97" s="4">
        <v>-0.181270379274412</v>
      </c>
      <c r="T97" s="4">
        <v>-0.24283574615841699</v>
      </c>
      <c r="U97" s="4">
        <v>0.30331520063813899</v>
      </c>
      <c r="V97" s="4">
        <v>-0.27777072930678198</v>
      </c>
      <c r="W97" s="4">
        <v>0.54207161476485399</v>
      </c>
      <c r="X97" s="4">
        <v>-7.0642280789000303E-3</v>
      </c>
      <c r="Y97" s="4"/>
      <c r="Z97" s="4" t="s">
        <v>22</v>
      </c>
      <c r="AA97" s="5">
        <f t="shared" si="8"/>
        <v>0.45432160965484258</v>
      </c>
      <c r="AB97" s="6">
        <v>1.9401640326677139</v>
      </c>
      <c r="AC97" s="5">
        <f t="shared" si="9"/>
        <v>4.2704638992226149</v>
      </c>
      <c r="AD97" s="5">
        <f t="shared" si="10"/>
        <v>0.4919552567683293</v>
      </c>
      <c r="AE97" s="6">
        <v>2.1647223272941059</v>
      </c>
      <c r="AF97" s="5">
        <f t="shared" si="11"/>
        <v>4.4002422934033474</v>
      </c>
    </row>
    <row r="98" spans="1:32" x14ac:dyDescent="0.3">
      <c r="A98">
        <f>IF(B98=1,MAX(A$9:A97)+1,A97)</f>
        <v>19</v>
      </c>
      <c r="B98">
        <f t="shared" si="6"/>
        <v>1</v>
      </c>
      <c r="C98" t="str">
        <f t="shared" si="7"/>
        <v>DIPalp</v>
      </c>
      <c r="D98" s="1" t="s">
        <v>116</v>
      </c>
      <c r="E98" s="4">
        <v>-0.34907469380840001</v>
      </c>
      <c r="F98" s="4">
        <v>7.7083823437776394E-2</v>
      </c>
      <c r="G98" s="4">
        <v>-0.351616501122687</v>
      </c>
      <c r="H98" s="4">
        <v>-6.89297319145704E-2</v>
      </c>
      <c r="I98" s="4">
        <v>-7.8464028703701394E-2</v>
      </c>
      <c r="J98" s="4">
        <v>3.60627364350817E-3</v>
      </c>
      <c r="K98" s="4">
        <v>-6.4068976737226599E-2</v>
      </c>
      <c r="L98" s="4">
        <v>0.25314999044033498</v>
      </c>
      <c r="M98" s="4">
        <v>-8.3340823183498697E-2</v>
      </c>
      <c r="N98" s="4">
        <v>6.2237588905443897E-2</v>
      </c>
      <c r="O98" s="4">
        <v>0.27059952923906</v>
      </c>
      <c r="P98" s="4">
        <v>0.23697884091767599</v>
      </c>
      <c r="Q98" s="4">
        <v>-8.59590165679716E-2</v>
      </c>
      <c r="R98" s="4">
        <v>-8.9497169519356407E-2</v>
      </c>
      <c r="S98" s="4">
        <v>-8.8689906855057093E-2</v>
      </c>
      <c r="T98" s="4">
        <v>-0.245995196438731</v>
      </c>
      <c r="U98" s="4">
        <v>0.25495407112413798</v>
      </c>
      <c r="V98" s="4">
        <v>-0.23405006591049299</v>
      </c>
      <c r="W98" s="4">
        <v>0.57566034661534404</v>
      </c>
      <c r="X98" s="4">
        <v>5.4156464384113902E-3</v>
      </c>
      <c r="Y98" s="4"/>
      <c r="Z98" s="4" t="s">
        <v>22</v>
      </c>
      <c r="AA98" s="5">
        <f t="shared" si="8"/>
        <v>0.65412687776641798</v>
      </c>
      <c r="AB98" s="6">
        <v>5.2131716559758576</v>
      </c>
      <c r="AC98" s="5">
        <f t="shared" si="9"/>
        <v>7.9696643467346222</v>
      </c>
      <c r="AD98" s="5">
        <f t="shared" si="10"/>
        <v>0.49975204630336911</v>
      </c>
      <c r="AE98" s="6">
        <v>3.9824778519863373</v>
      </c>
      <c r="AF98" s="5">
        <f t="shared" si="11"/>
        <v>7.9689075441400332</v>
      </c>
    </row>
    <row r="99" spans="1:32" x14ac:dyDescent="0.3">
      <c r="A99">
        <f>IF(B99=1,MAX(A$9:A98)+1,A98)</f>
        <v>19</v>
      </c>
      <c r="B99">
        <f t="shared" si="6"/>
        <v>2</v>
      </c>
      <c r="C99" t="str">
        <f t="shared" si="7"/>
        <v>DIPalp</v>
      </c>
      <c r="D99" s="1" t="s">
        <v>117</v>
      </c>
      <c r="E99" s="4">
        <v>-0.33805871675195198</v>
      </c>
      <c r="F99" s="4">
        <v>7.2054365237266493E-2</v>
      </c>
      <c r="G99" s="4">
        <v>-0.34402266546527699</v>
      </c>
      <c r="H99" s="4">
        <v>-7.1761727816217397E-2</v>
      </c>
      <c r="I99" s="4">
        <v>-3.8930998222220597E-2</v>
      </c>
      <c r="J99" s="4">
        <v>-7.8739468073020704E-3</v>
      </c>
      <c r="K99" s="4">
        <v>-9.47949188511647E-2</v>
      </c>
      <c r="L99" s="4">
        <v>0.22415638209167699</v>
      </c>
      <c r="M99" s="4">
        <v>-0.10558060818319701</v>
      </c>
      <c r="N99" s="4">
        <v>5.9576830915995797E-2</v>
      </c>
      <c r="O99" s="4">
        <v>0.30166630189100102</v>
      </c>
      <c r="P99" s="4">
        <v>0.26987923030981098</v>
      </c>
      <c r="Q99" s="4">
        <v>-0.109137674868787</v>
      </c>
      <c r="R99" s="4">
        <v>-7.4586327914818507E-2</v>
      </c>
      <c r="S99" s="4">
        <v>-0.108010537687494</v>
      </c>
      <c r="T99" s="4">
        <v>-0.213977097243157</v>
      </c>
      <c r="U99" s="4">
        <v>0.28026979212916298</v>
      </c>
      <c r="V99" s="4">
        <v>-0.247699912781218</v>
      </c>
      <c r="W99" s="4">
        <v>0.55660002600992897</v>
      </c>
      <c r="X99" s="4">
        <v>-9.7677959920361296E-3</v>
      </c>
      <c r="Y99" s="4"/>
      <c r="Z99" s="4" t="s">
        <v>22</v>
      </c>
      <c r="AA99" s="5">
        <f t="shared" si="8"/>
        <v>0.59553403554098205</v>
      </c>
      <c r="AB99" s="6">
        <v>4.381365424793799</v>
      </c>
      <c r="AC99" s="5">
        <f t="shared" si="9"/>
        <v>7.3570361445652299</v>
      </c>
      <c r="AD99" s="5">
        <f t="shared" si="10"/>
        <v>0.43833274837191272</v>
      </c>
      <c r="AE99" s="6">
        <v>3.2235116147915237</v>
      </c>
      <c r="AF99" s="5">
        <f t="shared" si="11"/>
        <v>7.3540287071055594</v>
      </c>
    </row>
    <row r="100" spans="1:32" x14ac:dyDescent="0.3">
      <c r="A100">
        <f>IF(B100=1,MAX(A$9:A99)+1,A99)</f>
        <v>19</v>
      </c>
      <c r="B100">
        <f t="shared" si="6"/>
        <v>3</v>
      </c>
      <c r="C100" t="str">
        <f t="shared" si="7"/>
        <v>DIPalp</v>
      </c>
      <c r="D100" s="1" t="s">
        <v>118</v>
      </c>
      <c r="E100" s="4">
        <v>-0.31038749304827001</v>
      </c>
      <c r="F100" s="4">
        <v>9.00023842352589E-2</v>
      </c>
      <c r="G100" s="4">
        <v>-0.31717263043171301</v>
      </c>
      <c r="H100" s="4">
        <v>-6.9999093026366602E-2</v>
      </c>
      <c r="I100" s="4">
        <v>-3.8504739809434897E-2</v>
      </c>
      <c r="J100" s="4">
        <v>1.0297471007970601E-2</v>
      </c>
      <c r="K100" s="4">
        <v>-0.12909402651923599</v>
      </c>
      <c r="L100" s="4">
        <v>0.19619634174008099</v>
      </c>
      <c r="M100" s="4">
        <v>-0.130896108138259</v>
      </c>
      <c r="N100" s="4">
        <v>4.9106659226304E-2</v>
      </c>
      <c r="O100" s="4">
        <v>0.29637345589335501</v>
      </c>
      <c r="P100" s="4">
        <v>0.22131294880997601</v>
      </c>
      <c r="Q100" s="4">
        <v>-0.13304797213594899</v>
      </c>
      <c r="R100" s="4">
        <v>-5.56316357183297E-2</v>
      </c>
      <c r="S100" s="4">
        <v>-0.13787256823126801</v>
      </c>
      <c r="T100" s="4">
        <v>-0.21240924813576101</v>
      </c>
      <c r="U100" s="4">
        <v>0.29494941923823598</v>
      </c>
      <c r="V100" s="4">
        <v>-0.24349004384856601</v>
      </c>
      <c r="W100" s="4">
        <v>0.60565266318254196</v>
      </c>
      <c r="X100" s="4">
        <v>1.46142157094315E-2</v>
      </c>
      <c r="Y100" s="4"/>
      <c r="Z100" s="4" t="s">
        <v>22</v>
      </c>
      <c r="AA100" s="5">
        <f t="shared" si="8"/>
        <v>0.64417186690679507</v>
      </c>
      <c r="AB100" s="6">
        <v>4.6549622660337242</v>
      </c>
      <c r="AC100" s="5">
        <f t="shared" si="9"/>
        <v>7.2262737712934744</v>
      </c>
      <c r="AD100" s="5">
        <f t="shared" si="10"/>
        <v>0.40869987872811353</v>
      </c>
      <c r="AE100" s="6">
        <v>2.9396103247522878</v>
      </c>
      <c r="AF100" s="5">
        <f t="shared" si="11"/>
        <v>7.1925891779083582</v>
      </c>
    </row>
    <row r="101" spans="1:32" x14ac:dyDescent="0.3">
      <c r="A101">
        <f>IF(B101=1,MAX(A$9:A100)+1,A100)</f>
        <v>19</v>
      </c>
      <c r="B101">
        <f t="shared" si="6"/>
        <v>4</v>
      </c>
      <c r="C101" t="str">
        <f t="shared" si="7"/>
        <v>DIPalp</v>
      </c>
      <c r="D101" s="1" t="s">
        <v>119</v>
      </c>
      <c r="E101" s="4">
        <v>-0.332268817030274</v>
      </c>
      <c r="F101" s="4">
        <v>7.56016239002857E-2</v>
      </c>
      <c r="G101" s="4">
        <v>-0.33035991110315199</v>
      </c>
      <c r="H101" s="4">
        <v>-5.1884956196183198E-2</v>
      </c>
      <c r="I101" s="4">
        <v>-3.8853222820758801E-2</v>
      </c>
      <c r="J101" s="4">
        <v>9.4912695925851703E-3</v>
      </c>
      <c r="K101" s="4">
        <v>-0.117618146009035</v>
      </c>
      <c r="L101" s="4">
        <v>0.18356207910107999</v>
      </c>
      <c r="M101" s="4">
        <v>-0.122581132217981</v>
      </c>
      <c r="N101" s="4">
        <v>5.3482381217761901E-2</v>
      </c>
      <c r="O101" s="4">
        <v>0.28072481378303998</v>
      </c>
      <c r="P101" s="4">
        <v>0.221810727474862</v>
      </c>
      <c r="Q101" s="4">
        <v>-0.122740951229537</v>
      </c>
      <c r="R101" s="4">
        <v>-6.35326172747811E-2</v>
      </c>
      <c r="S101" s="4">
        <v>-0.120660910862685</v>
      </c>
      <c r="T101" s="4">
        <v>-0.204247720766352</v>
      </c>
      <c r="U101" s="4">
        <v>0.282700215702825</v>
      </c>
      <c r="V101" s="4">
        <v>-0.22627446479173699</v>
      </c>
      <c r="W101" s="4">
        <v>0.62165806178756</v>
      </c>
      <c r="X101" s="4">
        <v>1.9916777424784401E-3</v>
      </c>
      <c r="Y101" s="4"/>
      <c r="Z101" s="4" t="s">
        <v>22</v>
      </c>
      <c r="AA101" s="5">
        <f t="shared" si="8"/>
        <v>0.66055385925210497</v>
      </c>
      <c r="AB101" s="6">
        <v>4.9605471100935903</v>
      </c>
      <c r="AC101" s="5">
        <f t="shared" si="9"/>
        <v>7.509678492697085</v>
      </c>
      <c r="AD101" s="5">
        <f t="shared" si="10"/>
        <v>0.38782173648620094</v>
      </c>
      <c r="AE101" s="6">
        <v>2.8983478930274544</v>
      </c>
      <c r="AF101" s="5">
        <f t="shared" si="11"/>
        <v>7.4734023917470145</v>
      </c>
    </row>
    <row r="102" spans="1:32" x14ac:dyDescent="0.3">
      <c r="A102">
        <f>IF(B102=1,MAX(A$9:A101)+1,A101)</f>
        <v>19</v>
      </c>
      <c r="B102">
        <f t="shared" si="6"/>
        <v>5</v>
      </c>
      <c r="C102" t="str">
        <f t="shared" si="7"/>
        <v>DIPalp</v>
      </c>
      <c r="D102" s="1" t="s">
        <v>120</v>
      </c>
      <c r="E102" s="4">
        <v>-0.33669072092963098</v>
      </c>
      <c r="F102" s="4">
        <v>6.8080787397074904E-2</v>
      </c>
      <c r="G102" s="4">
        <v>-0.33442599754343899</v>
      </c>
      <c r="H102" s="4">
        <v>-6.2718345874020004E-2</v>
      </c>
      <c r="I102" s="4">
        <v>-7.38783696539662E-2</v>
      </c>
      <c r="J102" s="4">
        <v>-1.7024234814124401E-3</v>
      </c>
      <c r="K102" s="4">
        <v>-9.1926928607313496E-2</v>
      </c>
      <c r="L102" s="4">
        <v>0.233839933836855</v>
      </c>
      <c r="M102" s="4">
        <v>-0.10090648456100899</v>
      </c>
      <c r="N102" s="4">
        <v>5.5941778126599E-2</v>
      </c>
      <c r="O102" s="4">
        <v>0.27040342530170203</v>
      </c>
      <c r="P102" s="4">
        <v>0.23975775660871701</v>
      </c>
      <c r="Q102" s="4">
        <v>-9.6571501347223004E-2</v>
      </c>
      <c r="R102" s="4">
        <v>-6.70439668162542E-2</v>
      </c>
      <c r="S102" s="4">
        <v>-9.9367110533282801E-2</v>
      </c>
      <c r="T102" s="4">
        <v>-0.20905836951000301</v>
      </c>
      <c r="U102" s="4">
        <v>0.27068523255438898</v>
      </c>
      <c r="V102" s="4">
        <v>-0.26577565520332203</v>
      </c>
      <c r="W102" s="4">
        <v>0.59267845531977403</v>
      </c>
      <c r="X102" s="4">
        <v>8.6785049157673405E-3</v>
      </c>
      <c r="Y102" s="4"/>
      <c r="Z102" s="4" t="s">
        <v>22</v>
      </c>
      <c r="AA102" s="5">
        <f t="shared" si="8"/>
        <v>0.66663765614722126</v>
      </c>
      <c r="AB102" s="6">
        <v>5.0312618526343975</v>
      </c>
      <c r="AC102" s="5">
        <f t="shared" si="9"/>
        <v>7.5472212021627625</v>
      </c>
      <c r="AD102" s="5">
        <f t="shared" si="10"/>
        <v>0.44296079218664147</v>
      </c>
      <c r="AE102" s="6">
        <v>3.3384686729144861</v>
      </c>
      <c r="AF102" s="5">
        <f t="shared" si="11"/>
        <v>7.5367137042409453</v>
      </c>
    </row>
    <row r="103" spans="1:32" x14ac:dyDescent="0.3">
      <c r="A103">
        <f>IF(B103=1,MAX(A$9:A102)+1,A102)</f>
        <v>20</v>
      </c>
      <c r="B103">
        <f t="shared" si="6"/>
        <v>1</v>
      </c>
      <c r="C103" t="str">
        <f t="shared" si="7"/>
        <v>DIPalp</v>
      </c>
      <c r="D103" s="1" t="s">
        <v>121</v>
      </c>
      <c r="E103" s="4">
        <v>-0.31390854813265401</v>
      </c>
      <c r="F103" s="4">
        <v>7.7479353336877305E-2</v>
      </c>
      <c r="G103" s="4">
        <v>-0.31557232121689899</v>
      </c>
      <c r="H103" s="4">
        <v>-6.5040234741715802E-2</v>
      </c>
      <c r="I103" s="4">
        <v>3.0168006508809901E-2</v>
      </c>
      <c r="J103" s="4">
        <v>1.3430695597779801E-2</v>
      </c>
      <c r="K103" s="4">
        <v>-0.124160319935852</v>
      </c>
      <c r="L103" s="4">
        <v>0.24823786675918399</v>
      </c>
      <c r="M103" s="4">
        <v>-0.14561271538648399</v>
      </c>
      <c r="N103" s="4">
        <v>6.77760926492329E-2</v>
      </c>
      <c r="O103" s="4">
        <v>0.29509492632953999</v>
      </c>
      <c r="P103" s="4">
        <v>0.22792828853236</v>
      </c>
      <c r="Q103" s="4">
        <v>-0.13849941033601801</v>
      </c>
      <c r="R103" s="4">
        <v>-7.5683405084459102E-2</v>
      </c>
      <c r="S103" s="4">
        <v>-0.14113326844053301</v>
      </c>
      <c r="T103" s="4">
        <v>-0.262480412362884</v>
      </c>
      <c r="U103" s="4">
        <v>0.28979987084435699</v>
      </c>
      <c r="V103" s="4">
        <v>-0.23753865985383499</v>
      </c>
      <c r="W103" s="4">
        <v>0.56382377976573705</v>
      </c>
      <c r="X103" s="4">
        <v>5.8904151674589603E-3</v>
      </c>
      <c r="Y103" s="4"/>
      <c r="Z103" s="4" t="s">
        <v>22</v>
      </c>
      <c r="AA103" s="5">
        <f t="shared" si="8"/>
        <v>0.53370904073232328</v>
      </c>
      <c r="AB103" s="6">
        <v>3.3718066277370271</v>
      </c>
      <c r="AC103" s="5">
        <f t="shared" si="9"/>
        <v>6.3176869237786155</v>
      </c>
      <c r="AD103" s="5">
        <f t="shared" si="10"/>
        <v>0.51100023640928893</v>
      </c>
      <c r="AE103" s="6">
        <v>3.2450262135497034</v>
      </c>
      <c r="AF103" s="5">
        <f t="shared" si="11"/>
        <v>6.3503419026808015</v>
      </c>
    </row>
    <row r="104" spans="1:32" x14ac:dyDescent="0.3">
      <c r="A104">
        <f>IF(B104=1,MAX(A$9:A103)+1,A103)</f>
        <v>20</v>
      </c>
      <c r="B104">
        <f t="shared" si="6"/>
        <v>2</v>
      </c>
      <c r="C104" t="str">
        <f t="shared" si="7"/>
        <v>DIPalp</v>
      </c>
      <c r="D104" s="1" t="s">
        <v>122</v>
      </c>
      <c r="E104" s="4">
        <v>-0.31234952337071997</v>
      </c>
      <c r="F104" s="4">
        <v>7.1325965780625999E-2</v>
      </c>
      <c r="G104" s="4">
        <v>-0.32175849032957399</v>
      </c>
      <c r="H104" s="4">
        <v>-6.4488184085396E-2</v>
      </c>
      <c r="I104" s="4">
        <v>-2.3805772345344301E-2</v>
      </c>
      <c r="J104" s="4">
        <v>2.48915268753499E-3</v>
      </c>
      <c r="K104" s="4">
        <v>-0.108799600239702</v>
      </c>
      <c r="L104" s="4">
        <v>0.25345874723991102</v>
      </c>
      <c r="M104" s="4">
        <v>-0.121965731064027</v>
      </c>
      <c r="N104" s="4">
        <v>6.6540159217214706E-2</v>
      </c>
      <c r="O104" s="4">
        <v>0.303358471685098</v>
      </c>
      <c r="P104" s="4">
        <v>0.231658689902068</v>
      </c>
      <c r="Q104" s="4">
        <v>-0.13131982336211101</v>
      </c>
      <c r="R104" s="4">
        <v>-6.95264816962812E-2</v>
      </c>
      <c r="S104" s="4">
        <v>-0.141247127913152</v>
      </c>
      <c r="T104" s="4">
        <v>-0.26134412510417698</v>
      </c>
      <c r="U104" s="4">
        <v>0.30904467577047201</v>
      </c>
      <c r="V104" s="4">
        <v>-0.23572001030675099</v>
      </c>
      <c r="W104" s="4">
        <v>0.54884292116905997</v>
      </c>
      <c r="X104" s="4">
        <v>5.6060863652521503E-3</v>
      </c>
      <c r="Y104" s="4"/>
      <c r="Z104" s="4" t="s">
        <v>22</v>
      </c>
      <c r="AA104" s="5">
        <f t="shared" si="8"/>
        <v>0.57265717620519296</v>
      </c>
      <c r="AB104" s="6">
        <v>3.7749773070006154</v>
      </c>
      <c r="AC104" s="5">
        <f t="shared" si="9"/>
        <v>6.5920370229464753</v>
      </c>
      <c r="AD104" s="5">
        <f t="shared" si="10"/>
        <v>0.51582442693792896</v>
      </c>
      <c r="AE104" s="6">
        <v>3.4076728778459446</v>
      </c>
      <c r="AF104" s="5">
        <f t="shared" si="11"/>
        <v>6.606265038813298</v>
      </c>
    </row>
    <row r="105" spans="1:32" x14ac:dyDescent="0.3">
      <c r="A105">
        <f>IF(B105=1,MAX(A$9:A104)+1,A104)</f>
        <v>20</v>
      </c>
      <c r="B105">
        <f t="shared" si="6"/>
        <v>3</v>
      </c>
      <c r="C105" t="str">
        <f t="shared" si="7"/>
        <v>DIPalp</v>
      </c>
      <c r="D105" s="1" t="s">
        <v>123</v>
      </c>
      <c r="E105" s="4">
        <v>-0.29257495428750402</v>
      </c>
      <c r="F105" s="4">
        <v>7.3986440094047201E-2</v>
      </c>
      <c r="G105" s="4">
        <v>-0.30808818904059498</v>
      </c>
      <c r="H105" s="4">
        <v>-4.9136784894410902E-2</v>
      </c>
      <c r="I105" s="4">
        <v>9.3015959066686804E-3</v>
      </c>
      <c r="J105" s="4">
        <v>2.0892030173395998E-3</v>
      </c>
      <c r="K105" s="4">
        <v>-0.130510082479949</v>
      </c>
      <c r="L105" s="4">
        <v>0.249131689107252</v>
      </c>
      <c r="M105" s="4">
        <v>-0.14048305165813499</v>
      </c>
      <c r="N105" s="4">
        <v>8.2099937218161098E-2</v>
      </c>
      <c r="O105" s="4">
        <v>0.28919147455850203</v>
      </c>
      <c r="P105" s="4">
        <v>0.24211313801669801</v>
      </c>
      <c r="Q105" s="4">
        <v>-0.142009771569896</v>
      </c>
      <c r="R105" s="4">
        <v>-9.49995755413547E-2</v>
      </c>
      <c r="S105" s="4">
        <v>-0.15386219143475</v>
      </c>
      <c r="T105" s="4">
        <v>-0.26876632936063299</v>
      </c>
      <c r="U105" s="4">
        <v>0.30658529834805898</v>
      </c>
      <c r="V105" s="4">
        <v>-0.236832360905957</v>
      </c>
      <c r="W105" s="4">
        <v>0.56244987165759897</v>
      </c>
      <c r="X105" s="4">
        <v>3.1464324885913401E-4</v>
      </c>
      <c r="Y105" s="4"/>
      <c r="Z105" s="4" t="s">
        <v>22</v>
      </c>
      <c r="AA105" s="5">
        <f t="shared" si="8"/>
        <v>0.55315112223387841</v>
      </c>
      <c r="AB105" s="6">
        <v>3.3094823709733574</v>
      </c>
      <c r="AC105" s="5">
        <f t="shared" si="9"/>
        <v>5.9829624092746059</v>
      </c>
      <c r="AD105" s="5">
        <f t="shared" si="10"/>
        <v>0.51842422640690566</v>
      </c>
      <c r="AE105" s="6">
        <v>3.1185902243441901</v>
      </c>
      <c r="AF105" s="5">
        <f t="shared" si="11"/>
        <v>6.0155179204461824</v>
      </c>
    </row>
    <row r="106" spans="1:32" x14ac:dyDescent="0.3">
      <c r="A106">
        <f>IF(B106=1,MAX(A$9:A105)+1,A105)</f>
        <v>20</v>
      </c>
      <c r="B106">
        <f t="shared" si="6"/>
        <v>4</v>
      </c>
      <c r="C106" t="str">
        <f t="shared" si="7"/>
        <v>DIPalp</v>
      </c>
      <c r="D106" s="1" t="s">
        <v>124</v>
      </c>
      <c r="E106" s="4">
        <v>-0.28727408429859103</v>
      </c>
      <c r="F106" s="4">
        <v>6.9158994898393195E-2</v>
      </c>
      <c r="G106" s="4">
        <v>-0.293260644867122</v>
      </c>
      <c r="H106" s="4">
        <v>-6.6006617906257503E-2</v>
      </c>
      <c r="I106" s="4">
        <v>-1.85175431472108E-2</v>
      </c>
      <c r="J106" s="4">
        <v>7.2553172330244199E-3</v>
      </c>
      <c r="K106" s="4">
        <v>-0.13103225475218899</v>
      </c>
      <c r="L106" s="4">
        <v>0.26278900423788898</v>
      </c>
      <c r="M106" s="4">
        <v>-0.14411122583191399</v>
      </c>
      <c r="N106" s="4">
        <v>7.3499793835400798E-2</v>
      </c>
      <c r="O106" s="4">
        <v>0.29370119497088498</v>
      </c>
      <c r="P106" s="4">
        <v>0.214647862890016</v>
      </c>
      <c r="Q106" s="4">
        <v>-0.15175985118183</v>
      </c>
      <c r="R106" s="4">
        <v>-7.8790861175406096E-2</v>
      </c>
      <c r="S106" s="4">
        <v>-0.14983058629934001</v>
      </c>
      <c r="T106" s="4">
        <v>-0.26479348619298199</v>
      </c>
      <c r="U106" s="4">
        <v>0.287433654599759</v>
      </c>
      <c r="V106" s="4">
        <v>-0.220847386844953</v>
      </c>
      <c r="W106" s="4">
        <v>0.594651340807552</v>
      </c>
      <c r="X106" s="4">
        <v>3.0873790248747502E-3</v>
      </c>
      <c r="Y106" s="4"/>
      <c r="Z106" s="4" t="s">
        <v>22</v>
      </c>
      <c r="AA106" s="5">
        <f t="shared" si="8"/>
        <v>0.61318304930847223</v>
      </c>
      <c r="AB106" s="6">
        <v>3.668032786885246</v>
      </c>
      <c r="AC106" s="5">
        <f t="shared" si="9"/>
        <v>5.9819539875114511</v>
      </c>
      <c r="AD106" s="5">
        <f t="shared" si="10"/>
        <v>0.52791728658777293</v>
      </c>
      <c r="AE106" s="6">
        <v>3.1673262313065744</v>
      </c>
      <c r="AF106" s="5">
        <f t="shared" si="11"/>
        <v>5.9996637954002034</v>
      </c>
    </row>
    <row r="107" spans="1:32" x14ac:dyDescent="0.3">
      <c r="A107">
        <f>IF(B107=1,MAX(A$9:A106)+1,A106)</f>
        <v>20</v>
      </c>
      <c r="B107">
        <f t="shared" si="6"/>
        <v>5</v>
      </c>
      <c r="C107" t="str">
        <f t="shared" si="7"/>
        <v>DIPalp</v>
      </c>
      <c r="D107" s="1" t="s">
        <v>125</v>
      </c>
      <c r="E107" s="4">
        <v>-0.30947276583146099</v>
      </c>
      <c r="F107" s="4">
        <v>6.4407503546069694E-2</v>
      </c>
      <c r="G107" s="4">
        <v>-0.30953429136416299</v>
      </c>
      <c r="H107" s="4">
        <v>-6.5024729250916805E-2</v>
      </c>
      <c r="I107" s="4">
        <v>2.1025722412567099E-2</v>
      </c>
      <c r="J107" s="4">
        <v>-1.2675166211422E-2</v>
      </c>
      <c r="K107" s="4">
        <v>-0.13133389090397099</v>
      </c>
      <c r="L107" s="4">
        <v>0.26927099595857001</v>
      </c>
      <c r="M107" s="4">
        <v>-0.13885230094867501</v>
      </c>
      <c r="N107" s="4">
        <v>7.2925011598980405E-2</v>
      </c>
      <c r="O107" s="4">
        <v>0.28954860315616698</v>
      </c>
      <c r="P107" s="4">
        <v>0.24179960394744601</v>
      </c>
      <c r="Q107" s="4">
        <v>-0.13608555364571001</v>
      </c>
      <c r="R107" s="4">
        <v>-6.9978573335045799E-2</v>
      </c>
      <c r="S107" s="4">
        <v>-0.12858890396113201</v>
      </c>
      <c r="T107" s="4">
        <v>-0.25550784429946999</v>
      </c>
      <c r="U107" s="4">
        <v>0.26662137622689103</v>
      </c>
      <c r="V107" s="4">
        <v>-0.23926595095516601</v>
      </c>
      <c r="W107" s="4">
        <v>0.57667200485949099</v>
      </c>
      <c r="X107" s="4">
        <v>-5.9508509990436097E-3</v>
      </c>
      <c r="Y107" s="4"/>
      <c r="Z107" s="4" t="s">
        <v>22</v>
      </c>
      <c r="AA107" s="5">
        <f t="shared" si="8"/>
        <v>0.55568696908615933</v>
      </c>
      <c r="AB107" s="6">
        <v>3.3573213993795168</v>
      </c>
      <c r="AC107" s="5">
        <f t="shared" si="9"/>
        <v>6.0417493771731108</v>
      </c>
      <c r="AD107" s="5">
        <f t="shared" si="10"/>
        <v>0.52478601937922265</v>
      </c>
      <c r="AE107" s="6">
        <v>3.1854223208103654</v>
      </c>
      <c r="AF107" s="5">
        <f t="shared" si="11"/>
        <v>6.0699450884351869</v>
      </c>
    </row>
    <row r="108" spans="1:32" x14ac:dyDescent="0.3">
      <c r="A108">
        <f>IF(B108=1,MAX(A$9:A107)+1,A107)</f>
        <v>21</v>
      </c>
      <c r="B108">
        <f t="shared" si="6"/>
        <v>1</v>
      </c>
      <c r="C108" t="str">
        <f t="shared" si="7"/>
        <v>DIPcom</v>
      </c>
      <c r="D108" s="1" t="s">
        <v>126</v>
      </c>
      <c r="E108" s="4">
        <v>-0.38223495350280101</v>
      </c>
      <c r="F108" s="4">
        <v>4.34106399533844E-2</v>
      </c>
      <c r="G108" s="4">
        <v>-0.38108151301573101</v>
      </c>
      <c r="H108" s="4">
        <v>-3.2761886805808098E-2</v>
      </c>
      <c r="I108" s="4">
        <v>-0.171840735374161</v>
      </c>
      <c r="J108" s="4">
        <v>4.8197557894007099E-3</v>
      </c>
      <c r="K108" s="4">
        <v>-2.8154351828886599E-2</v>
      </c>
      <c r="L108" s="4">
        <v>0.289422957506555</v>
      </c>
      <c r="M108" s="4">
        <v>-4.1179957034887402E-2</v>
      </c>
      <c r="N108" s="4">
        <v>9.4965519458316106E-2</v>
      </c>
      <c r="O108" s="4">
        <v>0.34621985553628598</v>
      </c>
      <c r="P108" s="4">
        <v>0.28800107168849398</v>
      </c>
      <c r="Q108" s="4">
        <v>-3.6963236856954698E-2</v>
      </c>
      <c r="R108" s="4">
        <v>-0.11782927328305499</v>
      </c>
      <c r="S108" s="4">
        <v>-4.2345584444080299E-2</v>
      </c>
      <c r="T108" s="4">
        <v>-0.29155326293801498</v>
      </c>
      <c r="U108" s="4">
        <v>0.33155548231297999</v>
      </c>
      <c r="V108" s="4">
        <v>-0.273591749493929</v>
      </c>
      <c r="W108" s="4">
        <v>0.40602499420823701</v>
      </c>
      <c r="X108" s="4">
        <v>-4.88377187534358E-3</v>
      </c>
      <c r="Y108" s="4"/>
      <c r="Z108" s="4" t="s">
        <v>22</v>
      </c>
      <c r="AA108" s="5">
        <f t="shared" si="8"/>
        <v>0.5779471947115391</v>
      </c>
      <c r="AB108" s="6">
        <v>2.4939606190600299</v>
      </c>
      <c r="AC108" s="5">
        <f t="shared" si="9"/>
        <v>4.3152049908379571</v>
      </c>
      <c r="AD108" s="5">
        <f t="shared" si="10"/>
        <v>0.58114951587796759</v>
      </c>
      <c r="AE108" s="6">
        <v>2.5589954913007324</v>
      </c>
      <c r="AF108" s="5">
        <f t="shared" si="11"/>
        <v>4.4033341186471571</v>
      </c>
    </row>
    <row r="109" spans="1:32" x14ac:dyDescent="0.3">
      <c r="A109">
        <f>IF(B109=1,MAX(A$9:A108)+1,A108)</f>
        <v>21</v>
      </c>
      <c r="B109">
        <f t="shared" si="6"/>
        <v>2</v>
      </c>
      <c r="C109" t="str">
        <f t="shared" si="7"/>
        <v>DIPcom</v>
      </c>
      <c r="D109" s="1" t="s">
        <v>127</v>
      </c>
      <c r="E109" s="4">
        <v>-0.37474606438036201</v>
      </c>
      <c r="F109" s="4">
        <v>2.82676462798724E-2</v>
      </c>
      <c r="G109" s="4">
        <v>-0.37345270455381202</v>
      </c>
      <c r="H109" s="4">
        <v>-2.84364807289769E-2</v>
      </c>
      <c r="I109" s="4">
        <v>-0.149812813065509</v>
      </c>
      <c r="J109" s="4">
        <v>-3.7205363248365899E-3</v>
      </c>
      <c r="K109" s="4">
        <v>-2.36483980050201E-2</v>
      </c>
      <c r="L109" s="4">
        <v>0.265354455159098</v>
      </c>
      <c r="M109" s="4">
        <v>-2.7593910699644401E-2</v>
      </c>
      <c r="N109" s="4">
        <v>9.4561155914396997E-2</v>
      </c>
      <c r="O109" s="4">
        <v>0.249183549637743</v>
      </c>
      <c r="P109" s="4">
        <v>0.357200438648695</v>
      </c>
      <c r="Q109" s="4">
        <v>-2.3011153679324301E-2</v>
      </c>
      <c r="R109" s="4">
        <v>-6.5970338383954205E-2</v>
      </c>
      <c r="S109" s="4">
        <v>-3.26898768959661E-2</v>
      </c>
      <c r="T109" s="4">
        <v>-0.26622159761179298</v>
      </c>
      <c r="U109" s="4">
        <v>0.29383913793807598</v>
      </c>
      <c r="V109" s="4">
        <v>-0.35968743720657897</v>
      </c>
      <c r="W109" s="4">
        <v>0.46193223370381598</v>
      </c>
      <c r="X109" s="4">
        <v>-2.1347305745922199E-2</v>
      </c>
      <c r="Y109" s="4"/>
      <c r="Z109" s="4" t="s">
        <v>22</v>
      </c>
      <c r="AA109" s="5">
        <f t="shared" si="8"/>
        <v>0.6119989421943699</v>
      </c>
      <c r="AB109" s="6">
        <v>3.4268151401375717</v>
      </c>
      <c r="AC109" s="5">
        <f t="shared" si="9"/>
        <v>5.5993808222126313</v>
      </c>
      <c r="AD109" s="5">
        <f t="shared" si="10"/>
        <v>0.53165293963262972</v>
      </c>
      <c r="AE109" s="6">
        <v>3.0063086811427526</v>
      </c>
      <c r="AF109" s="5">
        <f t="shared" si="11"/>
        <v>5.654645083350994</v>
      </c>
    </row>
    <row r="110" spans="1:32" x14ac:dyDescent="0.3">
      <c r="A110">
        <f>IF(B110=1,MAX(A$9:A109)+1,A109)</f>
        <v>21</v>
      </c>
      <c r="B110">
        <f t="shared" si="6"/>
        <v>3</v>
      </c>
      <c r="C110" t="str">
        <f t="shared" si="7"/>
        <v>DIPcom</v>
      </c>
      <c r="D110" s="1" t="s">
        <v>128</v>
      </c>
      <c r="E110" s="4">
        <v>-0.35553048724471897</v>
      </c>
      <c r="F110" s="4">
        <v>3.4338092540493199E-2</v>
      </c>
      <c r="G110" s="4">
        <v>-0.36400992475563398</v>
      </c>
      <c r="H110" s="4">
        <v>-3.9081210525331603E-2</v>
      </c>
      <c r="I110" s="4">
        <v>-9.3401652168222701E-2</v>
      </c>
      <c r="J110" s="4">
        <v>-3.0853893683346098E-3</v>
      </c>
      <c r="K110" s="4">
        <v>-3.0026314022450502E-2</v>
      </c>
      <c r="L110" s="4">
        <v>0.256582261862288</v>
      </c>
      <c r="M110" s="4">
        <v>-3.5647458352365602E-2</v>
      </c>
      <c r="N110" s="4">
        <v>0.103283924465668</v>
      </c>
      <c r="O110" s="4">
        <v>0.221060385628469</v>
      </c>
      <c r="P110" s="4">
        <v>0.379887562429361</v>
      </c>
      <c r="Q110" s="4">
        <v>-4.0428123240939001E-2</v>
      </c>
      <c r="R110" s="4">
        <v>-9.3083162356823707E-2</v>
      </c>
      <c r="S110" s="4">
        <v>-5.0585578220131398E-2</v>
      </c>
      <c r="T110" s="4">
        <v>-0.26791414338941799</v>
      </c>
      <c r="U110" s="4">
        <v>0.22967934964126099</v>
      </c>
      <c r="V110" s="4">
        <v>-0.34254271529735197</v>
      </c>
      <c r="W110" s="4">
        <v>0.51888980273472995</v>
      </c>
      <c r="X110" s="4">
        <v>-2.8385220360550901E-2</v>
      </c>
      <c r="Y110" s="4"/>
      <c r="Z110" s="4" t="s">
        <v>22</v>
      </c>
      <c r="AA110" s="5">
        <f t="shared" si="8"/>
        <v>0.61281392542549917</v>
      </c>
      <c r="AB110" s="6">
        <v>3.3852552944471852</v>
      </c>
      <c r="AC110" s="5">
        <f t="shared" si="9"/>
        <v>5.524116137042216</v>
      </c>
      <c r="AD110" s="5">
        <f t="shared" si="10"/>
        <v>0.52489919267066121</v>
      </c>
      <c r="AE110" s="6">
        <v>2.9196392961081385</v>
      </c>
      <c r="AF110" s="5">
        <f t="shared" si="11"/>
        <v>5.5622857433884736</v>
      </c>
    </row>
    <row r="111" spans="1:32" x14ac:dyDescent="0.3">
      <c r="A111">
        <f>IF(B111=1,MAX(A$9:A110)+1,A110)</f>
        <v>21</v>
      </c>
      <c r="B111">
        <f t="shared" si="6"/>
        <v>4</v>
      </c>
      <c r="C111" t="str">
        <f t="shared" si="7"/>
        <v>DIPcom</v>
      </c>
      <c r="D111" s="1" t="s">
        <v>129</v>
      </c>
      <c r="E111" s="4">
        <v>-0.35459224611873502</v>
      </c>
      <c r="F111" s="4">
        <v>3.4166780436422003E-2</v>
      </c>
      <c r="G111" s="4">
        <v>-0.36165737684679899</v>
      </c>
      <c r="H111" s="4">
        <v>-3.04155720752094E-2</v>
      </c>
      <c r="I111" s="4">
        <v>-0.104089871791832</v>
      </c>
      <c r="J111" s="4">
        <v>-3.3223143638635701E-4</v>
      </c>
      <c r="K111" s="4">
        <v>-6.1897114328089101E-2</v>
      </c>
      <c r="L111" s="4">
        <v>0.25150790113433902</v>
      </c>
      <c r="M111" s="4">
        <v>-7.2160245936621001E-2</v>
      </c>
      <c r="N111" s="4">
        <v>0.10350622737392901</v>
      </c>
      <c r="O111" s="4">
        <v>0.22893878818288799</v>
      </c>
      <c r="P111" s="4">
        <v>0.30119068375101399</v>
      </c>
      <c r="Q111" s="4">
        <v>-5.8405416466376703E-2</v>
      </c>
      <c r="R111" s="4">
        <v>-7.2907705655349597E-2</v>
      </c>
      <c r="S111" s="4">
        <v>-6.01335954553315E-2</v>
      </c>
      <c r="T111" s="4">
        <v>-0.242950872548441</v>
      </c>
      <c r="U111" s="4">
        <v>0.32820081558469699</v>
      </c>
      <c r="V111" s="4">
        <v>-0.29728713136415902</v>
      </c>
      <c r="W111" s="4">
        <v>0.51579626317619998</v>
      </c>
      <c r="X111" s="4">
        <v>-4.64780796161606E-2</v>
      </c>
      <c r="Y111" s="4"/>
      <c r="Z111" s="4" t="s">
        <v>22</v>
      </c>
      <c r="AA111" s="5">
        <f t="shared" si="8"/>
        <v>0.621601367139613</v>
      </c>
      <c r="AB111" s="6">
        <v>3.1028507247972654</v>
      </c>
      <c r="AC111" s="5">
        <f t="shared" si="9"/>
        <v>4.9917051165371049</v>
      </c>
      <c r="AD111" s="5">
        <f t="shared" si="10"/>
        <v>0.4944619185242613</v>
      </c>
      <c r="AE111" s="6">
        <v>2.4697964313259537</v>
      </c>
      <c r="AF111" s="5">
        <f t="shared" si="11"/>
        <v>4.9949173814985519</v>
      </c>
    </row>
    <row r="112" spans="1:32" x14ac:dyDescent="0.3">
      <c r="A112">
        <f>IF(B112=1,MAX(A$9:A111)+1,A111)</f>
        <v>21</v>
      </c>
      <c r="B112">
        <f t="shared" si="6"/>
        <v>5</v>
      </c>
      <c r="C112" t="str">
        <f t="shared" si="7"/>
        <v>DIPcom</v>
      </c>
      <c r="D112" s="1" t="s">
        <v>130</v>
      </c>
      <c r="E112" s="4">
        <v>-0.42474577103727701</v>
      </c>
      <c r="F112" s="4">
        <v>5.0442073443495702E-2</v>
      </c>
      <c r="G112" s="4">
        <v>-0.41938883095002599</v>
      </c>
      <c r="H112" s="4">
        <v>-3.2465867769943403E-2</v>
      </c>
      <c r="I112" s="4">
        <v>-0.18475203699363099</v>
      </c>
      <c r="J112" s="4">
        <v>8.5063517457747793E-3</v>
      </c>
      <c r="K112" s="4">
        <v>1.6626629852766198E-2</v>
      </c>
      <c r="L112" s="4">
        <v>0.2491817035509</v>
      </c>
      <c r="M112" s="4">
        <v>1.4313848699229401E-2</v>
      </c>
      <c r="N112" s="4">
        <v>0.104049343299015</v>
      </c>
      <c r="O112" s="4">
        <v>0.27501128830737098</v>
      </c>
      <c r="P112" s="4">
        <v>0.30397100767525997</v>
      </c>
      <c r="Q112" s="4">
        <v>5.4210583369939096E-3</v>
      </c>
      <c r="R112" s="4">
        <v>-0.11115672845805501</v>
      </c>
      <c r="S112" s="4">
        <v>-5.8113019687883903E-3</v>
      </c>
      <c r="T112" s="4">
        <v>-0.26916388376987099</v>
      </c>
      <c r="U112" s="4">
        <v>0.27650506971809902</v>
      </c>
      <c r="V112" s="4">
        <v>-0.31576019895699903</v>
      </c>
      <c r="W112" s="4">
        <v>0.44682004603526199</v>
      </c>
      <c r="X112" s="4">
        <v>1.23961992404206E-2</v>
      </c>
      <c r="Y112" s="4"/>
      <c r="Z112" s="4" t="s">
        <v>22</v>
      </c>
      <c r="AA112" s="5">
        <f t="shared" si="8"/>
        <v>0.63158406168536785</v>
      </c>
      <c r="AB112" s="6">
        <v>3.6067556344876488</v>
      </c>
      <c r="AC112" s="5">
        <f t="shared" si="9"/>
        <v>5.7106501783200523</v>
      </c>
      <c r="AD112" s="5">
        <f t="shared" si="10"/>
        <v>0.51883100204145838</v>
      </c>
      <c r="AE112" s="6">
        <v>2.9807756992667933</v>
      </c>
      <c r="AF112" s="5">
        <f t="shared" si="11"/>
        <v>5.7451765363639691</v>
      </c>
    </row>
    <row r="113" spans="1:32" x14ac:dyDescent="0.3">
      <c r="A113">
        <f>IF(B113=1,MAX(A$9:A112)+1,A112)</f>
        <v>22</v>
      </c>
      <c r="B113">
        <f t="shared" si="6"/>
        <v>1</v>
      </c>
      <c r="C113" t="str">
        <f t="shared" si="7"/>
        <v>DIPcom</v>
      </c>
      <c r="D113" s="1" t="s">
        <v>131</v>
      </c>
      <c r="E113" s="4">
        <v>-0.37979788908513201</v>
      </c>
      <c r="F113" s="4">
        <v>4.3227660065521499E-2</v>
      </c>
      <c r="G113" s="4">
        <v>-0.37962083028844201</v>
      </c>
      <c r="H113" s="4">
        <v>-4.23677865088384E-2</v>
      </c>
      <c r="I113" s="4">
        <v>-7.3069274080327304E-2</v>
      </c>
      <c r="J113" s="4">
        <v>-1.2790195184196799E-2</v>
      </c>
      <c r="K113" s="4">
        <v>-3.5779918143044001E-2</v>
      </c>
      <c r="L113" s="4">
        <v>0.31926926842597803</v>
      </c>
      <c r="M113" s="4">
        <v>-4.0272307728207397E-2</v>
      </c>
      <c r="N113" s="4">
        <v>0.100602782412373</v>
      </c>
      <c r="O113" s="4">
        <v>0.25960345002791602</v>
      </c>
      <c r="P113" s="4">
        <v>0.32490147545792503</v>
      </c>
      <c r="Q113" s="4">
        <v>-3.9217842338563298E-2</v>
      </c>
      <c r="R113" s="4">
        <v>-0.111896322295027</v>
      </c>
      <c r="S113" s="4">
        <v>-4.5621276531205797E-2</v>
      </c>
      <c r="T113" s="4">
        <v>-0.282170826037561</v>
      </c>
      <c r="U113" s="4">
        <v>0.297067709969625</v>
      </c>
      <c r="V113" s="4">
        <v>-0.31265023930020702</v>
      </c>
      <c r="W113" s="4">
        <v>0.436708178197379</v>
      </c>
      <c r="X113" s="4">
        <v>-2.6125817035967801E-2</v>
      </c>
      <c r="Y113" s="4"/>
      <c r="Z113" s="4" t="s">
        <v>22</v>
      </c>
      <c r="AA113" s="5">
        <f t="shared" si="8"/>
        <v>0.50995185033581603</v>
      </c>
      <c r="AB113" s="6">
        <v>2.1055393315026296</v>
      </c>
      <c r="AC113" s="5">
        <f t="shared" si="9"/>
        <v>4.1288983069991403</v>
      </c>
      <c r="AD113" s="5">
        <f t="shared" si="10"/>
        <v>0.60152060610026892</v>
      </c>
      <c r="AE113" s="6">
        <v>2.5504289839774592</v>
      </c>
      <c r="AF113" s="5">
        <f t="shared" si="11"/>
        <v>4.2399694343178034</v>
      </c>
    </row>
    <row r="114" spans="1:32" x14ac:dyDescent="0.3">
      <c r="A114">
        <f>IF(B114=1,MAX(A$9:A113)+1,A113)</f>
        <v>22</v>
      </c>
      <c r="B114">
        <f t="shared" si="6"/>
        <v>2</v>
      </c>
      <c r="C114" t="str">
        <f t="shared" si="7"/>
        <v>DIPcom</v>
      </c>
      <c r="D114" s="1" t="s">
        <v>132</v>
      </c>
      <c r="E114" s="4">
        <v>-0.378275491911293</v>
      </c>
      <c r="F114" s="4">
        <v>3.33758758684118E-2</v>
      </c>
      <c r="G114" s="4">
        <v>-0.37865604256143698</v>
      </c>
      <c r="H114" s="4">
        <v>-3.9325287729127502E-2</v>
      </c>
      <c r="I114" s="4">
        <v>-0.10541924450515899</v>
      </c>
      <c r="J114" s="4">
        <v>-1.43847044111705E-2</v>
      </c>
      <c r="K114" s="4">
        <v>-4.0545640364276603E-2</v>
      </c>
      <c r="L114" s="4">
        <v>0.23858703529681899</v>
      </c>
      <c r="M114" s="4">
        <v>-5.4888294157748603E-2</v>
      </c>
      <c r="N114" s="4">
        <v>7.9318782075879099E-2</v>
      </c>
      <c r="O114" s="4">
        <v>0.280483397379587</v>
      </c>
      <c r="P114" s="4">
        <v>0.247043567562474</v>
      </c>
      <c r="Q114" s="4">
        <v>-6.7510382028958704E-2</v>
      </c>
      <c r="R114" s="4">
        <v>-9.1580889275131097E-2</v>
      </c>
      <c r="S114" s="4">
        <v>-6.8215936033515501E-2</v>
      </c>
      <c r="T114" s="4">
        <v>-0.22891267588459199</v>
      </c>
      <c r="U114" s="4">
        <v>0.24108755496149201</v>
      </c>
      <c r="V114" s="4">
        <v>-0.223444062071815</v>
      </c>
      <c r="W114" s="4">
        <v>0.57194007922130996</v>
      </c>
      <c r="X114" s="4">
        <v>-6.7764143174707102E-4</v>
      </c>
      <c r="Y114" s="4"/>
      <c r="Z114" s="4" t="s">
        <v>22</v>
      </c>
      <c r="AA114" s="5">
        <f t="shared" si="8"/>
        <v>0.67749799779386899</v>
      </c>
      <c r="AB114" s="6">
        <v>3.153246780933221</v>
      </c>
      <c r="AC114" s="5">
        <f t="shared" si="9"/>
        <v>4.6542525456918131</v>
      </c>
      <c r="AD114" s="5">
        <f t="shared" si="10"/>
        <v>0.46831786771073103</v>
      </c>
      <c r="AE114" s="6">
        <v>2.1764142698189204</v>
      </c>
      <c r="AF114" s="5">
        <f t="shared" si="11"/>
        <v>4.6473013734407429</v>
      </c>
    </row>
    <row r="115" spans="1:32" x14ac:dyDescent="0.3">
      <c r="A115">
        <f>IF(B115=1,MAX(A$9:A114)+1,A114)</f>
        <v>22</v>
      </c>
      <c r="B115">
        <f t="shared" si="6"/>
        <v>3</v>
      </c>
      <c r="C115" t="str">
        <f t="shared" si="7"/>
        <v>DIPcom</v>
      </c>
      <c r="D115" s="1" t="s">
        <v>133</v>
      </c>
      <c r="E115" s="4">
        <v>-0.37365777897364599</v>
      </c>
      <c r="F115" s="4">
        <v>5.65498099009107E-2</v>
      </c>
      <c r="G115" s="4">
        <v>-0.37780270842174801</v>
      </c>
      <c r="H115" s="4">
        <v>-3.6733583882576998E-2</v>
      </c>
      <c r="I115" s="4">
        <v>-6.9016126959002805E-2</v>
      </c>
      <c r="J115" s="4">
        <v>-2.9266586079571598E-3</v>
      </c>
      <c r="K115" s="4">
        <v>-6.5261045659378902E-2</v>
      </c>
      <c r="L115" s="4">
        <v>0.24861810547085</v>
      </c>
      <c r="M115" s="4">
        <v>-7.0593180621372001E-2</v>
      </c>
      <c r="N115" s="4">
        <v>9.5712323431145704E-2</v>
      </c>
      <c r="O115" s="4">
        <v>0.30016233914902202</v>
      </c>
      <c r="P115" s="4">
        <v>0.27186644530194898</v>
      </c>
      <c r="Q115" s="4">
        <v>-6.7462126639884795E-2</v>
      </c>
      <c r="R115" s="4">
        <v>-0.104707910704396</v>
      </c>
      <c r="S115" s="4">
        <v>-6.3254823901080004E-2</v>
      </c>
      <c r="T115" s="4">
        <v>-0.25112031615414798</v>
      </c>
      <c r="U115" s="4">
        <v>0.30747650291794199</v>
      </c>
      <c r="V115" s="4">
        <v>-0.27364102286141301</v>
      </c>
      <c r="W115" s="4">
        <v>0.479408949109146</v>
      </c>
      <c r="X115" s="4">
        <v>-3.6171918943633799E-3</v>
      </c>
      <c r="Y115" s="4"/>
      <c r="Z115" s="4" t="s">
        <v>22</v>
      </c>
      <c r="AA115" s="5">
        <f t="shared" si="8"/>
        <v>0.54842551080030411</v>
      </c>
      <c r="AB115" s="6">
        <v>2.5981835580948847</v>
      </c>
      <c r="AC115" s="5">
        <f t="shared" si="9"/>
        <v>4.7375322754468847</v>
      </c>
      <c r="AD115" s="5">
        <f t="shared" si="10"/>
        <v>0.49974244864128536</v>
      </c>
      <c r="AE115" s="6">
        <v>2.3745194276201724</v>
      </c>
      <c r="AF115" s="5">
        <f t="shared" si="11"/>
        <v>4.751486358775578</v>
      </c>
    </row>
    <row r="116" spans="1:32" x14ac:dyDescent="0.3">
      <c r="A116">
        <f>IF(B116=1,MAX(A$9:A115)+1,A115)</f>
        <v>22</v>
      </c>
      <c r="B116">
        <f t="shared" si="6"/>
        <v>4</v>
      </c>
      <c r="C116" t="str">
        <f t="shared" si="7"/>
        <v>DIPcom</v>
      </c>
      <c r="D116" s="1" t="s">
        <v>134</v>
      </c>
      <c r="E116" s="4">
        <v>-0.34226811355360498</v>
      </c>
      <c r="F116" s="4">
        <v>5.62518235257096E-2</v>
      </c>
      <c r="G116" s="4">
        <v>-0.34437424929475702</v>
      </c>
      <c r="H116" s="4">
        <v>-4.2420250130528699E-2</v>
      </c>
      <c r="I116" s="4">
        <v>-3.6197532004244498E-2</v>
      </c>
      <c r="J116" s="4">
        <v>1.36228093976829E-2</v>
      </c>
      <c r="K116" s="4">
        <v>-8.7158788019956801E-2</v>
      </c>
      <c r="L116" s="4">
        <v>0.28646375980035099</v>
      </c>
      <c r="M116" s="4">
        <v>-9.6278740563298396E-2</v>
      </c>
      <c r="N116" s="4">
        <v>0.105361509615769</v>
      </c>
      <c r="O116" s="4">
        <v>0.28671687211660102</v>
      </c>
      <c r="P116" s="4">
        <v>0.27490734750844298</v>
      </c>
      <c r="Q116" s="4">
        <v>-8.16599612587771E-2</v>
      </c>
      <c r="R116" s="4">
        <v>-0.11244382176020799</v>
      </c>
      <c r="S116" s="4">
        <v>-7.6835466747013997E-2</v>
      </c>
      <c r="T116" s="4">
        <v>-0.29379163816820902</v>
      </c>
      <c r="U116" s="4">
        <v>0.28735966767034299</v>
      </c>
      <c r="V116" s="4">
        <v>-0.278442874312403</v>
      </c>
      <c r="W116" s="4">
        <v>0.49069631165470801</v>
      </c>
      <c r="X116" s="4">
        <v>-9.5086654766049095E-3</v>
      </c>
      <c r="Y116" s="4"/>
      <c r="Z116" s="4" t="s">
        <v>22</v>
      </c>
      <c r="AA116" s="5">
        <f t="shared" si="8"/>
        <v>0.52740135344494943</v>
      </c>
      <c r="AB116" s="6">
        <v>2.3035253753645839</v>
      </c>
      <c r="AC116" s="5">
        <f t="shared" si="9"/>
        <v>4.3676895410262304</v>
      </c>
      <c r="AD116" s="5">
        <f t="shared" si="10"/>
        <v>0.58034722178516229</v>
      </c>
      <c r="AE116" s="6">
        <v>2.5546972078666679</v>
      </c>
      <c r="AF116" s="5">
        <f t="shared" si="11"/>
        <v>4.4020150557598203</v>
      </c>
    </row>
    <row r="117" spans="1:32" x14ac:dyDescent="0.3">
      <c r="A117">
        <f>IF(B117=1,MAX(A$9:A116)+1,A116)</f>
        <v>22</v>
      </c>
      <c r="B117">
        <f t="shared" si="6"/>
        <v>5</v>
      </c>
      <c r="C117" t="str">
        <f t="shared" si="7"/>
        <v>DIPcom</v>
      </c>
      <c r="D117" s="1" t="s">
        <v>135</v>
      </c>
      <c r="E117" s="4">
        <v>-0.36293082963890799</v>
      </c>
      <c r="F117" s="4">
        <v>3.7705315296276798E-2</v>
      </c>
      <c r="G117" s="4">
        <v>-0.36552486167406101</v>
      </c>
      <c r="H117" s="4">
        <v>-5.38434735672648E-2</v>
      </c>
      <c r="I117" s="4">
        <v>-8.1425657963886497E-2</v>
      </c>
      <c r="J117" s="4">
        <v>2.93334859836296E-3</v>
      </c>
      <c r="K117" s="4">
        <v>-5.9187599345639698E-2</v>
      </c>
      <c r="L117" s="4">
        <v>0.26761347958842202</v>
      </c>
      <c r="M117" s="4">
        <v>-6.21893568896374E-2</v>
      </c>
      <c r="N117" s="4">
        <v>0.110966514356116</v>
      </c>
      <c r="O117" s="4">
        <v>0.26431045116991497</v>
      </c>
      <c r="P117" s="4">
        <v>0.27193608458309898</v>
      </c>
      <c r="Q117" s="4">
        <v>-6.6358238139848397E-2</v>
      </c>
      <c r="R117" s="4">
        <v>-9.0193034920759599E-2</v>
      </c>
      <c r="S117" s="4">
        <v>-7.0619784871887706E-2</v>
      </c>
      <c r="T117" s="4">
        <v>-0.25514242094221501</v>
      </c>
      <c r="U117" s="4">
        <v>0.28862098050734503</v>
      </c>
      <c r="V117" s="4">
        <v>-0.26866342273396399</v>
      </c>
      <c r="W117" s="4">
        <v>0.51530489684661096</v>
      </c>
      <c r="X117" s="4">
        <v>-2.3312390258073599E-2</v>
      </c>
      <c r="Y117" s="4"/>
      <c r="Z117" s="4" t="s">
        <v>22</v>
      </c>
      <c r="AA117" s="5">
        <f t="shared" si="8"/>
        <v>0.59730745337101254</v>
      </c>
      <c r="AB117" s="6">
        <v>2.5363656149835703</v>
      </c>
      <c r="AC117" s="5">
        <f t="shared" si="9"/>
        <v>4.2463317687886404</v>
      </c>
      <c r="AD117" s="5">
        <f t="shared" si="10"/>
        <v>0.52288089122237369</v>
      </c>
      <c r="AE117" s="6">
        <v>2.2242809562461359</v>
      </c>
      <c r="AF117" s="5">
        <f t="shared" si="11"/>
        <v>4.2538960470448348</v>
      </c>
    </row>
    <row r="118" spans="1:32" x14ac:dyDescent="0.3">
      <c r="A118">
        <f>IF(B118=1,MAX(A$9:A117)+1,A117)</f>
        <v>23</v>
      </c>
      <c r="B118">
        <f t="shared" si="6"/>
        <v>1</v>
      </c>
      <c r="C118" t="str">
        <f t="shared" si="7"/>
        <v>DIPcom</v>
      </c>
      <c r="D118" s="1" t="s">
        <v>136</v>
      </c>
      <c r="E118" s="4">
        <v>-0.39406498280930002</v>
      </c>
      <c r="F118" s="4">
        <v>5.8270156646212198E-2</v>
      </c>
      <c r="G118" s="4">
        <v>-0.39481607557626702</v>
      </c>
      <c r="H118" s="4">
        <v>-5.0713545407137503E-2</v>
      </c>
      <c r="I118" s="4">
        <v>-0.104086758125968</v>
      </c>
      <c r="J118" s="4">
        <v>5.4927243088072697E-3</v>
      </c>
      <c r="K118" s="4">
        <v>-4.2136062839951999E-2</v>
      </c>
      <c r="L118" s="4">
        <v>0.25108573632947001</v>
      </c>
      <c r="M118" s="4">
        <v>-4.3367394500247201E-2</v>
      </c>
      <c r="N118" s="4">
        <v>7.4692297856557996E-2</v>
      </c>
      <c r="O118" s="4">
        <v>0.26600515052602097</v>
      </c>
      <c r="P118" s="4">
        <v>0.24460569906823301</v>
      </c>
      <c r="Q118" s="4">
        <v>-4.1518056170570798E-2</v>
      </c>
      <c r="R118" s="4">
        <v>-8.2953559799093607E-2</v>
      </c>
      <c r="S118" s="4">
        <v>-3.9778760669149003E-2</v>
      </c>
      <c r="T118" s="4">
        <v>-0.242268481430614</v>
      </c>
      <c r="U118" s="4">
        <v>0.26277107443104902</v>
      </c>
      <c r="V118" s="4">
        <v>-0.25961777161327498</v>
      </c>
      <c r="W118" s="4">
        <v>0.53099186573438395</v>
      </c>
      <c r="X118" s="4">
        <v>1.4067440408407799E-3</v>
      </c>
      <c r="Y118" s="4"/>
      <c r="Z118" s="4" t="s">
        <v>22</v>
      </c>
      <c r="AA118" s="5">
        <f t="shared" si="8"/>
        <v>0.63509176795098565</v>
      </c>
      <c r="AB118" s="6">
        <v>2.95821027816964</v>
      </c>
      <c r="AC118" s="5">
        <f t="shared" si="9"/>
        <v>4.6579257163319827</v>
      </c>
      <c r="AD118" s="5">
        <f t="shared" si="10"/>
        <v>0.49335984945594114</v>
      </c>
      <c r="AE118" s="6">
        <v>2.2979934015861119</v>
      </c>
      <c r="AF118" s="5">
        <f t="shared" si="11"/>
        <v>4.6578443789462263</v>
      </c>
    </row>
    <row r="119" spans="1:32" x14ac:dyDescent="0.3">
      <c r="A119">
        <f>IF(B119=1,MAX(A$9:A118)+1,A118)</f>
        <v>23</v>
      </c>
      <c r="B119">
        <f t="shared" si="6"/>
        <v>2</v>
      </c>
      <c r="C119" t="str">
        <f t="shared" si="7"/>
        <v>DIPcom</v>
      </c>
      <c r="D119" s="1" t="s">
        <v>137</v>
      </c>
      <c r="E119" s="4">
        <v>-0.37477304561129199</v>
      </c>
      <c r="F119" s="4">
        <v>6.5068035947242503E-2</v>
      </c>
      <c r="G119" s="4">
        <v>-0.37957843849763201</v>
      </c>
      <c r="H119" s="4">
        <v>-6.3718008645659102E-2</v>
      </c>
      <c r="I119" s="4">
        <v>-8.6184989190820099E-2</v>
      </c>
      <c r="J119" s="4">
        <v>-3.2475117410682002E-4</v>
      </c>
      <c r="K119" s="4">
        <v>-4.6996260618972503E-2</v>
      </c>
      <c r="L119" s="4">
        <v>0.25315689636751498</v>
      </c>
      <c r="M119" s="4">
        <v>-5.6949702408564701E-2</v>
      </c>
      <c r="N119" s="4">
        <v>6.6843382725666201E-2</v>
      </c>
      <c r="O119" s="4">
        <v>0.29610401087569699</v>
      </c>
      <c r="P119" s="4">
        <v>0.27568886495009698</v>
      </c>
      <c r="Q119" s="4">
        <v>-5.5903686367785303E-2</v>
      </c>
      <c r="R119" s="4">
        <v>-6.8697836658869096E-2</v>
      </c>
      <c r="S119" s="4">
        <v>-6.5729659040169294E-2</v>
      </c>
      <c r="T119" s="4">
        <v>-0.25293496629206602</v>
      </c>
      <c r="U119" s="4">
        <v>0.27244274732391</v>
      </c>
      <c r="V119" s="4">
        <v>-0.28685418154591602</v>
      </c>
      <c r="W119" s="4">
        <v>0.49756902353562998</v>
      </c>
      <c r="X119" s="4">
        <v>1.1772564326094401E-2</v>
      </c>
      <c r="Y119" s="4"/>
      <c r="Z119" s="4" t="s">
        <v>22</v>
      </c>
      <c r="AA119" s="5">
        <f t="shared" si="8"/>
        <v>0.58387934748246051</v>
      </c>
      <c r="AB119" s="6">
        <v>2.287570493855505</v>
      </c>
      <c r="AC119" s="5">
        <f t="shared" si="9"/>
        <v>3.9178821852818193</v>
      </c>
      <c r="AD119" s="5">
        <f t="shared" si="10"/>
        <v>0.50643845990075775</v>
      </c>
      <c r="AE119" s="6">
        <v>1.9881383370372141</v>
      </c>
      <c r="AF119" s="5">
        <f t="shared" si="11"/>
        <v>3.9257254226442675</v>
      </c>
    </row>
    <row r="120" spans="1:32" x14ac:dyDescent="0.3">
      <c r="A120">
        <f>IF(B120=1,MAX(A$9:A119)+1,A119)</f>
        <v>23</v>
      </c>
      <c r="B120">
        <f t="shared" si="6"/>
        <v>3</v>
      </c>
      <c r="C120" t="str">
        <f t="shared" si="7"/>
        <v>DIPcom</v>
      </c>
      <c r="D120" s="1" t="s">
        <v>138</v>
      </c>
      <c r="E120" s="4">
        <v>-0.39618373309889698</v>
      </c>
      <c r="F120" s="4">
        <v>4.4803712198954598E-2</v>
      </c>
      <c r="G120" s="4">
        <v>-0.40078389847821</v>
      </c>
      <c r="H120" s="4">
        <v>-5.8073891055466398E-2</v>
      </c>
      <c r="I120" s="4">
        <v>-0.14256423098286</v>
      </c>
      <c r="J120" s="4">
        <v>-7.7236842901822096E-3</v>
      </c>
      <c r="K120" s="4">
        <v>-3.97637215636285E-2</v>
      </c>
      <c r="L120" s="4">
        <v>0.25117602138818601</v>
      </c>
      <c r="M120" s="4">
        <v>-3.6773123715774299E-2</v>
      </c>
      <c r="N120" s="4">
        <v>7.1501627603270002E-2</v>
      </c>
      <c r="O120" s="4">
        <v>0.28629413022179001</v>
      </c>
      <c r="P120" s="4">
        <v>0.242948527943042</v>
      </c>
      <c r="Q120" s="4">
        <v>-3.2110102507547499E-2</v>
      </c>
      <c r="R120" s="4">
        <v>-5.9323864633893199E-2</v>
      </c>
      <c r="S120" s="4">
        <v>-4.1736588278236897E-2</v>
      </c>
      <c r="T120" s="4">
        <v>-0.22471834929484699</v>
      </c>
      <c r="U120" s="4">
        <v>0.284797340117249</v>
      </c>
      <c r="V120" s="4">
        <v>-0.25116590714800702</v>
      </c>
      <c r="W120" s="4">
        <v>0.51882392828611701</v>
      </c>
      <c r="X120" s="4">
        <v>-9.4241927110582293E-3</v>
      </c>
      <c r="Y120" s="4"/>
      <c r="Z120" s="4" t="s">
        <v>22</v>
      </c>
      <c r="AA120" s="5">
        <f t="shared" si="8"/>
        <v>0.66139034537109409</v>
      </c>
      <c r="AB120" s="6">
        <v>3.3143941532334478</v>
      </c>
      <c r="AC120" s="5">
        <f t="shared" si="9"/>
        <v>5.0112526988488186</v>
      </c>
      <c r="AD120" s="5">
        <f t="shared" si="10"/>
        <v>0.47589846002154035</v>
      </c>
      <c r="AE120" s="6">
        <v>2.3801244549459448</v>
      </c>
      <c r="AF120" s="5">
        <f t="shared" si="11"/>
        <v>5.0013283397433446</v>
      </c>
    </row>
    <row r="121" spans="1:32" x14ac:dyDescent="0.3">
      <c r="A121">
        <f>IF(B121=1,MAX(A$9:A120)+1,A120)</f>
        <v>23</v>
      </c>
      <c r="B121">
        <f t="shared" si="6"/>
        <v>4</v>
      </c>
      <c r="C121" t="str">
        <f t="shared" si="7"/>
        <v>DIPcom</v>
      </c>
      <c r="D121" s="1" t="s">
        <v>139</v>
      </c>
      <c r="E121" s="4">
        <v>-0.37299367327771998</v>
      </c>
      <c r="F121" s="4">
        <v>6.2196974481772999E-2</v>
      </c>
      <c r="G121" s="4">
        <v>-0.37577555224395898</v>
      </c>
      <c r="H121" s="4">
        <v>-5.3107070265584998E-2</v>
      </c>
      <c r="I121" s="4">
        <v>-9.1609421106604499E-2</v>
      </c>
      <c r="J121" s="4">
        <v>6.0543619522177902E-3</v>
      </c>
      <c r="K121" s="4">
        <v>-6.4954128116733206E-2</v>
      </c>
      <c r="L121" s="4">
        <v>0.24144316380360101</v>
      </c>
      <c r="M121" s="4">
        <v>-6.3689302037383905E-2</v>
      </c>
      <c r="N121" s="4">
        <v>6.5776224938149497E-2</v>
      </c>
      <c r="O121" s="4">
        <v>0.28192205243372898</v>
      </c>
      <c r="P121" s="4">
        <v>0.25929087363772901</v>
      </c>
      <c r="Q121" s="4">
        <v>-5.9891703609755799E-2</v>
      </c>
      <c r="R121" s="4">
        <v>-7.2702637899890593E-2</v>
      </c>
      <c r="S121" s="4">
        <v>-6.32936426286035E-2</v>
      </c>
      <c r="T121" s="4">
        <v>-0.24534337259505301</v>
      </c>
      <c r="U121" s="4">
        <v>0.280985791312793</v>
      </c>
      <c r="V121" s="4">
        <v>-0.25198651169069702</v>
      </c>
      <c r="W121" s="4">
        <v>0.52929957927423799</v>
      </c>
      <c r="X121" s="4">
        <v>-1.1622006362243101E-2</v>
      </c>
      <c r="Y121" s="4"/>
      <c r="Z121" s="4" t="s">
        <v>22</v>
      </c>
      <c r="AA121" s="5">
        <f t="shared" si="8"/>
        <v>0.62116055955825589</v>
      </c>
      <c r="AB121" s="6">
        <v>2.9563060430475963</v>
      </c>
      <c r="AC121" s="5">
        <f t="shared" si="9"/>
        <v>4.759326711196862</v>
      </c>
      <c r="AD121" s="5">
        <f t="shared" si="10"/>
        <v>0.48678936844497167</v>
      </c>
      <c r="AE121" s="6">
        <v>2.3169401366658082</v>
      </c>
      <c r="AF121" s="5">
        <f t="shared" si="11"/>
        <v>4.7596358648241983</v>
      </c>
    </row>
    <row r="122" spans="1:32" x14ac:dyDescent="0.3">
      <c r="A122">
        <f>IF(B122=1,MAX(A$9:A121)+1,A121)</f>
        <v>23</v>
      </c>
      <c r="B122">
        <f t="shared" si="6"/>
        <v>5</v>
      </c>
      <c r="C122" t="str">
        <f t="shared" si="7"/>
        <v>DIPcom</v>
      </c>
      <c r="D122" s="1" t="s">
        <v>140</v>
      </c>
      <c r="E122" s="4">
        <v>-0.37371787112896998</v>
      </c>
      <c r="F122" s="4">
        <v>6.2443018636078602E-2</v>
      </c>
      <c r="G122" s="4">
        <v>-0.386137292186569</v>
      </c>
      <c r="H122" s="4">
        <v>-5.5233914113124699E-2</v>
      </c>
      <c r="I122" s="4">
        <v>-0.119049959344853</v>
      </c>
      <c r="J122" s="4">
        <v>4.3754526977645699E-4</v>
      </c>
      <c r="K122" s="4">
        <v>-4.5476538393560598E-2</v>
      </c>
      <c r="L122" s="4">
        <v>0.24889441858487199</v>
      </c>
      <c r="M122" s="4">
        <v>-5.8353092663229703E-2</v>
      </c>
      <c r="N122" s="4">
        <v>8.0336405281868098E-2</v>
      </c>
      <c r="O122" s="4">
        <v>0.28576365715270802</v>
      </c>
      <c r="P122" s="4">
        <v>0.24789891103837</v>
      </c>
      <c r="Q122" s="4">
        <v>-5.3995529309000902E-2</v>
      </c>
      <c r="R122" s="4">
        <v>-6.8434547221023295E-2</v>
      </c>
      <c r="S122" s="4">
        <v>-6.4468416206508394E-2</v>
      </c>
      <c r="T122" s="4">
        <v>-0.25101234853937499</v>
      </c>
      <c r="U122" s="4">
        <v>0.31986251633284501</v>
      </c>
      <c r="V122" s="4">
        <v>-0.26255004636496898</v>
      </c>
      <c r="W122" s="4">
        <v>0.495572525747138</v>
      </c>
      <c r="X122" s="4">
        <v>-2.7794425724721999E-3</v>
      </c>
      <c r="Y122" s="4"/>
      <c r="Z122" s="4" t="s">
        <v>22</v>
      </c>
      <c r="AA122" s="5">
        <f t="shared" si="8"/>
        <v>0.61463090403219389</v>
      </c>
      <c r="AB122" s="6">
        <v>2.7780444293916933</v>
      </c>
      <c r="AC122" s="5">
        <f t="shared" si="9"/>
        <v>4.5198580337675009</v>
      </c>
      <c r="AD122" s="5">
        <f t="shared" si="10"/>
        <v>0.50026739573899681</v>
      </c>
      <c r="AE122" s="6">
        <v>2.2630076385013349</v>
      </c>
      <c r="AF122" s="5">
        <f t="shared" si="11"/>
        <v>4.5235960963604507</v>
      </c>
    </row>
    <row r="123" spans="1:32" x14ac:dyDescent="0.3">
      <c r="A123">
        <f>IF(B123=1,MAX(A$9:A122)+1,A122)</f>
        <v>24</v>
      </c>
      <c r="B123">
        <f t="shared" si="6"/>
        <v>1</v>
      </c>
      <c r="C123" t="str">
        <f t="shared" si="7"/>
        <v>DIPcom</v>
      </c>
      <c r="D123" s="1" t="s">
        <v>141</v>
      </c>
      <c r="E123" s="4">
        <v>-0.44778386343890297</v>
      </c>
      <c r="F123" s="4">
        <v>4.4633014493163002E-2</v>
      </c>
      <c r="G123" s="4">
        <v>-0.44857805147024699</v>
      </c>
      <c r="H123" s="4">
        <v>-4.9762899256869803E-2</v>
      </c>
      <c r="I123" s="4">
        <v>-0.193100839326001</v>
      </c>
      <c r="J123" s="4">
        <v>-4.3005925829854E-4</v>
      </c>
      <c r="K123" s="4">
        <v>1.1684792204549901E-2</v>
      </c>
      <c r="L123" s="4">
        <v>0.25910800501235198</v>
      </c>
      <c r="M123" s="4">
        <v>2.2352746942937399E-3</v>
      </c>
      <c r="N123" s="4">
        <v>9.2607833595346495E-2</v>
      </c>
      <c r="O123" s="4">
        <v>0.338776938688512</v>
      </c>
      <c r="P123" s="4">
        <v>0.233291053814668</v>
      </c>
      <c r="Q123" s="4">
        <v>5.2887224763361702E-3</v>
      </c>
      <c r="R123" s="4">
        <v>-8.7902899225054995E-2</v>
      </c>
      <c r="S123" s="4">
        <v>-1.5775020367173799E-3</v>
      </c>
      <c r="T123" s="4">
        <v>-0.25407578268702602</v>
      </c>
      <c r="U123" s="4">
        <v>0.31523906063594498</v>
      </c>
      <c r="V123" s="4">
        <v>-0.24538392424248101</v>
      </c>
      <c r="W123" s="4">
        <v>0.41781546757223098</v>
      </c>
      <c r="X123" s="4">
        <v>7.9156577542008003E-3</v>
      </c>
      <c r="Y123" s="4"/>
      <c r="Z123" s="4" t="s">
        <v>22</v>
      </c>
      <c r="AA123" s="5">
        <f t="shared" si="8"/>
        <v>0.61097330958612872</v>
      </c>
      <c r="AB123" s="6">
        <v>3.4758492120648175</v>
      </c>
      <c r="AC123" s="5">
        <f t="shared" si="9"/>
        <v>5.6890360962238207</v>
      </c>
      <c r="AD123" s="5">
        <f t="shared" si="10"/>
        <v>0.51335512893709578</v>
      </c>
      <c r="AE123" s="6">
        <v>2.9455703636562203</v>
      </c>
      <c r="AF123" s="5">
        <f t="shared" si="11"/>
        <v>5.7378804605596088</v>
      </c>
    </row>
    <row r="124" spans="1:32" x14ac:dyDescent="0.3">
      <c r="A124">
        <f>IF(B124=1,MAX(A$9:A123)+1,A123)</f>
        <v>24</v>
      </c>
      <c r="B124">
        <f t="shared" si="6"/>
        <v>2</v>
      </c>
      <c r="C124" t="str">
        <f t="shared" si="7"/>
        <v>DIPcom</v>
      </c>
      <c r="D124" s="1" t="s">
        <v>142</v>
      </c>
      <c r="E124" s="4">
        <v>-0.432635664882419</v>
      </c>
      <c r="F124" s="4">
        <v>4.6001761679047903E-2</v>
      </c>
      <c r="G124" s="4">
        <v>-0.43611797732618801</v>
      </c>
      <c r="H124" s="4">
        <v>-5.4093377124086101E-2</v>
      </c>
      <c r="I124" s="4">
        <v>-0.22482822163763</v>
      </c>
      <c r="J124" s="4">
        <v>-5.2734635333979204E-3</v>
      </c>
      <c r="K124" s="4">
        <v>1.3106451628090801E-3</v>
      </c>
      <c r="L124" s="4">
        <v>0.21793765825250999</v>
      </c>
      <c r="M124" s="4">
        <v>4.8697717423922503E-3</v>
      </c>
      <c r="N124" s="4">
        <v>7.8715243796208006E-2</v>
      </c>
      <c r="O124" s="4">
        <v>0.28150263623853</v>
      </c>
      <c r="P124" s="4">
        <v>0.20922915442513801</v>
      </c>
      <c r="Q124" s="4">
        <v>-3.5568570064875302E-3</v>
      </c>
      <c r="R124" s="4">
        <v>-7.2772537783481903E-2</v>
      </c>
      <c r="S124" s="4">
        <v>-2.0016439980609698E-3</v>
      </c>
      <c r="T124" s="4">
        <v>-0.211819842309387</v>
      </c>
      <c r="U124" s="4">
        <v>0.25602352869941702</v>
      </c>
      <c r="V124" s="4">
        <v>-0.202823092549131</v>
      </c>
      <c r="W124" s="4">
        <v>0.55543378300763802</v>
      </c>
      <c r="X124" s="4">
        <v>-5.1015048534211E-3</v>
      </c>
      <c r="Y124" s="4"/>
      <c r="Z124" s="4" t="s">
        <v>22</v>
      </c>
      <c r="AA124" s="5">
        <f t="shared" si="8"/>
        <v>0.78026202359389485</v>
      </c>
      <c r="AB124" s="6">
        <v>5.3097025524332286</v>
      </c>
      <c r="AC124" s="5">
        <f t="shared" si="9"/>
        <v>6.8050249683775261</v>
      </c>
      <c r="AD124" s="5">
        <f t="shared" si="10"/>
        <v>0.42977026484936587</v>
      </c>
      <c r="AE124" s="6">
        <v>2.8439805939994742</v>
      </c>
      <c r="AF124" s="5">
        <f t="shared" si="11"/>
        <v>6.6174438452513398</v>
      </c>
    </row>
    <row r="125" spans="1:32" x14ac:dyDescent="0.3">
      <c r="A125">
        <f>IF(B125=1,MAX(A$9:A124)+1,A124)</f>
        <v>24</v>
      </c>
      <c r="B125">
        <f t="shared" si="6"/>
        <v>3</v>
      </c>
      <c r="C125" t="str">
        <f t="shared" si="7"/>
        <v>DIPcom</v>
      </c>
      <c r="D125" s="1" t="s">
        <v>143</v>
      </c>
      <c r="E125" s="4">
        <v>-0.42495943008342502</v>
      </c>
      <c r="F125" s="4">
        <v>3.47596496465154E-2</v>
      </c>
      <c r="G125" s="4">
        <v>-0.423946202795491</v>
      </c>
      <c r="H125" s="4">
        <v>-4.3306822861118803E-2</v>
      </c>
      <c r="I125" s="4">
        <v>-0.20831327704001401</v>
      </c>
      <c r="J125" s="4">
        <v>-1.7862453567486399E-2</v>
      </c>
      <c r="K125" s="4">
        <v>-3.0868419424250799E-2</v>
      </c>
      <c r="L125" s="4">
        <v>0.23271956709452701</v>
      </c>
      <c r="M125" s="4">
        <v>-4.2633487257365703E-2</v>
      </c>
      <c r="N125" s="4">
        <v>8.1148410007074595E-2</v>
      </c>
      <c r="O125" s="4">
        <v>0.34685882312821398</v>
      </c>
      <c r="P125" s="4">
        <v>0.20811652744090101</v>
      </c>
      <c r="Q125" s="4">
        <v>-2.20965129883102E-2</v>
      </c>
      <c r="R125" s="4">
        <v>-6.1105559096281001E-2</v>
      </c>
      <c r="S125" s="4">
        <v>-2.3410480081855398E-2</v>
      </c>
      <c r="T125" s="4">
        <v>-0.20459389952059301</v>
      </c>
      <c r="U125" s="4">
        <v>0.36873132944464199</v>
      </c>
      <c r="V125" s="4">
        <v>-0.20209778254621</v>
      </c>
      <c r="W125" s="4">
        <v>0.46063765709785698</v>
      </c>
      <c r="X125" s="4">
        <v>-2.7777636597330301E-2</v>
      </c>
      <c r="Y125" s="4"/>
      <c r="Z125" s="4" t="s">
        <v>22</v>
      </c>
      <c r="AA125" s="5">
        <f t="shared" si="8"/>
        <v>0.66902441146676073</v>
      </c>
      <c r="AB125" s="6">
        <v>4.8519745995619825</v>
      </c>
      <c r="AC125" s="5">
        <f t="shared" si="9"/>
        <v>7.2523132435849007</v>
      </c>
      <c r="AD125" s="5">
        <f t="shared" si="10"/>
        <v>0.43737705580216318</v>
      </c>
      <c r="AE125" s="6">
        <v>3.1280408523679504</v>
      </c>
      <c r="AF125" s="5">
        <f t="shared" si="11"/>
        <v>7.1518174327435302</v>
      </c>
    </row>
    <row r="126" spans="1:32" x14ac:dyDescent="0.3">
      <c r="A126">
        <f>IF(B126=1,MAX(A$9:A125)+1,A125)</f>
        <v>24</v>
      </c>
      <c r="B126">
        <f t="shared" si="6"/>
        <v>4</v>
      </c>
      <c r="C126" t="str">
        <f t="shared" si="7"/>
        <v>DIPcom</v>
      </c>
      <c r="D126" s="1" t="s">
        <v>144</v>
      </c>
      <c r="E126" s="4">
        <v>-0.42910747437890001</v>
      </c>
      <c r="F126" s="4">
        <v>4.0044048543570097E-2</v>
      </c>
      <c r="G126" s="4">
        <v>-0.42894062118571502</v>
      </c>
      <c r="H126" s="4">
        <v>-5.5000373926011301E-2</v>
      </c>
      <c r="I126" s="4">
        <v>-0.20473347935547501</v>
      </c>
      <c r="J126" s="4">
        <v>-6.7739460444989803E-3</v>
      </c>
      <c r="K126" s="4">
        <v>6.6649434108985602E-4</v>
      </c>
      <c r="L126" s="4">
        <v>0.26013721364717901</v>
      </c>
      <c r="M126" s="4">
        <v>-2.43535113526269E-3</v>
      </c>
      <c r="N126" s="4">
        <v>0.104485176922554</v>
      </c>
      <c r="O126" s="4">
        <v>0.29502267171879398</v>
      </c>
      <c r="P126" s="4">
        <v>0.23591786655826999</v>
      </c>
      <c r="Q126" s="4">
        <v>-8.3541150810192595E-3</v>
      </c>
      <c r="R126" s="4">
        <v>-8.4430701509675701E-2</v>
      </c>
      <c r="S126" s="4">
        <v>-5.6594390221568298E-3</v>
      </c>
      <c r="T126" s="4">
        <v>-0.243721190196383</v>
      </c>
      <c r="U126" s="4">
        <v>0.31357198079097898</v>
      </c>
      <c r="V126" s="4">
        <v>-0.225378559010428</v>
      </c>
      <c r="W126" s="4">
        <v>0.46996933330766399</v>
      </c>
      <c r="X126" s="4">
        <v>-2.5279534984577301E-2</v>
      </c>
      <c r="Y126" s="4"/>
      <c r="Z126" s="4" t="s">
        <v>22</v>
      </c>
      <c r="AA126" s="5">
        <f t="shared" si="8"/>
        <v>0.67495654840705854</v>
      </c>
      <c r="AB126" s="6">
        <v>3.8984040404544507</v>
      </c>
      <c r="AC126" s="5">
        <f t="shared" si="9"/>
        <v>5.7757851963284725</v>
      </c>
      <c r="AD126" s="5">
        <f t="shared" si="10"/>
        <v>0.50389811326963541</v>
      </c>
      <c r="AE126" s="6">
        <v>2.901096756553446</v>
      </c>
      <c r="AF126" s="5">
        <f t="shared" si="11"/>
        <v>5.757308233859316</v>
      </c>
    </row>
    <row r="127" spans="1:32" x14ac:dyDescent="0.3">
      <c r="A127">
        <f>IF(B127=1,MAX(A$9:A126)+1,A126)</f>
        <v>24</v>
      </c>
      <c r="B127">
        <f t="shared" si="6"/>
        <v>5</v>
      </c>
      <c r="C127" t="str">
        <f t="shared" si="7"/>
        <v>DIPcom</v>
      </c>
      <c r="D127" s="1" t="s">
        <v>145</v>
      </c>
      <c r="E127" s="4">
        <v>-0.394416691195346</v>
      </c>
      <c r="F127" s="4">
        <v>3.9326112675359397E-2</v>
      </c>
      <c r="G127" s="4">
        <v>-0.39410390196828499</v>
      </c>
      <c r="H127" s="4">
        <v>-5.7722653745947601E-2</v>
      </c>
      <c r="I127" s="4">
        <v>-0.183481529365361</v>
      </c>
      <c r="J127" s="4">
        <v>-1.5282439681462799E-2</v>
      </c>
      <c r="K127" s="4">
        <v>-2.2402841916134401E-2</v>
      </c>
      <c r="L127" s="4">
        <v>0.26329704115902702</v>
      </c>
      <c r="M127" s="4">
        <v>-3.9962651750888603E-2</v>
      </c>
      <c r="N127" s="4">
        <v>8.6975910589475999E-2</v>
      </c>
      <c r="O127" s="4">
        <v>0.27349563635041002</v>
      </c>
      <c r="P127" s="4">
        <v>0.208242978388333</v>
      </c>
      <c r="Q127" s="4">
        <v>-3.7142317945859302E-2</v>
      </c>
      <c r="R127" s="4">
        <v>-4.7810965074518499E-2</v>
      </c>
      <c r="S127" s="4">
        <v>-3.6223075956713403E-2</v>
      </c>
      <c r="T127" s="4">
        <v>-0.24803979763058001</v>
      </c>
      <c r="U127" s="4">
        <v>0.29386261883443399</v>
      </c>
      <c r="V127" s="4">
        <v>-0.21099337810882299</v>
      </c>
      <c r="W127" s="4">
        <v>0.54037475491374098</v>
      </c>
      <c r="X127" s="4">
        <v>-1.7992808570864102E-2</v>
      </c>
      <c r="Y127" s="4"/>
      <c r="Z127" s="4" t="s">
        <v>22</v>
      </c>
      <c r="AA127" s="5">
        <f t="shared" si="8"/>
        <v>0.72386135854172007</v>
      </c>
      <c r="AB127" s="6">
        <v>4.3771090120100142</v>
      </c>
      <c r="AC127" s="5">
        <f t="shared" si="9"/>
        <v>6.0468886208100274</v>
      </c>
      <c r="AD127" s="5">
        <f t="shared" si="10"/>
        <v>0.51152356893136885</v>
      </c>
      <c r="AE127" s="6">
        <v>3.0830295060030504</v>
      </c>
      <c r="AF127" s="5">
        <f t="shared" si="11"/>
        <v>6.027150444785665</v>
      </c>
    </row>
    <row r="128" spans="1:32" x14ac:dyDescent="0.3">
      <c r="A128">
        <f>IF(B128=1,MAX(A$9:A127)+1,A127)</f>
        <v>25</v>
      </c>
      <c r="B128">
        <f t="shared" si="6"/>
        <v>1</v>
      </c>
      <c r="C128" t="str">
        <f t="shared" si="7"/>
        <v>DIPcom</v>
      </c>
      <c r="D128" s="1" t="s">
        <v>146</v>
      </c>
      <c r="E128" s="4">
        <v>-0.37814229504140601</v>
      </c>
      <c r="F128" s="4">
        <v>7.0334078007526404E-2</v>
      </c>
      <c r="G128" s="4">
        <v>-0.37494276751191702</v>
      </c>
      <c r="H128" s="4">
        <v>-5.7702481711756903E-2</v>
      </c>
      <c r="I128" s="4">
        <v>-5.7993037480009398E-2</v>
      </c>
      <c r="J128" s="4">
        <v>5.9021436319195699E-3</v>
      </c>
      <c r="K128" s="4">
        <v>-5.4697789368012097E-2</v>
      </c>
      <c r="L128" s="4">
        <v>0.26698455248730202</v>
      </c>
      <c r="M128" s="4">
        <v>-5.9288178581583702E-2</v>
      </c>
      <c r="N128" s="4">
        <v>8.1014780015641594E-2</v>
      </c>
      <c r="O128" s="4">
        <v>0.26548241822513302</v>
      </c>
      <c r="P128" s="4">
        <v>0.23175725598157901</v>
      </c>
      <c r="Q128" s="4">
        <v>-6.5597713002452096E-2</v>
      </c>
      <c r="R128" s="4">
        <v>-9.8070996591072004E-2</v>
      </c>
      <c r="S128" s="4">
        <v>-7.0323190572890507E-2</v>
      </c>
      <c r="T128" s="4">
        <v>-0.272173882362861</v>
      </c>
      <c r="U128" s="4">
        <v>0.25411121231985401</v>
      </c>
      <c r="V128" s="4">
        <v>-0.23264546647696499</v>
      </c>
      <c r="W128" s="4">
        <v>0.54139134101328301</v>
      </c>
      <c r="X128" s="4">
        <v>4.60001701868731E-3</v>
      </c>
      <c r="Y128" s="4"/>
      <c r="Z128" s="4" t="s">
        <v>22</v>
      </c>
      <c r="AA128" s="5">
        <f t="shared" si="8"/>
        <v>0.59938579288760863</v>
      </c>
      <c r="AB128" s="6">
        <v>2.9330879344451461</v>
      </c>
      <c r="AC128" s="5">
        <f t="shared" si="9"/>
        <v>4.8934892505787708</v>
      </c>
      <c r="AD128" s="5">
        <f t="shared" si="10"/>
        <v>0.53938480793668153</v>
      </c>
      <c r="AE128" s="6">
        <v>2.6425802679930408</v>
      </c>
      <c r="AF128" s="5">
        <f t="shared" si="11"/>
        <v>4.8992486052800617</v>
      </c>
    </row>
    <row r="129" spans="1:32" x14ac:dyDescent="0.3">
      <c r="A129">
        <f>IF(B129=1,MAX(A$9:A128)+1,A128)</f>
        <v>25</v>
      </c>
      <c r="B129">
        <f t="shared" si="6"/>
        <v>2</v>
      </c>
      <c r="C129" t="str">
        <f t="shared" si="7"/>
        <v>DIPcom</v>
      </c>
      <c r="D129" s="1" t="s">
        <v>147</v>
      </c>
      <c r="E129" s="4">
        <v>-0.34996401657361897</v>
      </c>
      <c r="F129" s="4">
        <v>7.4816441497761801E-2</v>
      </c>
      <c r="G129" s="4">
        <v>-0.35387949947198</v>
      </c>
      <c r="H129" s="4">
        <v>-6.9263105733706795E-2</v>
      </c>
      <c r="I129" s="4">
        <v>-5.4987283737486403E-2</v>
      </c>
      <c r="J129" s="4">
        <v>8.8241038266483503E-3</v>
      </c>
      <c r="K129" s="4">
        <v>-6.9107820412472307E-2</v>
      </c>
      <c r="L129" s="4">
        <v>0.25876195619960102</v>
      </c>
      <c r="M129" s="4">
        <v>-7.1493566139277903E-2</v>
      </c>
      <c r="N129" s="4">
        <v>0.102128513267814</v>
      </c>
      <c r="O129" s="4">
        <v>0.28300521636280801</v>
      </c>
      <c r="P129" s="4">
        <v>0.256873127702332</v>
      </c>
      <c r="Q129" s="4">
        <v>-8.6623985757912997E-2</v>
      </c>
      <c r="R129" s="4">
        <v>-9.5942397941595897E-2</v>
      </c>
      <c r="S129" s="4">
        <v>-9.6406394708297205E-2</v>
      </c>
      <c r="T129" s="4">
        <v>-0.28204543745350902</v>
      </c>
      <c r="U129" s="4">
        <v>0.28584102412798401</v>
      </c>
      <c r="V129" s="4">
        <v>-0.25451671980443202</v>
      </c>
      <c r="W129" s="4">
        <v>0.513616326310251</v>
      </c>
      <c r="X129" s="4">
        <v>3.6351843908580901E-4</v>
      </c>
      <c r="Y129" s="4"/>
      <c r="Z129" s="4" t="s">
        <v>22</v>
      </c>
      <c r="AA129" s="5">
        <f t="shared" si="8"/>
        <v>0.56866655156112322</v>
      </c>
      <c r="AB129" s="6">
        <v>2.553602253419792</v>
      </c>
      <c r="AC129" s="5">
        <f t="shared" si="9"/>
        <v>4.4905089747402132</v>
      </c>
      <c r="AD129" s="5">
        <f t="shared" si="10"/>
        <v>0.54149593644685334</v>
      </c>
      <c r="AE129" s="6">
        <v>2.4365663611416051</v>
      </c>
      <c r="AF129" s="5">
        <f t="shared" si="11"/>
        <v>4.4996946369158</v>
      </c>
    </row>
    <row r="130" spans="1:32" x14ac:dyDescent="0.3">
      <c r="A130">
        <f>IF(B130=1,MAX(A$9:A129)+1,A129)</f>
        <v>25</v>
      </c>
      <c r="B130">
        <f t="shared" si="6"/>
        <v>3</v>
      </c>
      <c r="C130" t="str">
        <f t="shared" si="7"/>
        <v>DIPcom</v>
      </c>
      <c r="D130" s="1" t="s">
        <v>148</v>
      </c>
      <c r="E130" s="4">
        <v>-0.36854574189780498</v>
      </c>
      <c r="F130" s="4">
        <v>6.5066930471317494E-2</v>
      </c>
      <c r="G130" s="4">
        <v>-0.37102683660586</v>
      </c>
      <c r="H130" s="4">
        <v>-5.3508525038850098E-2</v>
      </c>
      <c r="I130" s="4">
        <v>-7.8090317395244094E-2</v>
      </c>
      <c r="J130" s="4">
        <v>9.81246040402157E-3</v>
      </c>
      <c r="K130" s="4">
        <v>-6.3044539627062496E-2</v>
      </c>
      <c r="L130" s="4">
        <v>0.27492531547669202</v>
      </c>
      <c r="M130" s="4">
        <v>-6.3781138755087605E-2</v>
      </c>
      <c r="N130" s="4">
        <v>8.0639615536008999E-2</v>
      </c>
      <c r="O130" s="4">
        <v>0.26837835956521799</v>
      </c>
      <c r="P130" s="4">
        <v>0.23446977127160901</v>
      </c>
      <c r="Q130" s="4">
        <v>-6.0365619951969297E-2</v>
      </c>
      <c r="R130" s="4">
        <v>-7.8412811469178306E-2</v>
      </c>
      <c r="S130" s="4">
        <v>-5.8024727986296799E-2</v>
      </c>
      <c r="T130" s="4">
        <v>-0.28612281437325998</v>
      </c>
      <c r="U130" s="4">
        <v>0.26343534347029002</v>
      </c>
      <c r="V130" s="4">
        <v>-0.24743461373722</v>
      </c>
      <c r="W130" s="4">
        <v>0.531065219183816</v>
      </c>
      <c r="X130" s="4">
        <v>5.6467145886119805E-4</v>
      </c>
      <c r="Y130" s="4"/>
      <c r="Z130" s="4" t="s">
        <v>22</v>
      </c>
      <c r="AA130" s="5">
        <f t="shared" si="8"/>
        <v>0.6092257293855019</v>
      </c>
      <c r="AB130" s="6">
        <v>2.9532223386767078</v>
      </c>
      <c r="AC130" s="5">
        <f t="shared" si="9"/>
        <v>4.8475010102667335</v>
      </c>
      <c r="AD130" s="5">
        <f t="shared" si="10"/>
        <v>0.56107058603801119</v>
      </c>
      <c r="AE130" s="6">
        <v>2.7247203910865423</v>
      </c>
      <c r="AF130" s="5">
        <f t="shared" si="11"/>
        <v>4.8562880658690402</v>
      </c>
    </row>
    <row r="131" spans="1:32" x14ac:dyDescent="0.3">
      <c r="A131">
        <f>IF(B131=1,MAX(A$9:A130)+1,A130)</f>
        <v>25</v>
      </c>
      <c r="B131">
        <f t="shared" si="6"/>
        <v>4</v>
      </c>
      <c r="C131" t="str">
        <f t="shared" si="7"/>
        <v>DIPcom</v>
      </c>
      <c r="D131" s="1" t="s">
        <v>149</v>
      </c>
      <c r="E131" s="4">
        <v>-0.36236793289087899</v>
      </c>
      <c r="F131" s="4">
        <v>5.1285382257352401E-2</v>
      </c>
      <c r="G131" s="4">
        <v>-0.36315531920515398</v>
      </c>
      <c r="H131" s="4">
        <v>-4.2637587154031799E-2</v>
      </c>
      <c r="I131" s="4">
        <v>-0.13395508320819899</v>
      </c>
      <c r="J131" s="4">
        <v>-1.03208637278598E-2</v>
      </c>
      <c r="K131" s="4">
        <v>-6.2141125862166198E-2</v>
      </c>
      <c r="L131" s="4">
        <v>0.267662869470704</v>
      </c>
      <c r="M131" s="4">
        <v>-6.0204687250613002E-2</v>
      </c>
      <c r="N131" s="4">
        <v>8.8730258362624506E-2</v>
      </c>
      <c r="O131" s="4">
        <v>0.28630527645162901</v>
      </c>
      <c r="P131" s="4">
        <v>0.25780267935421097</v>
      </c>
      <c r="Q131" s="4">
        <v>-5.1075267529703601E-2</v>
      </c>
      <c r="R131" s="4">
        <v>-6.7561561656525798E-2</v>
      </c>
      <c r="S131" s="4">
        <v>-5.2853296400038198E-2</v>
      </c>
      <c r="T131" s="4">
        <v>-0.28426384278899702</v>
      </c>
      <c r="U131" s="4">
        <v>0.27896258856809902</v>
      </c>
      <c r="V131" s="4">
        <v>-0.245285929250915</v>
      </c>
      <c r="W131" s="4">
        <v>0.52048484732702305</v>
      </c>
      <c r="X131" s="4">
        <v>-1.54114048665615E-2</v>
      </c>
      <c r="Y131" s="4"/>
      <c r="Z131" s="4" t="s">
        <v>22</v>
      </c>
      <c r="AA131" s="5">
        <f t="shared" si="8"/>
        <v>0.65445972854563861</v>
      </c>
      <c r="AB131" s="6">
        <v>3.0698923026713572</v>
      </c>
      <c r="AC131" s="5">
        <f t="shared" si="9"/>
        <v>4.6907275860859619</v>
      </c>
      <c r="AD131" s="5">
        <f t="shared" si="10"/>
        <v>0.5520048545818419</v>
      </c>
      <c r="AE131" s="6">
        <v>2.5933723515957623</v>
      </c>
      <c r="AF131" s="5">
        <f t="shared" si="11"/>
        <v>4.6980970005423401</v>
      </c>
    </row>
    <row r="132" spans="1:32" x14ac:dyDescent="0.3">
      <c r="A132">
        <f>IF(B132=1,MAX(A$9:A131)+1,A131)</f>
        <v>25</v>
      </c>
      <c r="B132">
        <f t="shared" si="6"/>
        <v>5</v>
      </c>
      <c r="C132" t="str">
        <f t="shared" si="7"/>
        <v>DIPcom</v>
      </c>
      <c r="D132" s="1" t="s">
        <v>150</v>
      </c>
      <c r="E132" s="4">
        <v>-0.36974398156889998</v>
      </c>
      <c r="F132" s="4">
        <v>5.2150944161379303E-2</v>
      </c>
      <c r="G132" s="4">
        <v>-0.37318922949674399</v>
      </c>
      <c r="H132" s="4">
        <v>-3.7617875489348702E-2</v>
      </c>
      <c r="I132" s="4">
        <v>-0.17297223489374</v>
      </c>
      <c r="J132" s="4">
        <v>-6.1399927835927501E-3</v>
      </c>
      <c r="K132" s="4">
        <v>-3.5526969651826397E-2</v>
      </c>
      <c r="L132" s="4">
        <v>0.27727422693287301</v>
      </c>
      <c r="M132" s="4">
        <v>-3.8236148993753397E-2</v>
      </c>
      <c r="N132" s="4">
        <v>9.0257829701673897E-2</v>
      </c>
      <c r="O132" s="4">
        <v>0.26089104953755299</v>
      </c>
      <c r="P132" s="4">
        <v>0.233680788525017</v>
      </c>
      <c r="Q132" s="4">
        <v>-4.2242800488607499E-2</v>
      </c>
      <c r="R132" s="4">
        <v>-9.6155973246049006E-2</v>
      </c>
      <c r="S132" s="4">
        <v>-4.1753800730839501E-2</v>
      </c>
      <c r="T132" s="4">
        <v>-0.280171224906961</v>
      </c>
      <c r="U132" s="4">
        <v>0.26480869623251302</v>
      </c>
      <c r="V132" s="4">
        <v>-0.22718800985947701</v>
      </c>
      <c r="W132" s="4">
        <v>0.54796542005434201</v>
      </c>
      <c r="X132" s="4">
        <v>-6.09071303551585E-3</v>
      </c>
      <c r="Y132" s="4"/>
      <c r="Z132" s="4" t="s">
        <v>22</v>
      </c>
      <c r="AA132" s="5">
        <f t="shared" si="8"/>
        <v>0.72093765663234244</v>
      </c>
      <c r="AB132" s="6">
        <v>3.780497145568313</v>
      </c>
      <c r="AC132" s="5">
        <f t="shared" si="9"/>
        <v>5.2438613946562906</v>
      </c>
      <c r="AD132" s="5">
        <f t="shared" si="10"/>
        <v>0.55748022853030688</v>
      </c>
      <c r="AE132" s="6">
        <v>2.9228271366819274</v>
      </c>
      <c r="AF132" s="5">
        <f t="shared" si="11"/>
        <v>5.2429251964458334</v>
      </c>
    </row>
    <row r="133" spans="1:32" x14ac:dyDescent="0.3">
      <c r="A133">
        <f>IF(B133=1,MAX(A$9:A132)+1,A132)</f>
        <v>26</v>
      </c>
      <c r="B133">
        <f t="shared" si="6"/>
        <v>1</v>
      </c>
      <c r="C133" t="str">
        <f t="shared" si="7"/>
        <v>DIPcom</v>
      </c>
      <c r="D133" s="1" t="s">
        <v>151</v>
      </c>
      <c r="E133" s="4">
        <v>-0.40040299830475101</v>
      </c>
      <c r="F133" s="4">
        <v>4.3298235858383098E-2</v>
      </c>
      <c r="G133" s="4">
        <v>-0.39835142056253497</v>
      </c>
      <c r="H133" s="4">
        <v>-4.99768810343105E-2</v>
      </c>
      <c r="I133" s="4">
        <v>-0.12886142996852601</v>
      </c>
      <c r="J133" s="4">
        <v>-9.0819559807475102E-3</v>
      </c>
      <c r="K133" s="4">
        <v>-4.9200832661068498E-2</v>
      </c>
      <c r="L133" s="4">
        <v>0.25251655402362799</v>
      </c>
      <c r="M133" s="4">
        <v>-4.5167100732763997E-2</v>
      </c>
      <c r="N133" s="4">
        <v>9.1368620280208104E-2</v>
      </c>
      <c r="O133" s="4">
        <v>0.31503063055152403</v>
      </c>
      <c r="P133" s="4">
        <v>0.219938032537733</v>
      </c>
      <c r="Q133" s="4">
        <v>-4.6333855716817397E-2</v>
      </c>
      <c r="R133" s="4">
        <v>-7.75158343892908E-2</v>
      </c>
      <c r="S133" s="4">
        <v>-4.5840361228646799E-2</v>
      </c>
      <c r="T133" s="4">
        <v>-0.244003169546195</v>
      </c>
      <c r="U133" s="4">
        <v>0.29732782667375002</v>
      </c>
      <c r="V133" s="4">
        <v>-0.21744957567148099</v>
      </c>
      <c r="W133" s="4">
        <v>0.501799541949834</v>
      </c>
      <c r="X133" s="4">
        <v>-9.0940260779279105E-3</v>
      </c>
      <c r="Y133" s="4"/>
      <c r="Z133" s="4" t="s">
        <v>22</v>
      </c>
      <c r="AA133" s="5">
        <f t="shared" si="8"/>
        <v>0.63066097203386362</v>
      </c>
      <c r="AB133" s="6">
        <v>3.4049374035029323</v>
      </c>
      <c r="AC133" s="5">
        <f t="shared" si="9"/>
        <v>5.3989981217992709</v>
      </c>
      <c r="AD133" s="5">
        <f t="shared" si="10"/>
        <v>0.496531095362719</v>
      </c>
      <c r="AE133" s="6">
        <v>2.6814813605634846</v>
      </c>
      <c r="AF133" s="5">
        <f t="shared" si="11"/>
        <v>5.4004298735905873</v>
      </c>
    </row>
    <row r="134" spans="1:32" x14ac:dyDescent="0.3">
      <c r="A134">
        <f>IF(B134=1,MAX(A$9:A133)+1,A133)</f>
        <v>26</v>
      </c>
      <c r="B134">
        <f t="shared" si="6"/>
        <v>2</v>
      </c>
      <c r="C134" t="str">
        <f t="shared" si="7"/>
        <v>DIPcom</v>
      </c>
      <c r="D134" s="1" t="s">
        <v>152</v>
      </c>
      <c r="E134" s="4">
        <v>-0.41332459662996901</v>
      </c>
      <c r="F134" s="4">
        <v>4.0794064552039599E-2</v>
      </c>
      <c r="G134" s="4">
        <v>-0.411846315951786</v>
      </c>
      <c r="H134" s="4">
        <v>-4.4151764280911998E-2</v>
      </c>
      <c r="I134" s="4">
        <v>-0.175763290296434</v>
      </c>
      <c r="J134" s="4">
        <v>-1.94924230299298E-3</v>
      </c>
      <c r="K134" s="4">
        <v>-6.9482699764571096E-3</v>
      </c>
      <c r="L134" s="4">
        <v>0.248182732604708</v>
      </c>
      <c r="M134" s="4">
        <v>-1.5354391083929501E-2</v>
      </c>
      <c r="N134" s="4">
        <v>7.5907085505386801E-2</v>
      </c>
      <c r="O134" s="4">
        <v>0.30314391075815</v>
      </c>
      <c r="P134" s="4">
        <v>0.25278037594254399</v>
      </c>
      <c r="Q134" s="4">
        <v>-2.3587839672691301E-2</v>
      </c>
      <c r="R134" s="4">
        <v>-0.101196291610785</v>
      </c>
      <c r="S134" s="4">
        <v>-2.7170527011898999E-2</v>
      </c>
      <c r="T134" s="4">
        <v>-0.23424763471506499</v>
      </c>
      <c r="U134" s="4">
        <v>0.26445184119554699</v>
      </c>
      <c r="V134" s="4">
        <v>-0.23723392116564801</v>
      </c>
      <c r="W134" s="4">
        <v>0.506399478669468</v>
      </c>
      <c r="X134" s="4">
        <v>1.1145954707245801E-3</v>
      </c>
      <c r="Y134" s="4"/>
      <c r="Z134" s="4" t="s">
        <v>22</v>
      </c>
      <c r="AA134" s="5">
        <f t="shared" si="8"/>
        <v>0.68216964932861845</v>
      </c>
      <c r="AB134" s="6">
        <v>4.5697676202452486</v>
      </c>
      <c r="AC134" s="5">
        <f t="shared" si="9"/>
        <v>6.6988726700795738</v>
      </c>
      <c r="AD134" s="5">
        <f t="shared" si="10"/>
        <v>0.48285401416152535</v>
      </c>
      <c r="AE134" s="6">
        <v>3.2199237593720773</v>
      </c>
      <c r="AF134" s="5">
        <f t="shared" si="11"/>
        <v>6.6685243674808543</v>
      </c>
    </row>
    <row r="135" spans="1:32" x14ac:dyDescent="0.3">
      <c r="A135">
        <f>IF(B135=1,MAX(A$9:A134)+1,A134)</f>
        <v>26</v>
      </c>
      <c r="B135">
        <f t="shared" si="6"/>
        <v>3</v>
      </c>
      <c r="C135" t="str">
        <f t="shared" si="7"/>
        <v>DIPcom</v>
      </c>
      <c r="D135" s="1" t="s">
        <v>153</v>
      </c>
      <c r="E135" s="4">
        <v>-0.42130978893663501</v>
      </c>
      <c r="F135" s="4">
        <v>4.2779103763027702E-2</v>
      </c>
      <c r="G135" s="4">
        <v>-0.42390487017096801</v>
      </c>
      <c r="H135" s="4">
        <v>-3.8396151847712001E-2</v>
      </c>
      <c r="I135" s="4">
        <v>-0.17122980507738</v>
      </c>
      <c r="J135" s="4">
        <v>2.15939925230158E-3</v>
      </c>
      <c r="K135" s="4">
        <v>-3.2375638067168602E-2</v>
      </c>
      <c r="L135" s="4">
        <v>0.243098473550383</v>
      </c>
      <c r="M135" s="4">
        <v>-2.5607353761284899E-2</v>
      </c>
      <c r="N135" s="4">
        <v>7.1980820900054102E-2</v>
      </c>
      <c r="O135" s="4">
        <v>0.309530636302568</v>
      </c>
      <c r="P135" s="4">
        <v>0.201052829604071</v>
      </c>
      <c r="Q135" s="4">
        <v>-2.52268447336454E-2</v>
      </c>
      <c r="R135" s="4">
        <v>-6.9391019622782907E-2</v>
      </c>
      <c r="S135" s="4">
        <v>-1.8428452278391901E-2</v>
      </c>
      <c r="T135" s="4">
        <v>-0.23512910704884599</v>
      </c>
      <c r="U135" s="4">
        <v>0.30787203617849701</v>
      </c>
      <c r="V135" s="4">
        <v>-0.212676134542092</v>
      </c>
      <c r="W135" s="4">
        <v>0.50068008054440805</v>
      </c>
      <c r="X135" s="4">
        <v>-5.4782140084044901E-3</v>
      </c>
      <c r="Y135" s="4"/>
      <c r="Z135" s="4" t="s">
        <v>22</v>
      </c>
      <c r="AA135" s="5">
        <f t="shared" si="8"/>
        <v>0.67195329267189718</v>
      </c>
      <c r="AB135" s="6">
        <v>3.9101565992991554</v>
      </c>
      <c r="AC135" s="5">
        <f t="shared" si="9"/>
        <v>5.8190898711890311</v>
      </c>
      <c r="AD135" s="5">
        <f t="shared" si="10"/>
        <v>0.47843091751810807</v>
      </c>
      <c r="AE135" s="6">
        <v>2.7732374875831187</v>
      </c>
      <c r="AF135" s="5">
        <f t="shared" si="11"/>
        <v>5.7965264911587884</v>
      </c>
    </row>
    <row r="136" spans="1:32" x14ac:dyDescent="0.3">
      <c r="A136">
        <f>IF(B136=1,MAX(A$9:A135)+1,A135)</f>
        <v>26</v>
      </c>
      <c r="B136">
        <f t="shared" si="6"/>
        <v>4</v>
      </c>
      <c r="C136" t="str">
        <f t="shared" si="7"/>
        <v>DIPcom</v>
      </c>
      <c r="D136" s="1" t="s">
        <v>154</v>
      </c>
      <c r="E136" s="4">
        <v>-0.41643826752123098</v>
      </c>
      <c r="F136" s="4">
        <v>4.1164402932074497E-2</v>
      </c>
      <c r="G136" s="4">
        <v>-0.42654212823487903</v>
      </c>
      <c r="H136" s="4">
        <v>-5.1073181356793097E-2</v>
      </c>
      <c r="I136" s="4">
        <v>-0.17366495229930401</v>
      </c>
      <c r="J136" s="4">
        <v>-1.07649033542536E-2</v>
      </c>
      <c r="K136" s="4">
        <v>-1.25398422332491E-2</v>
      </c>
      <c r="L136" s="4">
        <v>0.26143440044534799</v>
      </c>
      <c r="M136" s="4">
        <v>-1.42849624599786E-2</v>
      </c>
      <c r="N136" s="4">
        <v>9.37115209589406E-2</v>
      </c>
      <c r="O136" s="4">
        <v>0.30421174849161198</v>
      </c>
      <c r="P136" s="4">
        <v>0.22052381422727099</v>
      </c>
      <c r="Q136" s="4">
        <v>-1.73152530257174E-2</v>
      </c>
      <c r="R136" s="4">
        <v>-8.1769576026217997E-2</v>
      </c>
      <c r="S136" s="4">
        <v>-2.5474384172217101E-2</v>
      </c>
      <c r="T136" s="4">
        <v>-0.24763194918721801</v>
      </c>
      <c r="U136" s="4">
        <v>0.29642913471442101</v>
      </c>
      <c r="V136" s="4">
        <v>-0.22116939500042701</v>
      </c>
      <c r="W136" s="4">
        <v>0.48561890674054498</v>
      </c>
      <c r="X136" s="4">
        <v>-4.4251336387264497E-3</v>
      </c>
      <c r="Y136" s="4"/>
      <c r="Z136" s="4" t="s">
        <v>22</v>
      </c>
      <c r="AA136" s="5">
        <f t="shared" si="8"/>
        <v>0.6593143404101881</v>
      </c>
      <c r="AB136" s="6">
        <v>3.8141267724536076</v>
      </c>
      <c r="AC136" s="5">
        <f t="shared" si="9"/>
        <v>5.7849898579191734</v>
      </c>
      <c r="AD136" s="5">
        <f t="shared" si="10"/>
        <v>0.5092306458800343</v>
      </c>
      <c r="AE136" s="6">
        <v>2.9447999127207338</v>
      </c>
      <c r="AF136" s="5">
        <f t="shared" si="11"/>
        <v>5.78284110853469</v>
      </c>
    </row>
    <row r="137" spans="1:32" x14ac:dyDescent="0.3">
      <c r="A137">
        <f>IF(B137=1,MAX(A$9:A136)+1,A136)</f>
        <v>26</v>
      </c>
      <c r="B137">
        <f t="shared" si="6"/>
        <v>5</v>
      </c>
      <c r="C137" t="str">
        <f t="shared" si="7"/>
        <v>DIPcom</v>
      </c>
      <c r="D137" s="1" t="s">
        <v>155</v>
      </c>
      <c r="E137" s="4">
        <v>-0.39703319767672601</v>
      </c>
      <c r="F137" s="4">
        <v>3.80864806169341E-2</v>
      </c>
      <c r="G137" s="4">
        <v>-0.40063342374141098</v>
      </c>
      <c r="H137" s="4">
        <v>-5.1509087650742198E-2</v>
      </c>
      <c r="I137" s="4">
        <v>-0.16495452661423901</v>
      </c>
      <c r="J137" s="4">
        <v>-3.6200518594075798E-3</v>
      </c>
      <c r="K137" s="4">
        <v>-4.5019745628469499E-2</v>
      </c>
      <c r="L137" s="4">
        <v>0.237375186198413</v>
      </c>
      <c r="M137" s="4">
        <v>-4.2762249786673999E-2</v>
      </c>
      <c r="N137" s="4">
        <v>8.6052651613538297E-2</v>
      </c>
      <c r="O137" s="4">
        <v>0.32076635552185301</v>
      </c>
      <c r="P137" s="4">
        <v>0.218230396833549</v>
      </c>
      <c r="Q137" s="4">
        <v>-4.2050558163425199E-2</v>
      </c>
      <c r="R137" s="4">
        <v>-6.68919088845671E-2</v>
      </c>
      <c r="S137" s="4">
        <v>-5.9124796834277897E-2</v>
      </c>
      <c r="T137" s="4">
        <v>-0.22201775213710101</v>
      </c>
      <c r="U137" s="4">
        <v>0.33867918654907198</v>
      </c>
      <c r="V137" s="4">
        <v>-0.22140026316633599</v>
      </c>
      <c r="W137" s="4">
        <v>0.49213295637429699</v>
      </c>
      <c r="X137" s="4">
        <v>-1.4305651564280699E-2</v>
      </c>
      <c r="Y137" s="4"/>
      <c r="Z137" s="4" t="s">
        <v>22</v>
      </c>
      <c r="AA137" s="5">
        <f t="shared" si="8"/>
        <v>0.65717436220630399</v>
      </c>
      <c r="AB137" s="6">
        <v>4.1171032386745052</v>
      </c>
      <c r="AC137" s="5">
        <f t="shared" si="9"/>
        <v>6.2648567495121492</v>
      </c>
      <c r="AD137" s="5">
        <f t="shared" si="10"/>
        <v>0.45960942577590358</v>
      </c>
      <c r="AE137" s="6">
        <v>2.8690953802424244</v>
      </c>
      <c r="AF137" s="5">
        <f t="shared" si="11"/>
        <v>6.2424641866273172</v>
      </c>
    </row>
    <row r="138" spans="1:32" x14ac:dyDescent="0.3">
      <c r="D138" s="1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5"/>
      <c r="AB138" s="6"/>
      <c r="AC138" s="5"/>
      <c r="AD138" s="5"/>
      <c r="AE138" s="6"/>
      <c r="AF138" s="5"/>
    </row>
    <row r="139" spans="1:32" x14ac:dyDescent="0.3">
      <c r="D139" s="1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5"/>
      <c r="AB139" s="6"/>
      <c r="AC139" s="5"/>
      <c r="AD139" s="5"/>
      <c r="AE139" s="6"/>
      <c r="AF139" s="5"/>
    </row>
    <row r="140" spans="1:32" x14ac:dyDescent="0.3">
      <c r="D140" s="1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5"/>
      <c r="AB140" s="6"/>
      <c r="AC140" s="5"/>
      <c r="AD140" s="5"/>
      <c r="AE140" s="6"/>
      <c r="AF140" s="5"/>
    </row>
    <row r="141" spans="1:32" x14ac:dyDescent="0.3">
      <c r="D141" s="1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5"/>
      <c r="AB141" s="6"/>
      <c r="AC141" s="5"/>
      <c r="AD141" s="5"/>
      <c r="AE141" s="6"/>
      <c r="AF141" s="5"/>
    </row>
    <row r="142" spans="1:32" x14ac:dyDescent="0.3">
      <c r="D142" s="1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5"/>
      <c r="AB142" s="6"/>
      <c r="AC142" s="5"/>
      <c r="AD142" s="5"/>
      <c r="AE142" s="6"/>
      <c r="AF142" s="5"/>
    </row>
    <row r="143" spans="1:32" x14ac:dyDescent="0.3">
      <c r="A143">
        <f>IF(B143=1,MAX(A$9:A142)+1,A142)</f>
        <v>27</v>
      </c>
      <c r="B143">
        <f t="shared" ref="B143:B202" si="12">VALUE(MID(D143,FIND(".jpg",D143)-1,1))</f>
        <v>1</v>
      </c>
      <c r="C143" t="str">
        <f t="shared" ref="C143:C197" si="13">MID(D143,1,6)</f>
        <v>DIPcom</v>
      </c>
      <c r="D143" s="1" t="s">
        <v>156</v>
      </c>
      <c r="E143" s="4">
        <v>-0.40622824347916198</v>
      </c>
      <c r="F143" s="4">
        <v>3.9169748467669803E-2</v>
      </c>
      <c r="G143" s="4">
        <v>-0.40962227765291997</v>
      </c>
      <c r="H143" s="4">
        <v>-6.0288968806612497E-2</v>
      </c>
      <c r="I143" s="4">
        <v>-0.126444667594351</v>
      </c>
      <c r="J143" s="4">
        <v>-7.76149320094968E-3</v>
      </c>
      <c r="K143" s="4">
        <v>-3.2023781794697198E-2</v>
      </c>
      <c r="L143" s="4">
        <v>0.225999630862142</v>
      </c>
      <c r="M143" s="4">
        <v>-3.0856449296182899E-2</v>
      </c>
      <c r="N143" s="4">
        <v>8.1583521690714103E-2</v>
      </c>
      <c r="O143" s="4">
        <v>0.31264473185161101</v>
      </c>
      <c r="P143" s="4">
        <v>0.27915149260137001</v>
      </c>
      <c r="Q143" s="4">
        <v>-4.2003798493824102E-2</v>
      </c>
      <c r="R143" s="4">
        <v>-6.3461351674360997E-2</v>
      </c>
      <c r="S143" s="4">
        <v>-4.4641065699644801E-2</v>
      </c>
      <c r="T143" s="4">
        <v>-0.21779240915699999</v>
      </c>
      <c r="U143" s="4">
        <v>0.29581577882820898</v>
      </c>
      <c r="V143" s="4">
        <v>-0.257669426892989</v>
      </c>
      <c r="W143" s="4">
        <v>0.48335977333096097</v>
      </c>
      <c r="X143" s="4">
        <v>-1.8930743889983701E-2</v>
      </c>
      <c r="Y143" s="4"/>
      <c r="Z143" s="4" t="s">
        <v>22</v>
      </c>
      <c r="AA143" s="5">
        <f t="shared" ref="AA143:AA202" si="14">SQRT((I143-W143)*(I143-W143) + (J143-X143) *(J143-X143))</f>
        <v>0.60990672101001375</v>
      </c>
      <c r="AB143" s="6">
        <v>3.6985679985683091</v>
      </c>
      <c r="AC143" s="5">
        <f t="shared" ref="AC143:AC202" si="15">AB143/AA143</f>
        <v>6.0641535355495515</v>
      </c>
      <c r="AD143" s="5">
        <f t="shared" ref="AD143:AD202" si="16">SQRT((K143-S143)*(K143-S143) + (L143-T143) *(L143-T143))</f>
        <v>0.44397136240695723</v>
      </c>
      <c r="AE143" s="6">
        <v>2.6859955441328229</v>
      </c>
      <c r="AF143" s="5">
        <f t="shared" ref="AF143:AF202" si="17">AE143/AD143</f>
        <v>6.0499297287349814</v>
      </c>
    </row>
    <row r="144" spans="1:32" x14ac:dyDescent="0.3">
      <c r="A144">
        <f>IF(B144=1,MAX(A$9:A143)+1,A143)</f>
        <v>27</v>
      </c>
      <c r="B144">
        <f t="shared" si="12"/>
        <v>2</v>
      </c>
      <c r="C144" t="str">
        <f t="shared" si="13"/>
        <v>DIPcom</v>
      </c>
      <c r="D144" s="1" t="s">
        <v>157</v>
      </c>
      <c r="E144" s="4">
        <v>-0.40361242091361699</v>
      </c>
      <c r="F144" s="4">
        <v>4.0785924191466497E-2</v>
      </c>
      <c r="G144" s="4">
        <v>-0.40369063357491197</v>
      </c>
      <c r="H144" s="4">
        <v>-5.2473656035888001E-2</v>
      </c>
      <c r="I144" s="4">
        <v>-0.124290916569954</v>
      </c>
      <c r="J144" s="4">
        <v>-3.90043556475364E-3</v>
      </c>
      <c r="K144" s="4">
        <v>-4.2114458122608202E-2</v>
      </c>
      <c r="L144" s="4">
        <v>0.22595236582575801</v>
      </c>
      <c r="M144" s="4">
        <v>-5.0295760374078999E-2</v>
      </c>
      <c r="N144" s="4">
        <v>7.85505318596115E-2</v>
      </c>
      <c r="O144" s="4">
        <v>0.31441980145429899</v>
      </c>
      <c r="P144" s="4">
        <v>0.22662501467292101</v>
      </c>
      <c r="Q144" s="4">
        <v>-5.1861687691160702E-2</v>
      </c>
      <c r="R144" s="4">
        <v>-5.41415639325252E-2</v>
      </c>
      <c r="S144" s="4">
        <v>-5.62522157881837E-2</v>
      </c>
      <c r="T144" s="4">
        <v>-0.22340192929872199</v>
      </c>
      <c r="U144" s="4">
        <v>0.31609881660130701</v>
      </c>
      <c r="V144" s="4">
        <v>-0.230119332900901</v>
      </c>
      <c r="W144" s="4">
        <v>0.501599474978909</v>
      </c>
      <c r="X144" s="4">
        <v>-7.8769188169677106E-3</v>
      </c>
      <c r="Y144" s="4"/>
      <c r="Z144" s="4" t="s">
        <v>22</v>
      </c>
      <c r="AA144" s="5">
        <f t="shared" si="14"/>
        <v>0.62590302336084314</v>
      </c>
      <c r="AB144" s="6">
        <v>3.6210424371359262</v>
      </c>
      <c r="AC144" s="5">
        <f t="shared" si="15"/>
        <v>5.785309068635601</v>
      </c>
      <c r="AD144" s="5">
        <f t="shared" si="16"/>
        <v>0.44957664389804414</v>
      </c>
      <c r="AE144" s="6">
        <v>2.5964824312211006</v>
      </c>
      <c r="AF144" s="5">
        <f t="shared" si="17"/>
        <v>5.7753943992916499</v>
      </c>
    </row>
    <row r="145" spans="1:32" x14ac:dyDescent="0.3">
      <c r="A145">
        <f>IF(B145=1,MAX(A$9:A144)+1,A144)</f>
        <v>27</v>
      </c>
      <c r="B145">
        <f t="shared" si="12"/>
        <v>3</v>
      </c>
      <c r="C145" t="str">
        <f t="shared" si="13"/>
        <v>DIPcom</v>
      </c>
      <c r="D145" s="1" t="s">
        <v>158</v>
      </c>
      <c r="E145" s="4">
        <v>-0.39874589450703302</v>
      </c>
      <c r="F145" s="4">
        <v>3.7741791550625903E-2</v>
      </c>
      <c r="G145" s="4">
        <v>-0.39753639749665398</v>
      </c>
      <c r="H145" s="4">
        <v>-5.6950532675828003E-2</v>
      </c>
      <c r="I145" s="4">
        <v>-0.109565233880013</v>
      </c>
      <c r="J145" s="4">
        <v>1.3146320231678999E-3</v>
      </c>
      <c r="K145" s="4">
        <v>-4.5968672054292399E-2</v>
      </c>
      <c r="L145" s="4">
        <v>0.224691494494448</v>
      </c>
      <c r="M145" s="4">
        <v>-5.8347873290695802E-2</v>
      </c>
      <c r="N145" s="4">
        <v>6.4544801414696595E-2</v>
      </c>
      <c r="O145" s="4">
        <v>0.31658684181388402</v>
      </c>
      <c r="P145" s="4">
        <v>0.25946988780374403</v>
      </c>
      <c r="Q145" s="4">
        <v>-4.99521606045479E-2</v>
      </c>
      <c r="R145" s="4">
        <v>-5.0819009854599501E-2</v>
      </c>
      <c r="S145" s="4">
        <v>-5.5826602742156901E-2</v>
      </c>
      <c r="T145" s="4">
        <v>-0.21521443219660599</v>
      </c>
      <c r="U145" s="4">
        <v>0.29713470732263803</v>
      </c>
      <c r="V145" s="4">
        <v>-0.25026043636644901</v>
      </c>
      <c r="W145" s="4">
        <v>0.50222128543887101</v>
      </c>
      <c r="X145" s="4">
        <v>-1.45181961931988E-2</v>
      </c>
      <c r="Y145" s="4"/>
      <c r="Z145" s="4" t="s">
        <v>22</v>
      </c>
      <c r="AA145" s="5">
        <f t="shared" si="14"/>
        <v>0.61199135914622538</v>
      </c>
      <c r="AB145" s="6">
        <v>3.6620398633355928</v>
      </c>
      <c r="AC145" s="5">
        <f t="shared" si="15"/>
        <v>5.9838097525501306</v>
      </c>
      <c r="AD145" s="5">
        <f t="shared" si="16"/>
        <v>0.440016366894871</v>
      </c>
      <c r="AE145" s="6">
        <v>2.6287326594288065</v>
      </c>
      <c r="AF145" s="5">
        <f t="shared" si="17"/>
        <v>5.9741701836669749</v>
      </c>
    </row>
    <row r="146" spans="1:32" x14ac:dyDescent="0.3">
      <c r="A146">
        <f>IF(B146=1,MAX(A$9:A145)+1,A145)</f>
        <v>27</v>
      </c>
      <c r="B146">
        <f t="shared" si="12"/>
        <v>4</v>
      </c>
      <c r="C146" t="str">
        <f t="shared" si="13"/>
        <v>DIPcom</v>
      </c>
      <c r="D146" s="1" t="s">
        <v>159</v>
      </c>
      <c r="E146" s="4">
        <v>-0.40908943111482399</v>
      </c>
      <c r="F146" s="4">
        <v>6.8357974993181997E-2</v>
      </c>
      <c r="G146" s="4">
        <v>-0.41902004818441202</v>
      </c>
      <c r="H146" s="4">
        <v>-5.0168788436718403E-2</v>
      </c>
      <c r="I146" s="4">
        <v>-8.7657510106970205E-2</v>
      </c>
      <c r="J146" s="4">
        <v>-2.3463135292879399E-3</v>
      </c>
      <c r="K146" s="4">
        <v>-4.4783828062947201E-2</v>
      </c>
      <c r="L146" s="4">
        <v>0.23061130681144101</v>
      </c>
      <c r="M146" s="4">
        <v>-4.0812039342464301E-2</v>
      </c>
      <c r="N146" s="4">
        <v>7.8970578152734505E-2</v>
      </c>
      <c r="O146" s="4">
        <v>0.288523083908728</v>
      </c>
      <c r="P146" s="4">
        <v>0.23965359566345101</v>
      </c>
      <c r="Q146" s="4">
        <v>-3.5086973204892E-2</v>
      </c>
      <c r="R146" s="4">
        <v>-7.2343835818633004E-2</v>
      </c>
      <c r="S146" s="4">
        <v>-4.7420339800631602E-2</v>
      </c>
      <c r="T146" s="4">
        <v>-0.239760251872501</v>
      </c>
      <c r="U146" s="4">
        <v>0.31148549037095802</v>
      </c>
      <c r="V146" s="4">
        <v>-0.25144797762578902</v>
      </c>
      <c r="W146" s="4">
        <v>0.483861595537454</v>
      </c>
      <c r="X146" s="4">
        <v>-1.5262883378791201E-3</v>
      </c>
      <c r="Y146" s="4"/>
      <c r="Z146" s="4" t="s">
        <v>22</v>
      </c>
      <c r="AA146" s="5">
        <f t="shared" si="14"/>
        <v>0.57151969393706548</v>
      </c>
      <c r="AB146" s="6">
        <v>2.6230923358864069</v>
      </c>
      <c r="AC146" s="5">
        <f t="shared" si="15"/>
        <v>4.589679697328604</v>
      </c>
      <c r="AD146" s="5">
        <f t="shared" si="16"/>
        <v>0.47037894767187871</v>
      </c>
      <c r="AE146" s="6">
        <v>2.1617681553638768</v>
      </c>
      <c r="AF146" s="5">
        <f t="shared" si="17"/>
        <v>4.5958012493192131</v>
      </c>
    </row>
    <row r="147" spans="1:32" x14ac:dyDescent="0.3">
      <c r="A147">
        <f>IF(B147=1,MAX(A$9:A146)+1,A146)</f>
        <v>27</v>
      </c>
      <c r="B147">
        <f t="shared" si="12"/>
        <v>5</v>
      </c>
      <c r="C147" t="str">
        <f t="shared" si="13"/>
        <v>DIPcom</v>
      </c>
      <c r="D147" s="1" t="s">
        <v>160</v>
      </c>
      <c r="E147" s="4">
        <v>-0.396990656752162</v>
      </c>
      <c r="F147" s="4">
        <v>5.6776046104891002E-2</v>
      </c>
      <c r="G147" s="4">
        <v>-0.406494215901889</v>
      </c>
      <c r="H147" s="4">
        <v>-5.8537171222997099E-2</v>
      </c>
      <c r="I147" s="4">
        <v>-8.26725551852035E-2</v>
      </c>
      <c r="J147" s="4">
        <v>-4.0323787414289804E-3</v>
      </c>
      <c r="K147" s="4">
        <v>-5.1289466605397599E-2</v>
      </c>
      <c r="L147" s="4">
        <v>0.23864633002129701</v>
      </c>
      <c r="M147" s="4">
        <v>-6.14335316264586E-2</v>
      </c>
      <c r="N147" s="4">
        <v>7.98463815813681E-2</v>
      </c>
      <c r="O147" s="4">
        <v>0.289526950156128</v>
      </c>
      <c r="P147" s="4">
        <v>0.22239673979920199</v>
      </c>
      <c r="Q147" s="4">
        <v>-5.6726982557960201E-2</v>
      </c>
      <c r="R147" s="4">
        <v>-6.2142052717199199E-2</v>
      </c>
      <c r="S147" s="4">
        <v>-5.8853188222043398E-2</v>
      </c>
      <c r="T147" s="4">
        <v>-0.231998111422554</v>
      </c>
      <c r="U147" s="4">
        <v>0.31974837988175397</v>
      </c>
      <c r="V147" s="4">
        <v>-0.224297671089071</v>
      </c>
      <c r="W147" s="4">
        <v>0.50518526681323195</v>
      </c>
      <c r="X147" s="4">
        <v>-1.66581123135069E-2</v>
      </c>
      <c r="Y147" s="4"/>
      <c r="Z147" s="4" t="s">
        <v>22</v>
      </c>
      <c r="AA147" s="5">
        <f t="shared" si="14"/>
        <v>0.58799339114736426</v>
      </c>
      <c r="AB147" s="6">
        <v>2.9157654349773581</v>
      </c>
      <c r="AC147" s="5">
        <f t="shared" si="15"/>
        <v>4.958840488475154</v>
      </c>
      <c r="AD147" s="5">
        <f t="shared" si="16"/>
        <v>0.47070521576320845</v>
      </c>
      <c r="AE147" s="6">
        <v>2.334956786135562</v>
      </c>
      <c r="AF147" s="5">
        <f t="shared" si="17"/>
        <v>4.9605500596580994</v>
      </c>
    </row>
    <row r="148" spans="1:32" x14ac:dyDescent="0.3">
      <c r="A148">
        <f>IF(B148=1,MAX(A$9:A147)+1,A147)</f>
        <v>28</v>
      </c>
      <c r="B148">
        <f t="shared" si="12"/>
        <v>1</v>
      </c>
      <c r="C148" t="str">
        <f t="shared" si="13"/>
        <v>DIPiss</v>
      </c>
      <c r="D148" s="1" t="s">
        <v>161</v>
      </c>
      <c r="E148" s="4">
        <v>-0.39649253522364297</v>
      </c>
      <c r="F148" s="4">
        <v>6.9730338270289793E-2</v>
      </c>
      <c r="G148" s="4">
        <v>-0.39748659366601202</v>
      </c>
      <c r="H148" s="4">
        <v>-6.4445787542770694E-2</v>
      </c>
      <c r="I148" s="4">
        <v>-3.6920647592507301E-2</v>
      </c>
      <c r="J148" s="4">
        <v>1.8065864559641601E-3</v>
      </c>
      <c r="K148" s="4">
        <v>-6.1165240059659398E-2</v>
      </c>
      <c r="L148" s="4">
        <v>0.23965857191100001</v>
      </c>
      <c r="M148" s="4">
        <v>-6.6581881631950293E-2</v>
      </c>
      <c r="N148" s="4">
        <v>7.44046447627114E-2</v>
      </c>
      <c r="O148" s="4">
        <v>0.29007324240047999</v>
      </c>
      <c r="P148" s="4">
        <v>0.23134486548875399</v>
      </c>
      <c r="Q148" s="4">
        <v>-6.5879627613089395E-2</v>
      </c>
      <c r="R148" s="4">
        <v>-8.7541049067994897E-2</v>
      </c>
      <c r="S148" s="4">
        <v>-7.2629685778783995E-2</v>
      </c>
      <c r="T148" s="4">
        <v>-0.23947054652456601</v>
      </c>
      <c r="U148" s="4">
        <v>0.28802749525558602</v>
      </c>
      <c r="V148" s="4">
        <v>-0.209445322637062</v>
      </c>
      <c r="W148" s="4">
        <v>0.51905547390958195</v>
      </c>
      <c r="X148" s="4">
        <v>-1.6042301116327502E-2</v>
      </c>
      <c r="Y148" s="4"/>
      <c r="Z148" s="4" t="s">
        <v>22</v>
      </c>
      <c r="AA148" s="5">
        <f t="shared" si="14"/>
        <v>0.55626255533522506</v>
      </c>
      <c r="AB148" s="6">
        <v>4.0702117771377955</v>
      </c>
      <c r="AC148" s="5">
        <f t="shared" si="15"/>
        <v>7.3170694991053828</v>
      </c>
      <c r="AD148" s="5">
        <f t="shared" si="16"/>
        <v>0.47926625757348018</v>
      </c>
      <c r="AE148" s="6">
        <v>3.5088610702513328</v>
      </c>
      <c r="AF148" s="5">
        <f t="shared" si="17"/>
        <v>7.3213188176790451</v>
      </c>
    </row>
    <row r="149" spans="1:32" x14ac:dyDescent="0.3">
      <c r="A149">
        <f>IF(B149=1,MAX(A$9:A148)+1,A148)</f>
        <v>28</v>
      </c>
      <c r="B149">
        <f t="shared" si="12"/>
        <v>2</v>
      </c>
      <c r="C149" t="str">
        <f t="shared" si="13"/>
        <v>DIPiss</v>
      </c>
      <c r="D149" s="1" t="s">
        <v>162</v>
      </c>
      <c r="E149" s="4">
        <v>-0.36385915893817899</v>
      </c>
      <c r="F149" s="4">
        <v>6.4788690345389602E-2</v>
      </c>
      <c r="G149" s="4">
        <v>-0.36991830115035801</v>
      </c>
      <c r="H149" s="4">
        <v>-6.5164830958942599E-2</v>
      </c>
      <c r="I149" s="4">
        <v>-4.6191075088964501E-3</v>
      </c>
      <c r="J149" s="4">
        <v>1.0926634281239401E-2</v>
      </c>
      <c r="K149" s="4">
        <v>-7.4024564904560497E-2</v>
      </c>
      <c r="L149" s="4">
        <v>0.26080502329341299</v>
      </c>
      <c r="M149" s="4">
        <v>-8.0147564862704704E-2</v>
      </c>
      <c r="N149" s="4">
        <v>7.5758481549351497E-2</v>
      </c>
      <c r="O149" s="4">
        <v>0.26084567067733799</v>
      </c>
      <c r="P149" s="4">
        <v>0.22511941757682999</v>
      </c>
      <c r="Q149" s="4">
        <v>-8.9391646607806005E-2</v>
      </c>
      <c r="R149" s="4">
        <v>-8.5631507464483003E-2</v>
      </c>
      <c r="S149" s="4">
        <v>-0.101365281694537</v>
      </c>
      <c r="T149" s="4">
        <v>-0.25275057956109698</v>
      </c>
      <c r="U149" s="4">
        <v>0.272020772246929</v>
      </c>
      <c r="V149" s="4">
        <v>-0.23586395103746499</v>
      </c>
      <c r="W149" s="4">
        <v>0.55045918274277394</v>
      </c>
      <c r="X149" s="4">
        <v>2.0126219757634302E-3</v>
      </c>
      <c r="Y149" s="4"/>
      <c r="Z149" s="4" t="s">
        <v>22</v>
      </c>
      <c r="AA149" s="5">
        <f t="shared" si="14"/>
        <v>0.55514986078004191</v>
      </c>
      <c r="AB149" s="6">
        <v>3.4886772718964947</v>
      </c>
      <c r="AC149" s="5">
        <f t="shared" si="15"/>
        <v>6.2842081361500277</v>
      </c>
      <c r="AD149" s="5">
        <f t="shared" si="16"/>
        <v>0.5142828715967982</v>
      </c>
      <c r="AE149" s="6">
        <v>3.2342941153519558</v>
      </c>
      <c r="AF149" s="5">
        <f t="shared" si="17"/>
        <v>6.2889399861010107</v>
      </c>
    </row>
    <row r="150" spans="1:32" x14ac:dyDescent="0.3">
      <c r="A150">
        <f>IF(B150=1,MAX(A$9:A149)+1,A149)</f>
        <v>28</v>
      </c>
      <c r="B150">
        <f t="shared" si="12"/>
        <v>3</v>
      </c>
      <c r="C150" t="str">
        <f t="shared" si="13"/>
        <v>DIPiss</v>
      </c>
      <c r="D150" s="1" t="s">
        <v>163</v>
      </c>
      <c r="E150" s="4">
        <v>-0.38651612374900302</v>
      </c>
      <c r="F150" s="4">
        <v>5.8498309060571498E-2</v>
      </c>
      <c r="G150" s="4">
        <v>-0.38855539189984101</v>
      </c>
      <c r="H150" s="4">
        <v>-6.3112803739007906E-2</v>
      </c>
      <c r="I150" s="4">
        <v>-9.7578140388058995E-2</v>
      </c>
      <c r="J150" s="4">
        <v>-4.8013471166763997E-4</v>
      </c>
      <c r="K150" s="4">
        <v>-5.0728004964279899E-2</v>
      </c>
      <c r="L150" s="4">
        <v>0.24844870383797699</v>
      </c>
      <c r="M150" s="4">
        <v>-5.8070943517642103E-2</v>
      </c>
      <c r="N150" s="4">
        <v>7.1225830273984297E-2</v>
      </c>
      <c r="O150" s="4">
        <v>0.286666623144476</v>
      </c>
      <c r="P150" s="4">
        <v>0.20677334540485201</v>
      </c>
      <c r="Q150" s="4">
        <v>-6.5189436846453105E-2</v>
      </c>
      <c r="R150" s="4">
        <v>-7.8796356032589096E-2</v>
      </c>
      <c r="S150" s="4">
        <v>-6.62263839653041E-2</v>
      </c>
      <c r="T150" s="4">
        <v>-0.23388463617838501</v>
      </c>
      <c r="U150" s="4">
        <v>0.27413785855450401</v>
      </c>
      <c r="V150" s="4">
        <v>-0.207677879481173</v>
      </c>
      <c r="W150" s="4">
        <v>0.55205994363160105</v>
      </c>
      <c r="X150" s="4">
        <v>-9.9437843456326794E-4</v>
      </c>
      <c r="Y150" s="4"/>
      <c r="Z150" s="4" t="s">
        <v>22</v>
      </c>
      <c r="AA150" s="5">
        <f t="shared" si="14"/>
        <v>0.64963828755342112</v>
      </c>
      <c r="AB150" s="6">
        <v>4.0122416301260735</v>
      </c>
      <c r="AC150" s="5">
        <f t="shared" si="15"/>
        <v>6.1761163204164413</v>
      </c>
      <c r="AD150" s="5">
        <f t="shared" si="16"/>
        <v>0.48258227344464161</v>
      </c>
      <c r="AE150" s="6">
        <v>2.9794886149533397</v>
      </c>
      <c r="AF150" s="5">
        <f t="shared" si="17"/>
        <v>6.174053169599329</v>
      </c>
    </row>
    <row r="151" spans="1:32" x14ac:dyDescent="0.3">
      <c r="A151">
        <f>IF(B151=1,MAX(A$9:A150)+1,A150)</f>
        <v>28</v>
      </c>
      <c r="B151">
        <f t="shared" si="12"/>
        <v>4</v>
      </c>
      <c r="C151" t="str">
        <f t="shared" si="13"/>
        <v>DIPiss</v>
      </c>
      <c r="D151" s="1" t="s">
        <v>164</v>
      </c>
      <c r="E151" s="4">
        <v>-0.38323411878499603</v>
      </c>
      <c r="F151" s="4">
        <v>5.8462515869588901E-2</v>
      </c>
      <c r="G151" s="4">
        <v>-0.37983015543973397</v>
      </c>
      <c r="H151" s="4">
        <v>-5.9880792761719502E-2</v>
      </c>
      <c r="I151" s="4">
        <v>-3.8547876190677101E-2</v>
      </c>
      <c r="J151" s="4">
        <v>7.5488145040927702E-3</v>
      </c>
      <c r="K151" s="4">
        <v>-6.5668707751136507E-2</v>
      </c>
      <c r="L151" s="4">
        <v>0.2400701355173</v>
      </c>
      <c r="M151" s="4">
        <v>-7.5025740798540394E-2</v>
      </c>
      <c r="N151" s="4">
        <v>9.0205159768549301E-2</v>
      </c>
      <c r="O151" s="4">
        <v>0.25772434372830499</v>
      </c>
      <c r="P151" s="4">
        <v>0.219441885456165</v>
      </c>
      <c r="Q151" s="4">
        <v>-7.0385018554155299E-2</v>
      </c>
      <c r="R151" s="4">
        <v>-6.4749763186828693E-2</v>
      </c>
      <c r="S151" s="4">
        <v>-7.3662051753811603E-2</v>
      </c>
      <c r="T151" s="4">
        <v>-0.24659817828465699</v>
      </c>
      <c r="U151" s="4">
        <v>0.27770256660150999</v>
      </c>
      <c r="V151" s="4">
        <v>-0.239734328006808</v>
      </c>
      <c r="W151" s="4">
        <v>0.55092675894323595</v>
      </c>
      <c r="X151" s="4">
        <v>-4.7654488756818398E-3</v>
      </c>
      <c r="Y151" s="4"/>
      <c r="Z151" s="4" t="s">
        <v>22</v>
      </c>
      <c r="AA151" s="5">
        <f t="shared" si="14"/>
        <v>0.58960324502910122</v>
      </c>
      <c r="AB151" s="6">
        <v>3.7977553232227312</v>
      </c>
      <c r="AC151" s="5">
        <f t="shared" si="15"/>
        <v>6.4412049208366966</v>
      </c>
      <c r="AD151" s="5">
        <f t="shared" si="16"/>
        <v>0.48673395320974389</v>
      </c>
      <c r="AE151" s="6">
        <v>3.1357967047502409</v>
      </c>
      <c r="AF151" s="5">
        <f t="shared" si="17"/>
        <v>6.4425271425413797</v>
      </c>
    </row>
    <row r="152" spans="1:32" x14ac:dyDescent="0.3">
      <c r="A152">
        <f>IF(B152=1,MAX(A$9:A151)+1,A151)</f>
        <v>28</v>
      </c>
      <c r="B152">
        <f t="shared" si="12"/>
        <v>5</v>
      </c>
      <c r="C152" t="str">
        <f t="shared" si="13"/>
        <v>DIPiss</v>
      </c>
      <c r="D152" s="1" t="s">
        <v>165</v>
      </c>
      <c r="E152" s="4">
        <v>-0.404265940276199</v>
      </c>
      <c r="F152" s="4">
        <v>5.7106464002954598E-2</v>
      </c>
      <c r="G152" s="4">
        <v>-0.40996891387503998</v>
      </c>
      <c r="H152" s="4">
        <v>-6.1992502398954499E-2</v>
      </c>
      <c r="I152" s="4">
        <v>-8.2222751710340894E-2</v>
      </c>
      <c r="J152" s="4">
        <v>-2.2768525810537999E-4</v>
      </c>
      <c r="K152" s="4">
        <v>-4.29674153722399E-2</v>
      </c>
      <c r="L152" s="4">
        <v>0.2451951967163</v>
      </c>
      <c r="M152" s="4">
        <v>-5.0507095813584597E-2</v>
      </c>
      <c r="N152" s="4">
        <v>6.6354831463316E-2</v>
      </c>
      <c r="O152" s="4">
        <v>0.276767895914312</v>
      </c>
      <c r="P152" s="4">
        <v>0.198938357703139</v>
      </c>
      <c r="Q152" s="4">
        <v>-5.4401611970351198E-2</v>
      </c>
      <c r="R152" s="4">
        <v>-6.3416832105020804E-2</v>
      </c>
      <c r="S152" s="4">
        <v>-6.7673035006662094E-2</v>
      </c>
      <c r="T152" s="4">
        <v>-0.225377274597449</v>
      </c>
      <c r="U152" s="4">
        <v>0.306114682783453</v>
      </c>
      <c r="V152" s="4">
        <v>-0.21147639893305201</v>
      </c>
      <c r="W152" s="4">
        <v>0.52912418532665095</v>
      </c>
      <c r="X152" s="4">
        <v>-5.1041565931280904E-3</v>
      </c>
      <c r="Y152" s="4"/>
      <c r="Z152" s="4" t="s">
        <v>22</v>
      </c>
      <c r="AA152" s="5">
        <f t="shared" si="14"/>
        <v>0.61136638556367562</v>
      </c>
      <c r="AB152" s="6">
        <v>4.3566366154167628</v>
      </c>
      <c r="AC152" s="5">
        <f t="shared" si="15"/>
        <v>7.1260650213864372</v>
      </c>
      <c r="AD152" s="5">
        <f t="shared" si="16"/>
        <v>0.47122056236952337</v>
      </c>
      <c r="AE152" s="6">
        <v>3.35761158243657</v>
      </c>
      <c r="AF152" s="5">
        <f t="shared" si="17"/>
        <v>7.1253503148353419</v>
      </c>
    </row>
    <row r="153" spans="1:32" x14ac:dyDescent="0.3">
      <c r="A153">
        <f>IF(B153=1,MAX(A$9:A152)+1,A152)</f>
        <v>29</v>
      </c>
      <c r="B153">
        <f t="shared" si="12"/>
        <v>1</v>
      </c>
      <c r="C153" t="str">
        <f t="shared" si="13"/>
        <v>DIPiss</v>
      </c>
      <c r="D153" s="1" t="s">
        <v>166</v>
      </c>
      <c r="E153" s="4">
        <v>-0.40340900106701699</v>
      </c>
      <c r="F153" s="4">
        <v>4.8741778930792998E-2</v>
      </c>
      <c r="G153" s="4">
        <v>-0.41204789354694799</v>
      </c>
      <c r="H153" s="4">
        <v>-5.6185652367779899E-2</v>
      </c>
      <c r="I153" s="4">
        <v>-9.2762317780584802E-2</v>
      </c>
      <c r="J153" s="4">
        <v>7.1588135442005399E-4</v>
      </c>
      <c r="K153" s="4">
        <v>-4.30908536168274E-2</v>
      </c>
      <c r="L153" s="4">
        <v>0.23346020965529299</v>
      </c>
      <c r="M153" s="4">
        <v>-4.7813534819013702E-2</v>
      </c>
      <c r="N153" s="4">
        <v>8.2272543744623394E-2</v>
      </c>
      <c r="O153" s="4">
        <v>0.290327858854184</v>
      </c>
      <c r="P153" s="4">
        <v>0.20824472980874001</v>
      </c>
      <c r="Q153" s="4">
        <v>-4.9724665848136097E-2</v>
      </c>
      <c r="R153" s="4">
        <v>-6.7455041079979294E-2</v>
      </c>
      <c r="S153" s="4">
        <v>-5.48529099184163E-2</v>
      </c>
      <c r="T153" s="4">
        <v>-0.23204857818048</v>
      </c>
      <c r="U153" s="4">
        <v>0.28258218011810299</v>
      </c>
      <c r="V153" s="4">
        <v>-0.218065699936868</v>
      </c>
      <c r="W153" s="4">
        <v>0.53079113762465702</v>
      </c>
      <c r="X153" s="4">
        <v>3.1982807123874502E-4</v>
      </c>
      <c r="Y153" s="4"/>
      <c r="Z153" s="4" t="s">
        <v>22</v>
      </c>
      <c r="AA153" s="5">
        <f t="shared" si="14"/>
        <v>0.62355358118290038</v>
      </c>
      <c r="AB153" s="6">
        <v>4.6672767790257517</v>
      </c>
      <c r="AC153" s="5">
        <f t="shared" si="15"/>
        <v>7.4849650773743992</v>
      </c>
      <c r="AD153" s="5">
        <f t="shared" si="16"/>
        <v>0.46565736064275037</v>
      </c>
      <c r="AE153" s="6">
        <v>3.4836042057297103</v>
      </c>
      <c r="AF153" s="5">
        <f t="shared" si="17"/>
        <v>7.4810461514476332</v>
      </c>
    </row>
    <row r="154" spans="1:32" x14ac:dyDescent="0.3">
      <c r="A154">
        <f>IF(B154=1,MAX(A$9:A153)+1,A153)</f>
        <v>29</v>
      </c>
      <c r="B154">
        <f t="shared" si="12"/>
        <v>2</v>
      </c>
      <c r="C154" t="str">
        <f t="shared" si="13"/>
        <v>DIPiss</v>
      </c>
      <c r="D154" s="1" t="s">
        <v>167</v>
      </c>
      <c r="E154" s="4">
        <v>-0.34604308052676702</v>
      </c>
      <c r="F154" s="4">
        <v>6.4503754286078699E-2</v>
      </c>
      <c r="G154" s="4">
        <v>-0.35558886339631401</v>
      </c>
      <c r="H154" s="4">
        <v>-5.4790140065523601E-2</v>
      </c>
      <c r="I154" s="4">
        <v>-5.4779338517853098E-2</v>
      </c>
      <c r="J154" s="4">
        <v>2.4325554150245198E-3</v>
      </c>
      <c r="K154" s="4">
        <v>-8.3885512865297301E-2</v>
      </c>
      <c r="L154" s="4">
        <v>0.24096121481982699</v>
      </c>
      <c r="M154" s="4">
        <v>-9.3356342498105302E-2</v>
      </c>
      <c r="N154" s="4">
        <v>7.4873506686049404E-2</v>
      </c>
      <c r="O154" s="4">
        <v>0.26104354904038501</v>
      </c>
      <c r="P154" s="4">
        <v>0.22678735694783</v>
      </c>
      <c r="Q154" s="4">
        <v>-9.0840831990536094E-2</v>
      </c>
      <c r="R154" s="4">
        <v>-7.3999628295844694E-2</v>
      </c>
      <c r="S154" s="4">
        <v>-9.4753868523470897E-2</v>
      </c>
      <c r="T154" s="4">
        <v>-0.239025298125948</v>
      </c>
      <c r="U154" s="4">
        <v>0.28399883708863599</v>
      </c>
      <c r="V154" s="4">
        <v>-0.23857996186753799</v>
      </c>
      <c r="W154" s="4">
        <v>0.57420545218931995</v>
      </c>
      <c r="X154" s="4">
        <v>-3.1633597999550099E-3</v>
      </c>
      <c r="Y154" s="4"/>
      <c r="Z154" s="4" t="s">
        <v>22</v>
      </c>
      <c r="AA154" s="5">
        <f t="shared" si="14"/>
        <v>0.62900968292073178</v>
      </c>
      <c r="AB154" s="6">
        <v>4.6818929901283557</v>
      </c>
      <c r="AC154" s="5">
        <f t="shared" si="15"/>
        <v>7.4432764983657194</v>
      </c>
      <c r="AD154" s="5">
        <f t="shared" si="16"/>
        <v>0.48010954350497675</v>
      </c>
      <c r="AE154" s="6">
        <v>3.5734246875816136</v>
      </c>
      <c r="AF154" s="5">
        <f t="shared" si="17"/>
        <v>7.4429361713876698</v>
      </c>
    </row>
    <row r="155" spans="1:32" x14ac:dyDescent="0.3">
      <c r="A155">
        <f>IF(B155=1,MAX(A$9:A154)+1,A154)</f>
        <v>29</v>
      </c>
      <c r="B155">
        <f t="shared" si="12"/>
        <v>3</v>
      </c>
      <c r="C155" t="str">
        <f t="shared" si="13"/>
        <v>DIPiss</v>
      </c>
      <c r="D155" s="1" t="s">
        <v>168</v>
      </c>
      <c r="E155" s="4">
        <v>-0.34065037029753897</v>
      </c>
      <c r="F155" s="4">
        <v>6.2101526186104698E-2</v>
      </c>
      <c r="G155" s="4">
        <v>-0.34119115708943198</v>
      </c>
      <c r="H155" s="4">
        <v>-6.8364738981819301E-2</v>
      </c>
      <c r="I155" s="4">
        <v>-3.3140841499250402E-2</v>
      </c>
      <c r="J155" s="4">
        <v>6.4400498828630802E-3</v>
      </c>
      <c r="K155" s="4">
        <v>-8.6375867385495006E-2</v>
      </c>
      <c r="L155" s="4">
        <v>0.26277092735705798</v>
      </c>
      <c r="M155" s="4">
        <v>-9.4791211917011606E-2</v>
      </c>
      <c r="N155" s="4">
        <v>9.3555818978544203E-2</v>
      </c>
      <c r="O155" s="4">
        <v>0.24621612101634399</v>
      </c>
      <c r="P155" s="4">
        <v>0.22284641278600001</v>
      </c>
      <c r="Q155" s="4">
        <v>-8.9310447539257196E-2</v>
      </c>
      <c r="R155" s="4">
        <v>-8.01971973667083E-2</v>
      </c>
      <c r="S155" s="4">
        <v>-0.100802854088338</v>
      </c>
      <c r="T155" s="4">
        <v>-0.25092133609962403</v>
      </c>
      <c r="U155" s="4">
        <v>0.25202516099662398</v>
      </c>
      <c r="V155" s="4">
        <v>-0.25528912433852602</v>
      </c>
      <c r="W155" s="4">
        <v>0.58802146780335196</v>
      </c>
      <c r="X155" s="4">
        <v>7.0576615961059699E-3</v>
      </c>
      <c r="Y155" s="4"/>
      <c r="Z155" s="4" t="s">
        <v>22</v>
      </c>
      <c r="AA155" s="5">
        <f t="shared" si="14"/>
        <v>0.62116261634323278</v>
      </c>
      <c r="AB155" s="6">
        <v>4.1020630858278002</v>
      </c>
      <c r="AC155" s="5">
        <f t="shared" si="15"/>
        <v>6.6038473306338563</v>
      </c>
      <c r="AD155" s="5">
        <f t="shared" si="16"/>
        <v>0.51389481363463207</v>
      </c>
      <c r="AE155" s="6">
        <v>3.3954060516547173</v>
      </c>
      <c r="AF155" s="5">
        <f t="shared" si="17"/>
        <v>6.6072004650912399</v>
      </c>
    </row>
    <row r="156" spans="1:32" x14ac:dyDescent="0.3">
      <c r="A156">
        <f>IF(B156=1,MAX(A$9:A155)+1,A155)</f>
        <v>29</v>
      </c>
      <c r="B156">
        <f t="shared" si="12"/>
        <v>4</v>
      </c>
      <c r="C156" t="str">
        <f t="shared" si="13"/>
        <v>DIPiss</v>
      </c>
      <c r="D156" s="1" t="s">
        <v>169</v>
      </c>
      <c r="E156" s="4">
        <v>-0.348253253902918</v>
      </c>
      <c r="F156" s="4">
        <v>5.6673199253597199E-2</v>
      </c>
      <c r="G156" s="4">
        <v>-0.352961218459312</v>
      </c>
      <c r="H156" s="4">
        <v>-7.8571342000867697E-2</v>
      </c>
      <c r="I156" s="4">
        <v>4.7790125260205402E-2</v>
      </c>
      <c r="J156" s="4">
        <v>-1.1475472631678E-2</v>
      </c>
      <c r="K156" s="4">
        <v>-8.4174753087917498E-2</v>
      </c>
      <c r="L156" s="4">
        <v>0.26581792502996998</v>
      </c>
      <c r="M156" s="4">
        <v>-0.10834721041104101</v>
      </c>
      <c r="N156" s="4">
        <v>8.9727256761204993E-2</v>
      </c>
      <c r="O156" s="4">
        <v>0.26792193440654399</v>
      </c>
      <c r="P156" s="4">
        <v>0.26205288389766102</v>
      </c>
      <c r="Q156" s="4">
        <v>-0.10404368470933401</v>
      </c>
      <c r="R156" s="4">
        <v>-7.1396322516040903E-2</v>
      </c>
      <c r="S156" s="4">
        <v>-0.11844065861592</v>
      </c>
      <c r="T156" s="4">
        <v>-0.25324509790670702</v>
      </c>
      <c r="U156" s="4">
        <v>0.25262615680037198</v>
      </c>
      <c r="V156" s="4">
        <v>-0.25037543016031799</v>
      </c>
      <c r="W156" s="4">
        <v>0.54788256271931901</v>
      </c>
      <c r="X156" s="4">
        <v>-9.2075997268225695E-3</v>
      </c>
      <c r="Y156" s="4"/>
      <c r="Z156" s="4" t="s">
        <v>22</v>
      </c>
      <c r="AA156" s="5">
        <f t="shared" si="14"/>
        <v>0.50009757972950641</v>
      </c>
      <c r="AB156" s="6">
        <v>2.9607372327458581</v>
      </c>
      <c r="AC156" s="5">
        <f t="shared" si="15"/>
        <v>5.9203190592269337</v>
      </c>
      <c r="AD156" s="5">
        <f t="shared" si="16"/>
        <v>0.52019282392379784</v>
      </c>
      <c r="AE156" s="6">
        <v>3.0956405279455099</v>
      </c>
      <c r="AF156" s="5">
        <f t="shared" si="17"/>
        <v>5.9509481591752698</v>
      </c>
    </row>
    <row r="157" spans="1:32" x14ac:dyDescent="0.3">
      <c r="A157">
        <f>IF(B157=1,MAX(A$9:A156)+1,A156)</f>
        <v>29</v>
      </c>
      <c r="B157">
        <f t="shared" si="12"/>
        <v>5</v>
      </c>
      <c r="C157" t="str">
        <f t="shared" si="13"/>
        <v>DIPiss</v>
      </c>
      <c r="D157" s="1" t="s">
        <v>170</v>
      </c>
      <c r="E157" s="4">
        <v>-0.37880537296262301</v>
      </c>
      <c r="F157" s="4">
        <v>6.8691435559896305E-2</v>
      </c>
      <c r="G157" s="4">
        <v>-0.38094951262230098</v>
      </c>
      <c r="H157" s="4">
        <v>-6.70987450025083E-2</v>
      </c>
      <c r="I157" s="4">
        <v>-7.2313101795327397E-3</v>
      </c>
      <c r="J157" s="4">
        <v>6.6154582135787201E-3</v>
      </c>
      <c r="K157" s="4">
        <v>-6.8239817227702698E-2</v>
      </c>
      <c r="L157" s="4">
        <v>0.258268140400784</v>
      </c>
      <c r="M157" s="4">
        <v>-7.0268499685906205E-2</v>
      </c>
      <c r="N157" s="4">
        <v>6.9488141757879401E-2</v>
      </c>
      <c r="O157" s="4">
        <v>0.247000519891761</v>
      </c>
      <c r="P157" s="4">
        <v>0.214733001489778</v>
      </c>
      <c r="Q157" s="4">
        <v>-8.3438430946967901E-2</v>
      </c>
      <c r="R157" s="4">
        <v>-7.1329009707012794E-2</v>
      </c>
      <c r="S157" s="4">
        <v>-8.5495264886737796E-2</v>
      </c>
      <c r="T157" s="4">
        <v>-0.24658478838283099</v>
      </c>
      <c r="U157" s="4">
        <v>0.26896454694590899</v>
      </c>
      <c r="V157" s="4">
        <v>-0.23338531640073501</v>
      </c>
      <c r="W157" s="4">
        <v>0.55846314167410405</v>
      </c>
      <c r="X157" s="4">
        <v>6.0168207117037404E-4</v>
      </c>
      <c r="Y157" s="4"/>
      <c r="Z157" s="4" t="s">
        <v>22</v>
      </c>
      <c r="AA157" s="5">
        <f t="shared" si="14"/>
        <v>0.56572641653141631</v>
      </c>
      <c r="AB157" s="6">
        <v>3.5526087926345169</v>
      </c>
      <c r="AC157" s="5">
        <f t="shared" si="15"/>
        <v>6.2797293688639888</v>
      </c>
      <c r="AD157" s="5">
        <f t="shared" si="16"/>
        <v>0.50514773104044286</v>
      </c>
      <c r="AE157" s="6">
        <v>3.1743866816308652</v>
      </c>
      <c r="AF157" s="5">
        <f t="shared" si="17"/>
        <v>6.2840758981390321</v>
      </c>
    </row>
    <row r="158" spans="1:32" x14ac:dyDescent="0.3">
      <c r="A158">
        <f>IF(B158=1,MAX(A$9:A157)+1,A157)</f>
        <v>30</v>
      </c>
      <c r="B158">
        <f t="shared" si="12"/>
        <v>1</v>
      </c>
      <c r="C158" t="str">
        <f t="shared" si="13"/>
        <v>DIPiss</v>
      </c>
      <c r="D158" s="1" t="s">
        <v>171</v>
      </c>
      <c r="E158" s="4">
        <v>-0.366600648523426</v>
      </c>
      <c r="F158" s="4">
        <v>5.6172685955257297E-2</v>
      </c>
      <c r="G158" s="4">
        <v>-0.37784429027510003</v>
      </c>
      <c r="H158" s="4">
        <v>-6.6455889715117206E-2</v>
      </c>
      <c r="I158" s="4">
        <v>-6.3915397220636796E-3</v>
      </c>
      <c r="J158" s="4">
        <v>-1.036919509644E-2</v>
      </c>
      <c r="K158" s="4">
        <v>-8.36488636313647E-2</v>
      </c>
      <c r="L158" s="4">
        <v>0.25459411096688001</v>
      </c>
      <c r="M158" s="4">
        <v>-9.4523365992806502E-2</v>
      </c>
      <c r="N158" s="4">
        <v>8.5188137537770298E-2</v>
      </c>
      <c r="O158" s="4">
        <v>0.247189362751428</v>
      </c>
      <c r="P158" s="4">
        <v>0.208692065745788</v>
      </c>
      <c r="Q158" s="4">
        <v>-8.5407957269243703E-2</v>
      </c>
      <c r="R158" s="4">
        <v>-7.15576734702493E-2</v>
      </c>
      <c r="S158" s="4">
        <v>-0.10046056169157901</v>
      </c>
      <c r="T158" s="4">
        <v>-0.220162043356041</v>
      </c>
      <c r="U158" s="4">
        <v>0.30122946321437799</v>
      </c>
      <c r="V158" s="4">
        <v>-0.21014090675993999</v>
      </c>
      <c r="W158" s="4">
        <v>0.56645840113977597</v>
      </c>
      <c r="X158" s="4">
        <v>-2.5961291807906E-2</v>
      </c>
      <c r="Y158" s="4"/>
      <c r="Z158" s="4" t="s">
        <v>22</v>
      </c>
      <c r="AA158" s="5">
        <f t="shared" si="14"/>
        <v>0.57306209805331987</v>
      </c>
      <c r="AB158" s="6">
        <v>3.33373940409267</v>
      </c>
      <c r="AC158" s="5">
        <f t="shared" si="15"/>
        <v>5.8174138813530227</v>
      </c>
      <c r="AD158" s="5">
        <f t="shared" si="16"/>
        <v>0.47505372249794764</v>
      </c>
      <c r="AE158" s="6">
        <v>2.7644730220157121</v>
      </c>
      <c r="AF158" s="5">
        <f t="shared" si="17"/>
        <v>5.8192850431303702</v>
      </c>
    </row>
    <row r="159" spans="1:32" x14ac:dyDescent="0.3">
      <c r="A159">
        <f>IF(B159=1,MAX(A$9:A158)+1,A158)</f>
        <v>30</v>
      </c>
      <c r="B159">
        <f t="shared" si="12"/>
        <v>2</v>
      </c>
      <c r="C159" t="str">
        <f t="shared" si="13"/>
        <v>DIPiss</v>
      </c>
      <c r="D159" s="1" t="s">
        <v>172</v>
      </c>
      <c r="E159" s="4">
        <v>-0.37055932006065401</v>
      </c>
      <c r="F159" s="4">
        <v>6.0833775483010402E-2</v>
      </c>
      <c r="G159" s="4">
        <v>-0.37687317068453902</v>
      </c>
      <c r="H159" s="4">
        <v>-6.4049467265798798E-2</v>
      </c>
      <c r="I159" s="4">
        <v>-1.3327882434458101E-2</v>
      </c>
      <c r="J159" s="4">
        <v>-8.9231300752328803E-3</v>
      </c>
      <c r="K159" s="4">
        <v>-8.6325182683311297E-2</v>
      </c>
      <c r="L159" s="4">
        <v>0.21462474329022899</v>
      </c>
      <c r="M159" s="4">
        <v>-0.10220210720837899</v>
      </c>
      <c r="N159" s="4">
        <v>6.9917574835690596E-2</v>
      </c>
      <c r="O159" s="4">
        <v>0.29797995367723901</v>
      </c>
      <c r="P159" s="4">
        <v>0.219854300077472</v>
      </c>
      <c r="Q159" s="4">
        <v>-9.5592874571440806E-2</v>
      </c>
      <c r="R159" s="4">
        <v>-6.8799858045624801E-2</v>
      </c>
      <c r="S159" s="4">
        <v>-0.104573649612296</v>
      </c>
      <c r="T159" s="4">
        <v>-0.207044716583555</v>
      </c>
      <c r="U159" s="4">
        <v>0.29073591842576502</v>
      </c>
      <c r="V159" s="4">
        <v>-0.20655911479540501</v>
      </c>
      <c r="W159" s="4">
        <v>0.56073831515207195</v>
      </c>
      <c r="X159" s="4">
        <v>-9.8541069207867902E-3</v>
      </c>
      <c r="Y159" s="4"/>
      <c r="Z159" s="4" t="s">
        <v>22</v>
      </c>
      <c r="AA159" s="5">
        <f t="shared" si="14"/>
        <v>0.57406695247971207</v>
      </c>
      <c r="AB159" s="6">
        <v>3.2754711270134464</v>
      </c>
      <c r="AC159" s="5">
        <f t="shared" si="15"/>
        <v>5.7057301641644385</v>
      </c>
      <c r="AD159" s="5">
        <f t="shared" si="16"/>
        <v>0.4220641419683826</v>
      </c>
      <c r="AE159" s="6">
        <v>2.4077781110109298</v>
      </c>
      <c r="AF159" s="5">
        <f t="shared" si="17"/>
        <v>5.7047682368413559</v>
      </c>
    </row>
    <row r="160" spans="1:32" x14ac:dyDescent="0.3">
      <c r="A160">
        <f>IF(B160=1,MAX(A$9:A159)+1,A159)</f>
        <v>30</v>
      </c>
      <c r="B160">
        <f t="shared" si="12"/>
        <v>3</v>
      </c>
      <c r="C160" t="str">
        <f t="shared" si="13"/>
        <v>DIPiss</v>
      </c>
      <c r="D160" s="1" t="s">
        <v>173</v>
      </c>
      <c r="E160" s="4">
        <v>-0.39781612349317702</v>
      </c>
      <c r="F160" s="4">
        <v>5.5130035566020197E-2</v>
      </c>
      <c r="G160" s="4">
        <v>-0.40129969661915099</v>
      </c>
      <c r="H160" s="4">
        <v>-6.1510351511388402E-2</v>
      </c>
      <c r="I160" s="4">
        <v>-2.527086988307E-2</v>
      </c>
      <c r="J160" s="4">
        <v>-7.19850038469615E-3</v>
      </c>
      <c r="K160" s="4">
        <v>-6.1454544152068899E-2</v>
      </c>
      <c r="L160" s="4">
        <v>0.221147887007696</v>
      </c>
      <c r="M160" s="4">
        <v>-7.2152988945968694E-2</v>
      </c>
      <c r="N160" s="4">
        <v>6.7894000440458999E-2</v>
      </c>
      <c r="O160" s="4">
        <v>0.28814611854829197</v>
      </c>
      <c r="P160" s="4">
        <v>0.202533606996637</v>
      </c>
      <c r="Q160" s="4">
        <v>-7.83847886713539E-2</v>
      </c>
      <c r="R160" s="4">
        <v>-7.3194195140464297E-2</v>
      </c>
      <c r="S160" s="4">
        <v>-8.8409600704223101E-2</v>
      </c>
      <c r="T160" s="4">
        <v>-0.204045116170468</v>
      </c>
      <c r="U160" s="4">
        <v>0.278127736605702</v>
      </c>
      <c r="V160" s="4">
        <v>-0.20267017714902899</v>
      </c>
      <c r="W160" s="4">
        <v>0.55851475731502298</v>
      </c>
      <c r="X160" s="4">
        <v>1.91281034523127E-3</v>
      </c>
      <c r="Y160" s="4"/>
      <c r="Z160" s="4" t="s">
        <v>22</v>
      </c>
      <c r="AA160" s="5">
        <f t="shared" si="14"/>
        <v>0.5838567242965419</v>
      </c>
      <c r="AB160" s="6">
        <v>3.6717188775408132</v>
      </c>
      <c r="AC160" s="5">
        <f t="shared" si="15"/>
        <v>6.2887327057244624</v>
      </c>
      <c r="AD160" s="5">
        <f t="shared" si="16"/>
        <v>0.42604655265052432</v>
      </c>
      <c r="AE160" s="6">
        <v>2.6784426952390206</v>
      </c>
      <c r="AF160" s="5">
        <f t="shared" si="17"/>
        <v>6.2867371618802474</v>
      </c>
    </row>
    <row r="161" spans="1:32" x14ac:dyDescent="0.3">
      <c r="A161">
        <f>IF(B161=1,MAX(A$9:A160)+1,A160)</f>
        <v>30</v>
      </c>
      <c r="B161">
        <f t="shared" si="12"/>
        <v>4</v>
      </c>
      <c r="C161" t="str">
        <f t="shared" si="13"/>
        <v>DIPiss</v>
      </c>
      <c r="D161" s="1" t="s">
        <v>174</v>
      </c>
      <c r="E161" s="4">
        <v>-0.390227973956637</v>
      </c>
      <c r="F161" s="4">
        <v>5.9310505979111798E-2</v>
      </c>
      <c r="G161" s="4">
        <v>-0.39630326715311398</v>
      </c>
      <c r="H161" s="4">
        <v>-5.8423674481880301E-2</v>
      </c>
      <c r="I161" s="4">
        <v>-4.5749471044361098E-2</v>
      </c>
      <c r="J161" s="4">
        <v>-3.9402384970014902E-4</v>
      </c>
      <c r="K161" s="4">
        <v>-6.4091176617951301E-2</v>
      </c>
      <c r="L161" s="4">
        <v>0.21750835433330701</v>
      </c>
      <c r="M161" s="4">
        <v>-7.6574367352622297E-2</v>
      </c>
      <c r="N161" s="4">
        <v>6.9234407320286198E-2</v>
      </c>
      <c r="O161" s="4">
        <v>0.28898300757488998</v>
      </c>
      <c r="P161" s="4">
        <v>0.21881746396069901</v>
      </c>
      <c r="Q161" s="4">
        <v>-6.9571462391071898E-2</v>
      </c>
      <c r="R161" s="4">
        <v>-5.71927998475249E-2</v>
      </c>
      <c r="S161" s="4">
        <v>-7.7648592109578293E-2</v>
      </c>
      <c r="T161" s="4">
        <v>-0.220648038609326</v>
      </c>
      <c r="U161" s="4">
        <v>0.29069324615604197</v>
      </c>
      <c r="V161" s="4">
        <v>-0.22788750538255001</v>
      </c>
      <c r="W161" s="4">
        <v>0.54049005689440299</v>
      </c>
      <c r="X161" s="4">
        <v>-3.2468942242082002E-4</v>
      </c>
      <c r="Y161" s="4"/>
      <c r="Z161" s="4" t="s">
        <v>22</v>
      </c>
      <c r="AA161" s="5">
        <f t="shared" si="14"/>
        <v>0.58623953203884827</v>
      </c>
      <c r="AB161" s="6">
        <v>3.4439194786372447</v>
      </c>
      <c r="AC161" s="5">
        <f t="shared" si="15"/>
        <v>5.8745944113660125</v>
      </c>
      <c r="AD161" s="5">
        <f t="shared" si="16"/>
        <v>0.43836608923514103</v>
      </c>
      <c r="AE161" s="6">
        <v>2.5748798632924985</v>
      </c>
      <c r="AF161" s="5">
        <f t="shared" si="17"/>
        <v>5.8738116987678861</v>
      </c>
    </row>
    <row r="162" spans="1:32" x14ac:dyDescent="0.3">
      <c r="A162">
        <f>IF(B162=1,MAX(A$9:A161)+1,A161)</f>
        <v>30</v>
      </c>
      <c r="B162">
        <f t="shared" si="12"/>
        <v>5</v>
      </c>
      <c r="C162" t="str">
        <f t="shared" si="13"/>
        <v>DIPiss</v>
      </c>
      <c r="D162" s="1" t="s">
        <v>175</v>
      </c>
      <c r="E162" s="4">
        <v>-0.35107815996769898</v>
      </c>
      <c r="F162" s="4">
        <v>7.3810770493137903E-2</v>
      </c>
      <c r="G162" s="4">
        <v>-0.35752306920872201</v>
      </c>
      <c r="H162" s="4">
        <v>-8.4448142822515795E-2</v>
      </c>
      <c r="I162" s="4">
        <v>4.5244528503323903E-2</v>
      </c>
      <c r="J162" s="4">
        <v>3.7258799575073001E-3</v>
      </c>
      <c r="K162" s="4">
        <v>-8.8147348092682903E-2</v>
      </c>
      <c r="L162" s="4">
        <v>0.25029123405577403</v>
      </c>
      <c r="M162" s="4">
        <v>-0.11186011202813299</v>
      </c>
      <c r="N162" s="4">
        <v>8.1105563938214401E-2</v>
      </c>
      <c r="O162" s="4">
        <v>0.28576463986650502</v>
      </c>
      <c r="P162" s="4">
        <v>0.235011574312702</v>
      </c>
      <c r="Q162" s="4">
        <v>-0.10718740453200799</v>
      </c>
      <c r="R162" s="4">
        <v>-8.0630447436097805E-2</v>
      </c>
      <c r="S162" s="4">
        <v>-0.119589932281671</v>
      </c>
      <c r="T162" s="4">
        <v>-0.24744932612364801</v>
      </c>
      <c r="U162" s="4">
        <v>0.252445719934417</v>
      </c>
      <c r="V162" s="4">
        <v>-0.242711573524173</v>
      </c>
      <c r="W162" s="4">
        <v>0.55193113780667002</v>
      </c>
      <c r="X162" s="4">
        <v>1.1294467149098699E-2</v>
      </c>
      <c r="Y162" s="4"/>
      <c r="Z162" s="4" t="s">
        <v>22</v>
      </c>
      <c r="AA162" s="5">
        <f t="shared" si="14"/>
        <v>0.50674313370720514</v>
      </c>
      <c r="AB162" s="6">
        <v>2.2822442669514538</v>
      </c>
      <c r="AC162" s="5">
        <f t="shared" si="15"/>
        <v>4.5037497602683425</v>
      </c>
      <c r="AD162" s="5">
        <f t="shared" si="16"/>
        <v>0.49873269528697078</v>
      </c>
      <c r="AE162" s="6">
        <v>2.2536301825317677</v>
      </c>
      <c r="AF162" s="5">
        <f t="shared" si="17"/>
        <v>4.5187135389931257</v>
      </c>
    </row>
    <row r="163" spans="1:32" x14ac:dyDescent="0.3">
      <c r="A163">
        <f>IF(B163=1,MAX(A$9:A162)+1,A162)</f>
        <v>31</v>
      </c>
      <c r="B163">
        <f t="shared" si="12"/>
        <v>1</v>
      </c>
      <c r="C163" t="str">
        <f t="shared" si="13"/>
        <v>DIPiss</v>
      </c>
      <c r="D163" s="1" t="s">
        <v>176</v>
      </c>
      <c r="E163" s="4">
        <v>-0.38415904870983197</v>
      </c>
      <c r="F163" s="4">
        <v>4.3942798120124603E-2</v>
      </c>
      <c r="G163" s="4">
        <v>-0.38808030929075998</v>
      </c>
      <c r="H163" s="4">
        <v>-5.6591411433917799E-2</v>
      </c>
      <c r="I163" s="4">
        <v>-0.140100411013139</v>
      </c>
      <c r="J163" s="4">
        <v>-5.6569967223962904E-3</v>
      </c>
      <c r="K163" s="4">
        <v>-3.0159911175049899E-2</v>
      </c>
      <c r="L163" s="4">
        <v>0.242738049342684</v>
      </c>
      <c r="M163" s="4">
        <v>-3.5014352558346298E-2</v>
      </c>
      <c r="N163" s="4">
        <v>8.82994314945523E-2</v>
      </c>
      <c r="O163" s="4">
        <v>0.23415761012674599</v>
      </c>
      <c r="P163" s="4">
        <v>0.25512880824880502</v>
      </c>
      <c r="Q163" s="4">
        <v>-3.6250976494681203E-2</v>
      </c>
      <c r="R163" s="4">
        <v>-6.23754335418659E-2</v>
      </c>
      <c r="S163" s="4">
        <v>-5.0261712661222202E-2</v>
      </c>
      <c r="T163" s="4">
        <v>-0.22675588259694099</v>
      </c>
      <c r="U163" s="4">
        <v>0.26988237202091098</v>
      </c>
      <c r="V163" s="4">
        <v>-0.264176309357322</v>
      </c>
      <c r="W163" s="4">
        <v>0.55998673975537505</v>
      </c>
      <c r="X163" s="4">
        <v>-1.4553053553723499E-2</v>
      </c>
      <c r="Y163" s="4"/>
      <c r="Z163" s="4" t="s">
        <v>22</v>
      </c>
      <c r="AA163" s="5">
        <f t="shared" si="14"/>
        <v>0.7001436698980591</v>
      </c>
      <c r="AB163" s="6">
        <v>4.8376886644205666</v>
      </c>
      <c r="AC163" s="5">
        <f t="shared" si="15"/>
        <v>6.9095656683219513</v>
      </c>
      <c r="AD163" s="5">
        <f t="shared" si="16"/>
        <v>0.46992407317684703</v>
      </c>
      <c r="AE163" s="6">
        <v>3.234283446800863</v>
      </c>
      <c r="AF163" s="5">
        <f t="shared" si="17"/>
        <v>6.8825659961108263</v>
      </c>
    </row>
    <row r="164" spans="1:32" x14ac:dyDescent="0.3">
      <c r="A164">
        <f>IF(B164=1,MAX(A$9:A163)+1,A163)</f>
        <v>31</v>
      </c>
      <c r="B164">
        <f t="shared" si="12"/>
        <v>2</v>
      </c>
      <c r="C164" t="str">
        <f t="shared" si="13"/>
        <v>DIPiss</v>
      </c>
      <c r="D164" s="1" t="s">
        <v>177</v>
      </c>
      <c r="E164" s="4">
        <v>-0.41132564588908599</v>
      </c>
      <c r="F164" s="4">
        <v>5.9348616379175802E-2</v>
      </c>
      <c r="G164" s="4">
        <v>-0.41448354267229798</v>
      </c>
      <c r="H164" s="4">
        <v>-4.97337738446448E-2</v>
      </c>
      <c r="I164" s="4">
        <v>-7.8786198232095803E-2</v>
      </c>
      <c r="J164" s="4">
        <v>5.5290067363591598E-3</v>
      </c>
      <c r="K164" s="4">
        <v>-2.7289918375794898E-2</v>
      </c>
      <c r="L164" s="4">
        <v>0.22202999416205599</v>
      </c>
      <c r="M164" s="4">
        <v>-3.55215788261748E-2</v>
      </c>
      <c r="N164" s="4">
        <v>6.1021390777710703E-2</v>
      </c>
      <c r="O164" s="4">
        <v>0.24237632958282701</v>
      </c>
      <c r="P164" s="4">
        <v>0.224247042780958</v>
      </c>
      <c r="Q164" s="4">
        <v>-3.5326193186772298E-2</v>
      </c>
      <c r="R164" s="4">
        <v>-6.70602358781765E-2</v>
      </c>
      <c r="S164" s="4">
        <v>-4.9465837797352301E-2</v>
      </c>
      <c r="T164" s="4">
        <v>-0.226158014896847</v>
      </c>
      <c r="U164" s="4">
        <v>0.236516110956597</v>
      </c>
      <c r="V164" s="4">
        <v>-0.24570598800906401</v>
      </c>
      <c r="W164" s="4">
        <v>0.57330647444015204</v>
      </c>
      <c r="X164" s="4">
        <v>1.6481961792473399E-2</v>
      </c>
      <c r="Y164" s="4"/>
      <c r="Z164" s="4" t="s">
        <v>22</v>
      </c>
      <c r="AA164" s="5">
        <f t="shared" si="14"/>
        <v>0.65218465251590874</v>
      </c>
      <c r="AB164" s="6">
        <v>5.0546921505885116</v>
      </c>
      <c r="AC164" s="5">
        <f t="shared" si="15"/>
        <v>7.7504003369125778</v>
      </c>
      <c r="AD164" s="5">
        <f t="shared" si="16"/>
        <v>0.44873629546357702</v>
      </c>
      <c r="AE164" s="6">
        <v>3.4683749212965145</v>
      </c>
      <c r="AF164" s="5">
        <f t="shared" si="17"/>
        <v>7.7292052289049469</v>
      </c>
    </row>
    <row r="165" spans="1:32" x14ac:dyDescent="0.3">
      <c r="A165">
        <f>IF(B165=1,MAX(A$9:A164)+1,A164)</f>
        <v>31</v>
      </c>
      <c r="B165">
        <f t="shared" si="12"/>
        <v>3</v>
      </c>
      <c r="C165" t="str">
        <f t="shared" si="13"/>
        <v>DIPiss</v>
      </c>
      <c r="D165" s="1" t="s">
        <v>178</v>
      </c>
      <c r="E165" s="4">
        <v>-0.35093466502848297</v>
      </c>
      <c r="F165" s="4">
        <v>5.1342282897175101E-2</v>
      </c>
      <c r="G165" s="4">
        <v>-0.36062767848426502</v>
      </c>
      <c r="H165" s="4">
        <v>-6.5628922647445104E-2</v>
      </c>
      <c r="I165" s="4">
        <v>-5.7558299100017897E-2</v>
      </c>
      <c r="J165" s="4">
        <v>-1.43474591575831E-3</v>
      </c>
      <c r="K165" s="4">
        <v>-5.3089148415019001E-2</v>
      </c>
      <c r="L165" s="4">
        <v>0.25816990538442203</v>
      </c>
      <c r="M165" s="4">
        <v>-6.6561475023599007E-2</v>
      </c>
      <c r="N165" s="4">
        <v>7.0447888503380504E-2</v>
      </c>
      <c r="O165" s="4">
        <v>0.26387921400668801</v>
      </c>
      <c r="P165" s="4">
        <v>0.32035242951349102</v>
      </c>
      <c r="Q165" s="4">
        <v>-7.0120360783826399E-2</v>
      </c>
      <c r="R165" s="4">
        <v>-7.4257365098795394E-2</v>
      </c>
      <c r="S165" s="4">
        <v>-7.8194663227689004E-2</v>
      </c>
      <c r="T165" s="4">
        <v>-0.250339373962982</v>
      </c>
      <c r="U165" s="4">
        <v>0.241148384204255</v>
      </c>
      <c r="V165" s="4">
        <v>-0.29530540156929003</v>
      </c>
      <c r="W165" s="4">
        <v>0.53205869185195798</v>
      </c>
      <c r="X165" s="4">
        <v>-1.33466971041976E-2</v>
      </c>
      <c r="Y165" s="4"/>
      <c r="Z165" s="4" t="s">
        <v>22</v>
      </c>
      <c r="AA165" s="5">
        <f t="shared" si="14"/>
        <v>0.58973730643429545</v>
      </c>
      <c r="AB165" s="6">
        <v>3.6301031572162752</v>
      </c>
      <c r="AC165" s="5">
        <f t="shared" si="15"/>
        <v>6.155457892200884</v>
      </c>
      <c r="AD165" s="5">
        <f t="shared" si="16"/>
        <v>0.50912864195252783</v>
      </c>
      <c r="AE165" s="6">
        <v>3.1413154175370419</v>
      </c>
      <c r="AF165" s="5">
        <f t="shared" si="17"/>
        <v>6.1699836911354602</v>
      </c>
    </row>
    <row r="166" spans="1:32" x14ac:dyDescent="0.3">
      <c r="A166">
        <f>IF(B166=1,MAX(A$9:A165)+1,A165)</f>
        <v>31</v>
      </c>
      <c r="B166">
        <f t="shared" si="12"/>
        <v>4</v>
      </c>
      <c r="C166" t="str">
        <f t="shared" si="13"/>
        <v>DIPiss</v>
      </c>
      <c r="D166" s="1" t="s">
        <v>179</v>
      </c>
      <c r="E166" s="4">
        <v>-0.38581879840168298</v>
      </c>
      <c r="F166" s="4">
        <v>5.8313341195500197E-2</v>
      </c>
      <c r="G166" s="4">
        <v>-0.39030504888796902</v>
      </c>
      <c r="H166" s="4">
        <v>-5.5773435655795497E-2</v>
      </c>
      <c r="I166" s="4">
        <v>-5.4139080250405799E-2</v>
      </c>
      <c r="J166" s="4">
        <v>-8.7148930449100596E-3</v>
      </c>
      <c r="K166" s="4">
        <v>-5.1578300363267798E-2</v>
      </c>
      <c r="L166" s="4">
        <v>0.25304002126391201</v>
      </c>
      <c r="M166" s="4">
        <v>-5.7181388339947799E-2</v>
      </c>
      <c r="N166" s="4">
        <v>7.2496590300844002E-2</v>
      </c>
      <c r="O166" s="4">
        <v>0.259780717221263</v>
      </c>
      <c r="P166" s="4">
        <v>0.26338291830736199</v>
      </c>
      <c r="Q166" s="4">
        <v>-5.5680433563385798E-2</v>
      </c>
      <c r="R166" s="4">
        <v>-7.4284702223608098E-2</v>
      </c>
      <c r="S166" s="4">
        <v>-6.3610114575048907E-2</v>
      </c>
      <c r="T166" s="4">
        <v>-0.239206333607691</v>
      </c>
      <c r="U166" s="4">
        <v>0.272006032462487</v>
      </c>
      <c r="V166" s="4">
        <v>-0.25752664563990701</v>
      </c>
      <c r="W166" s="4">
        <v>0.52652641469795503</v>
      </c>
      <c r="X166" s="4">
        <v>-1.17268608957066E-2</v>
      </c>
      <c r="Y166" s="4"/>
      <c r="Z166" s="4" t="s">
        <v>22</v>
      </c>
      <c r="AA166" s="5">
        <f t="shared" si="14"/>
        <v>0.58067330657949068</v>
      </c>
      <c r="AB166" s="6">
        <v>3.598245659137139</v>
      </c>
      <c r="AC166" s="5">
        <f t="shared" si="15"/>
        <v>6.1966782670499096</v>
      </c>
      <c r="AD166" s="5">
        <f t="shared" si="16"/>
        <v>0.49239337773532954</v>
      </c>
      <c r="AE166" s="6">
        <v>3.0539441574841399</v>
      </c>
      <c r="AF166" s="5">
        <f t="shared" si="17"/>
        <v>6.2022445783697986</v>
      </c>
    </row>
    <row r="167" spans="1:32" x14ac:dyDescent="0.3">
      <c r="A167">
        <f>IF(B167=1,MAX(A$9:A166)+1,A166)</f>
        <v>31</v>
      </c>
      <c r="B167">
        <f t="shared" si="12"/>
        <v>5</v>
      </c>
      <c r="C167" t="str">
        <f t="shared" si="13"/>
        <v>DIPiss</v>
      </c>
      <c r="D167" s="1" t="s">
        <v>180</v>
      </c>
      <c r="E167" s="4">
        <v>-0.40494089218601498</v>
      </c>
      <c r="F167" s="4">
        <v>7.0726009720259303E-2</v>
      </c>
      <c r="G167" s="4">
        <v>-0.40394137607448899</v>
      </c>
      <c r="H167" s="4">
        <v>-7.6967562868833994E-2</v>
      </c>
      <c r="I167" s="4">
        <v>-1.39874301340439E-2</v>
      </c>
      <c r="J167" s="4">
        <v>-9.9097395445296704E-3</v>
      </c>
      <c r="K167" s="4">
        <v>-5.0247202387182201E-2</v>
      </c>
      <c r="L167" s="4">
        <v>0.25697546489884499</v>
      </c>
      <c r="M167" s="4">
        <v>-5.8182399266068698E-2</v>
      </c>
      <c r="N167" s="4">
        <v>7.8743331812152206E-2</v>
      </c>
      <c r="O167" s="4">
        <v>0.26144833016293001</v>
      </c>
      <c r="P167" s="4">
        <v>0.24340850984677501</v>
      </c>
      <c r="Q167" s="4">
        <v>-5.1657229538995701E-2</v>
      </c>
      <c r="R167" s="4">
        <v>-7.06686775369222E-2</v>
      </c>
      <c r="S167" s="4">
        <v>-5.5188483847127497E-2</v>
      </c>
      <c r="T167" s="4">
        <v>-0.23657207408144801</v>
      </c>
      <c r="U167" s="4">
        <v>0.25244004112958701</v>
      </c>
      <c r="V167" s="4">
        <v>-0.252469880092895</v>
      </c>
      <c r="W167" s="4">
        <v>0.52425664214140599</v>
      </c>
      <c r="X167" s="4">
        <v>-3.2653821534025899E-3</v>
      </c>
      <c r="Y167" s="4"/>
      <c r="Z167" s="4" t="s">
        <v>22</v>
      </c>
      <c r="AA167" s="5">
        <f t="shared" si="14"/>
        <v>0.5382850813693435</v>
      </c>
      <c r="AB167" s="6">
        <v>3.1063162991127595</v>
      </c>
      <c r="AC167" s="5">
        <f t="shared" si="15"/>
        <v>5.7707642411537785</v>
      </c>
      <c r="AD167" s="5">
        <f t="shared" si="16"/>
        <v>0.49357227383228308</v>
      </c>
      <c r="AE167" s="6">
        <v>2.8547526825335865</v>
      </c>
      <c r="AF167" s="5">
        <f t="shared" si="17"/>
        <v>5.783859495121555</v>
      </c>
    </row>
    <row r="168" spans="1:32" x14ac:dyDescent="0.3">
      <c r="A168">
        <f>IF(B168=1,MAX(A$9:A167)+1,A167)</f>
        <v>32</v>
      </c>
      <c r="B168">
        <f t="shared" si="12"/>
        <v>1</v>
      </c>
      <c r="C168" t="str">
        <f t="shared" si="13"/>
        <v>DIPiss</v>
      </c>
      <c r="D168" s="1" t="s">
        <v>181</v>
      </c>
      <c r="E168" s="4">
        <v>-0.417110923855817</v>
      </c>
      <c r="F168" s="4">
        <v>6.4492201272210795E-2</v>
      </c>
      <c r="G168" s="4">
        <v>-0.42188281628221302</v>
      </c>
      <c r="H168" s="4">
        <v>-4.5205796474774303E-2</v>
      </c>
      <c r="I168" s="4">
        <v>-3.8562518007244903E-2</v>
      </c>
      <c r="J168" s="4">
        <v>2.0242956543525801E-3</v>
      </c>
      <c r="K168" s="4">
        <v>-3.9685084500489E-2</v>
      </c>
      <c r="L168" s="4">
        <v>0.23322671243534701</v>
      </c>
      <c r="M168" s="4">
        <v>-5.7783423309802497E-2</v>
      </c>
      <c r="N168" s="4">
        <v>7.4648294267405907E-2</v>
      </c>
      <c r="O168" s="4">
        <v>0.27538191658457101</v>
      </c>
      <c r="P168" s="4">
        <v>0.20299317516000101</v>
      </c>
      <c r="Q168" s="4">
        <v>-5.62238010264395E-2</v>
      </c>
      <c r="R168" s="4">
        <v>-7.24598507420392E-2</v>
      </c>
      <c r="S168" s="4">
        <v>-6.6064250248381501E-2</v>
      </c>
      <c r="T168" s="4">
        <v>-0.25195976434818201</v>
      </c>
      <c r="U168" s="4">
        <v>0.31515849870738699</v>
      </c>
      <c r="V168" s="4">
        <v>-0.20099013208623101</v>
      </c>
      <c r="W168" s="4">
        <v>0.50677240193842799</v>
      </c>
      <c r="X168" s="4">
        <v>-6.7691351380923803E-3</v>
      </c>
      <c r="Y168" s="4"/>
      <c r="Z168" s="4" t="s">
        <v>22</v>
      </c>
      <c r="AA168" s="5">
        <f t="shared" si="14"/>
        <v>0.54540581160935109</v>
      </c>
      <c r="AB168" s="6">
        <v>2.9770424951769678</v>
      </c>
      <c r="AC168" s="5">
        <f t="shared" si="15"/>
        <v>5.4583989238994128</v>
      </c>
      <c r="AD168" s="5">
        <f t="shared" si="16"/>
        <v>0.48590305374546544</v>
      </c>
      <c r="AE168" s="6">
        <v>2.6577527175066544</v>
      </c>
      <c r="AF168" s="5">
        <f t="shared" si="17"/>
        <v>5.469718078575581</v>
      </c>
    </row>
    <row r="169" spans="1:32" x14ac:dyDescent="0.3">
      <c r="A169">
        <f>IF(B169=1,MAX(A$9:A168)+1,A168)</f>
        <v>32</v>
      </c>
      <c r="B169">
        <f t="shared" si="12"/>
        <v>2</v>
      </c>
      <c r="C169" t="str">
        <f t="shared" si="13"/>
        <v>DIPiss</v>
      </c>
      <c r="D169" s="1" t="s">
        <v>182</v>
      </c>
      <c r="E169" s="4">
        <v>-0.39115900489398803</v>
      </c>
      <c r="F169" s="4">
        <v>6.8706413067873506E-2</v>
      </c>
      <c r="G169" s="4">
        <v>-0.39003229851097099</v>
      </c>
      <c r="H169" s="4">
        <v>-4.9806227882390003E-2</v>
      </c>
      <c r="I169" s="4">
        <v>-4.8710243555531302E-2</v>
      </c>
      <c r="J169" s="4">
        <v>5.6509982531904599E-3</v>
      </c>
      <c r="K169" s="4">
        <v>-7.0848679776183504E-2</v>
      </c>
      <c r="L169" s="4">
        <v>0.23785696037953</v>
      </c>
      <c r="M169" s="4">
        <v>-8.2403486523680403E-2</v>
      </c>
      <c r="N169" s="4">
        <v>5.8693567182401797E-2</v>
      </c>
      <c r="O169" s="4">
        <v>0.30293908569604</v>
      </c>
      <c r="P169" s="4">
        <v>0.166152735521131</v>
      </c>
      <c r="Q169" s="4">
        <v>-8.0786488285431904E-2</v>
      </c>
      <c r="R169" s="4">
        <v>-8.0922072306088E-2</v>
      </c>
      <c r="S169" s="4">
        <v>-8.9782819148504098E-2</v>
      </c>
      <c r="T169" s="4">
        <v>-0.24883340502281501</v>
      </c>
      <c r="U169" s="4">
        <v>0.29734683394177902</v>
      </c>
      <c r="V169" s="4">
        <v>-0.15934760682052099</v>
      </c>
      <c r="W169" s="4">
        <v>0.55343710105647104</v>
      </c>
      <c r="X169" s="4">
        <v>1.84863762768734E-3</v>
      </c>
      <c r="Y169" s="4"/>
      <c r="Z169" s="4" t="s">
        <v>22</v>
      </c>
      <c r="AA169" s="5">
        <f t="shared" si="14"/>
        <v>0.60215934981499031</v>
      </c>
      <c r="AB169" s="6">
        <v>3.5301452866158827</v>
      </c>
      <c r="AC169" s="5">
        <f t="shared" si="15"/>
        <v>5.8624769136284236</v>
      </c>
      <c r="AD169" s="5">
        <f t="shared" si="16"/>
        <v>0.48705853181033443</v>
      </c>
      <c r="AE169" s="6">
        <v>2.8563763910401341</v>
      </c>
      <c r="AF169" s="5">
        <f t="shared" si="17"/>
        <v>5.8645444119895558</v>
      </c>
    </row>
    <row r="170" spans="1:32" x14ac:dyDescent="0.3">
      <c r="A170">
        <f>IF(B170=1,MAX(A$9:A169)+1,A169)</f>
        <v>32</v>
      </c>
      <c r="B170">
        <f t="shared" si="12"/>
        <v>3</v>
      </c>
      <c r="C170" t="str">
        <f t="shared" si="13"/>
        <v>DIPiss</v>
      </c>
      <c r="D170" s="1" t="s">
        <v>183</v>
      </c>
      <c r="E170" s="4">
        <v>-0.40551403527021102</v>
      </c>
      <c r="F170" s="4">
        <v>5.4699263531823597E-2</v>
      </c>
      <c r="G170" s="4">
        <v>-0.42029865123159599</v>
      </c>
      <c r="H170" s="4">
        <v>-6.0749036263449303E-2</v>
      </c>
      <c r="I170" s="4">
        <v>-2.3303038340636701E-2</v>
      </c>
      <c r="J170" s="4">
        <v>2.1861943512309599E-3</v>
      </c>
      <c r="K170" s="4">
        <v>-6.88335228202481E-2</v>
      </c>
      <c r="L170" s="4">
        <v>0.21988006425754</v>
      </c>
      <c r="M170" s="4">
        <v>-7.8479320747276302E-2</v>
      </c>
      <c r="N170" s="4">
        <v>7.1175638578637401E-2</v>
      </c>
      <c r="O170" s="4">
        <v>0.30641124377060103</v>
      </c>
      <c r="P170" s="4">
        <v>0.159153202353398</v>
      </c>
      <c r="Q170" s="4">
        <v>-7.1682977069311593E-2</v>
      </c>
      <c r="R170" s="4">
        <v>-5.95768855727958E-2</v>
      </c>
      <c r="S170" s="4">
        <v>-8.8858166920832607E-2</v>
      </c>
      <c r="T170" s="4">
        <v>-0.21838773614680601</v>
      </c>
      <c r="U170" s="4">
        <v>0.30883320964316002</v>
      </c>
      <c r="V170" s="4">
        <v>-0.16752775539274301</v>
      </c>
      <c r="W170" s="4">
        <v>0.54172525898635004</v>
      </c>
      <c r="X170" s="4">
        <v>-8.5294969683630901E-4</v>
      </c>
      <c r="Y170" s="4"/>
      <c r="Z170" s="4" t="s">
        <v>22</v>
      </c>
      <c r="AA170" s="5">
        <f t="shared" si="14"/>
        <v>0.56503647066076956</v>
      </c>
      <c r="AB170" s="6">
        <v>3.5435090668520348</v>
      </c>
      <c r="AC170" s="5">
        <f t="shared" si="15"/>
        <v>6.2712926525046351</v>
      </c>
      <c r="AD170" s="5">
        <f t="shared" si="16"/>
        <v>0.43872502919553008</v>
      </c>
      <c r="AE170" s="6">
        <v>2.7513071479715436</v>
      </c>
      <c r="AF170" s="5">
        <f t="shared" si="17"/>
        <v>6.2711424351979392</v>
      </c>
    </row>
    <row r="171" spans="1:32" x14ac:dyDescent="0.3">
      <c r="A171">
        <f>IF(B171=1,MAX(A$9:A170)+1,A170)</f>
        <v>32</v>
      </c>
      <c r="B171">
        <f t="shared" si="12"/>
        <v>4</v>
      </c>
      <c r="C171" t="str">
        <f t="shared" si="13"/>
        <v>DIPiss</v>
      </c>
      <c r="D171" s="1" t="s">
        <v>184</v>
      </c>
      <c r="E171" s="4">
        <v>-0.41521296465200602</v>
      </c>
      <c r="F171" s="4">
        <v>6.6001872526490299E-2</v>
      </c>
      <c r="G171" s="4">
        <v>-0.42076391978057598</v>
      </c>
      <c r="H171" s="4">
        <v>-6.2828951632961899E-2</v>
      </c>
      <c r="I171" s="4">
        <v>-3.4368248727207002E-3</v>
      </c>
      <c r="J171" s="4">
        <v>-1.4514014632470399E-2</v>
      </c>
      <c r="K171" s="4">
        <v>-7.6361370819230001E-2</v>
      </c>
      <c r="L171" s="4">
        <v>0.221894834727349</v>
      </c>
      <c r="M171" s="4">
        <v>-7.8313962619236302E-2</v>
      </c>
      <c r="N171" s="4">
        <v>5.4338701470356299E-2</v>
      </c>
      <c r="O171" s="4">
        <v>0.313429423486972</v>
      </c>
      <c r="P171" s="4">
        <v>0.16435438688069601</v>
      </c>
      <c r="Q171" s="4">
        <v>-8.2282415466282094E-2</v>
      </c>
      <c r="R171" s="4">
        <v>-6.1257307621493E-2</v>
      </c>
      <c r="S171" s="4">
        <v>-9.08119202588763E-2</v>
      </c>
      <c r="T171" s="4">
        <v>-0.21103525079875901</v>
      </c>
      <c r="U171" s="4">
        <v>0.31688049992016198</v>
      </c>
      <c r="V171" s="4">
        <v>-0.14055891542256099</v>
      </c>
      <c r="W171" s="4">
        <v>0.53687345506179096</v>
      </c>
      <c r="X171" s="4">
        <v>-1.6395355496646301E-2</v>
      </c>
      <c r="Y171" s="4"/>
      <c r="Z171" s="4" t="s">
        <v>22</v>
      </c>
      <c r="AA171" s="5">
        <f t="shared" si="14"/>
        <v>0.54031355530502612</v>
      </c>
      <c r="AB171" s="6">
        <v>3.1069536666206679</v>
      </c>
      <c r="AC171" s="5">
        <f t="shared" si="15"/>
        <v>5.7502789558309022</v>
      </c>
      <c r="AD171" s="5">
        <f t="shared" si="16"/>
        <v>0.43317118709899305</v>
      </c>
      <c r="AE171" s="6">
        <v>2.4925055414814281</v>
      </c>
      <c r="AF171" s="5">
        <f t="shared" si="17"/>
        <v>5.7540889507773594</v>
      </c>
    </row>
    <row r="172" spans="1:32" x14ac:dyDescent="0.3">
      <c r="A172">
        <f>IF(B172=1,MAX(A$9:A171)+1,A171)</f>
        <v>32</v>
      </c>
      <c r="B172">
        <f t="shared" si="12"/>
        <v>5</v>
      </c>
      <c r="C172" t="str">
        <f t="shared" si="13"/>
        <v>DIPiss</v>
      </c>
      <c r="D172" s="1" t="s">
        <v>185</v>
      </c>
      <c r="E172" s="4">
        <v>-0.38877458156021399</v>
      </c>
      <c r="F172" s="4">
        <v>5.3000739267781198E-2</v>
      </c>
      <c r="G172" s="4">
        <v>-0.39979206861295402</v>
      </c>
      <c r="H172" s="4">
        <v>-5.0312830891737999E-2</v>
      </c>
      <c r="I172" s="4">
        <v>8.7669731332398505E-3</v>
      </c>
      <c r="J172" s="4">
        <v>-4.1902880323261204E-3</v>
      </c>
      <c r="K172" s="4">
        <v>-7.62307627128994E-2</v>
      </c>
      <c r="L172" s="4">
        <v>0.24429836737976399</v>
      </c>
      <c r="M172" s="4">
        <v>-8.7709741235328098E-2</v>
      </c>
      <c r="N172" s="4">
        <v>6.5630529715311303E-2</v>
      </c>
      <c r="O172" s="4">
        <v>0.27611768405683901</v>
      </c>
      <c r="P172" s="4">
        <v>0.163501331459597</v>
      </c>
      <c r="Q172" s="4">
        <v>-8.9411061269349001E-2</v>
      </c>
      <c r="R172" s="4">
        <v>-6.3590415865910493E-2</v>
      </c>
      <c r="S172" s="4">
        <v>-0.108076572461085</v>
      </c>
      <c r="T172" s="4">
        <v>-0.24770447296117301</v>
      </c>
      <c r="U172" s="4">
        <v>0.29830054249177501</v>
      </c>
      <c r="V172" s="4">
        <v>-0.14715614430000301</v>
      </c>
      <c r="W172" s="4">
        <v>0.56680958816997296</v>
      </c>
      <c r="X172" s="4">
        <v>-1.3476815771301999E-2</v>
      </c>
      <c r="Y172" s="4"/>
      <c r="Z172" s="4" t="s">
        <v>22</v>
      </c>
      <c r="AA172" s="5">
        <f t="shared" si="14"/>
        <v>0.55811987941165675</v>
      </c>
      <c r="AB172" s="6">
        <v>3.0972258594856004</v>
      </c>
      <c r="AC172" s="5">
        <f t="shared" si="15"/>
        <v>5.5493917592588664</v>
      </c>
      <c r="AD172" s="5">
        <f t="shared" si="16"/>
        <v>0.49303240309544277</v>
      </c>
      <c r="AE172" s="6">
        <v>2.7411207472551253</v>
      </c>
      <c r="AF172" s="5">
        <f t="shared" si="17"/>
        <v>5.5597172316572676</v>
      </c>
    </row>
    <row r="173" spans="1:32" x14ac:dyDescent="0.3">
      <c r="A173">
        <f>IF(B173=1,MAX(A$9:A172)+1,A172)</f>
        <v>33</v>
      </c>
      <c r="B173">
        <f t="shared" si="12"/>
        <v>1</v>
      </c>
      <c r="C173" t="str">
        <f t="shared" si="13"/>
        <v>DIPiss</v>
      </c>
      <c r="D173" s="1" t="s">
        <v>186</v>
      </c>
      <c r="E173" s="4">
        <v>-0.40880241474552298</v>
      </c>
      <c r="F173" s="4">
        <v>5.9129640396076898E-2</v>
      </c>
      <c r="G173" s="4">
        <v>-0.414062480419149</v>
      </c>
      <c r="H173" s="4">
        <v>-5.9404787988001397E-2</v>
      </c>
      <c r="I173" s="4">
        <v>-3.0415314464668199E-2</v>
      </c>
      <c r="J173" s="4">
        <v>-5.75565838141437E-4</v>
      </c>
      <c r="K173" s="4">
        <v>-5.7775821870668202E-2</v>
      </c>
      <c r="L173" s="4">
        <v>0.20865911289804701</v>
      </c>
      <c r="M173" s="4">
        <v>-7.0510658111441998E-2</v>
      </c>
      <c r="N173" s="4">
        <v>6.6686385831695297E-2</v>
      </c>
      <c r="O173" s="4">
        <v>0.27575923484424197</v>
      </c>
      <c r="P173" s="4">
        <v>0.176753750296892</v>
      </c>
      <c r="Q173" s="4">
        <v>-7.4418070627629104E-2</v>
      </c>
      <c r="R173" s="4">
        <v>-7.3109092178828494E-2</v>
      </c>
      <c r="S173" s="4">
        <v>-8.0378524934270196E-2</v>
      </c>
      <c r="T173" s="4">
        <v>-0.204321993762443</v>
      </c>
      <c r="U173" s="4">
        <v>0.27941797408087099</v>
      </c>
      <c r="V173" s="4">
        <v>-0.16454850451976499</v>
      </c>
      <c r="W173" s="4">
        <v>0.58118607624824004</v>
      </c>
      <c r="X173" s="4">
        <v>-9.2689451355315294E-3</v>
      </c>
      <c r="Y173" s="4"/>
      <c r="Z173" s="4" t="s">
        <v>22</v>
      </c>
      <c r="AA173" s="5">
        <f t="shared" si="14"/>
        <v>0.61166317198730524</v>
      </c>
      <c r="AB173" s="6">
        <v>3.8035991263164237</v>
      </c>
      <c r="AC173" s="5">
        <f t="shared" si="15"/>
        <v>6.2184537185040227</v>
      </c>
      <c r="AD173" s="5">
        <f t="shared" si="16"/>
        <v>0.41359917389219286</v>
      </c>
      <c r="AE173" s="6">
        <v>2.5672324426394031</v>
      </c>
      <c r="AF173" s="5">
        <f t="shared" si="17"/>
        <v>6.2070540868840514</v>
      </c>
    </row>
    <row r="174" spans="1:32" x14ac:dyDescent="0.3">
      <c r="A174">
        <f>IF(B174=1,MAX(A$9:A173)+1,A173)</f>
        <v>33</v>
      </c>
      <c r="B174">
        <f t="shared" si="12"/>
        <v>2</v>
      </c>
      <c r="C174" t="str">
        <f t="shared" si="13"/>
        <v>DIPiss</v>
      </c>
      <c r="D174" s="1" t="s">
        <v>187</v>
      </c>
      <c r="E174" s="4">
        <v>-0.38206398849706202</v>
      </c>
      <c r="F174" s="4">
        <v>6.0075741483807898E-2</v>
      </c>
      <c r="G174" s="4">
        <v>-0.389468987071527</v>
      </c>
      <c r="H174" s="4">
        <v>-6.2411956095912997E-2</v>
      </c>
      <c r="I174" s="4">
        <v>-3.8308665793548399E-2</v>
      </c>
      <c r="J174" s="4">
        <v>-1.44338021545865E-3</v>
      </c>
      <c r="K174" s="4">
        <v>-6.9070802573162796E-2</v>
      </c>
      <c r="L174" s="4">
        <v>0.231391784297685</v>
      </c>
      <c r="M174" s="4">
        <v>-7.0609308101432997E-2</v>
      </c>
      <c r="N174" s="4">
        <v>9.4004888946733797E-2</v>
      </c>
      <c r="O174" s="4">
        <v>0.25046199470070302</v>
      </c>
      <c r="P174" s="4">
        <v>0.217563531342785</v>
      </c>
      <c r="Q174" s="4">
        <v>-6.5981482327931495E-2</v>
      </c>
      <c r="R174" s="4">
        <v>-7.4994874732781699E-2</v>
      </c>
      <c r="S174" s="4">
        <v>-6.3788465277425405E-2</v>
      </c>
      <c r="T174" s="4">
        <v>-0.235031152277868</v>
      </c>
      <c r="U174" s="4">
        <v>0.24515486889441501</v>
      </c>
      <c r="V174" s="4">
        <v>-0.218174635016708</v>
      </c>
      <c r="W174" s="4">
        <v>0.58367483604697301</v>
      </c>
      <c r="X174" s="4">
        <v>-1.0979947732281101E-2</v>
      </c>
      <c r="Y174" s="4"/>
      <c r="Z174" s="4" t="s">
        <v>22</v>
      </c>
      <c r="AA174" s="5">
        <f t="shared" si="14"/>
        <v>0.62205660729695722</v>
      </c>
      <c r="AB174" s="6">
        <v>4.2982987999756714</v>
      </c>
      <c r="AC174" s="5">
        <f t="shared" si="15"/>
        <v>6.9098193790645661</v>
      </c>
      <c r="AD174" s="5">
        <f t="shared" si="16"/>
        <v>0.46645284740375237</v>
      </c>
      <c r="AE174" s="6">
        <v>3.2223403383781957</v>
      </c>
      <c r="AF174" s="5">
        <f t="shared" si="17"/>
        <v>6.908180229391979</v>
      </c>
    </row>
    <row r="175" spans="1:32" x14ac:dyDescent="0.3">
      <c r="A175">
        <f>IF(B175=1,MAX(A$9:A174)+1,A174)</f>
        <v>33</v>
      </c>
      <c r="B175">
        <f t="shared" si="12"/>
        <v>3</v>
      </c>
      <c r="C175" t="str">
        <f t="shared" si="13"/>
        <v>DIPiss</v>
      </c>
      <c r="D175" s="1" t="s">
        <v>188</v>
      </c>
      <c r="E175" s="4">
        <v>-0.38458689145215902</v>
      </c>
      <c r="F175" s="4">
        <v>6.4254689668291301E-2</v>
      </c>
      <c r="G175" s="4">
        <v>-0.38818437245533099</v>
      </c>
      <c r="H175" s="4">
        <v>-6.5243942283988707E-2</v>
      </c>
      <c r="I175" s="4">
        <v>-2.3244634998034499E-2</v>
      </c>
      <c r="J175" s="4">
        <v>9.0415726935043506E-3</v>
      </c>
      <c r="K175" s="4">
        <v>-6.6246556398463302E-2</v>
      </c>
      <c r="L175" s="4">
        <v>0.23028557464652799</v>
      </c>
      <c r="M175" s="4">
        <v>-7.87458020300148E-2</v>
      </c>
      <c r="N175" s="4">
        <v>8.2076914552766195E-2</v>
      </c>
      <c r="O175" s="4">
        <v>0.25236207849790199</v>
      </c>
      <c r="P175" s="4">
        <v>0.19874433061740401</v>
      </c>
      <c r="Q175" s="4">
        <v>-7.7125881655569203E-2</v>
      </c>
      <c r="R175" s="4">
        <v>-8.3070259479391007E-2</v>
      </c>
      <c r="S175" s="4">
        <v>-8.2837897294905802E-2</v>
      </c>
      <c r="T175" s="4">
        <v>-0.224253724091075</v>
      </c>
      <c r="U175" s="4">
        <v>0.26489589234470701</v>
      </c>
      <c r="V175" s="4">
        <v>-0.20687790293083599</v>
      </c>
      <c r="W175" s="4">
        <v>0.58371406544186699</v>
      </c>
      <c r="X175" s="4">
        <v>-4.9572533932038003E-3</v>
      </c>
      <c r="Y175" s="4"/>
      <c r="Z175" s="4" t="s">
        <v>22</v>
      </c>
      <c r="AA175" s="5">
        <f t="shared" si="14"/>
        <v>0.6071201126395831</v>
      </c>
      <c r="AB175" s="6">
        <v>4.1464279415007619</v>
      </c>
      <c r="AC175" s="5">
        <f t="shared" si="15"/>
        <v>6.8296665769699008</v>
      </c>
      <c r="AD175" s="5">
        <f t="shared" si="16"/>
        <v>0.45484200189693769</v>
      </c>
      <c r="AE175" s="6">
        <v>3.1058419455177271</v>
      </c>
      <c r="AF175" s="5">
        <f t="shared" si="17"/>
        <v>6.8283974051751652</v>
      </c>
    </row>
    <row r="176" spans="1:32" x14ac:dyDescent="0.3">
      <c r="A176">
        <f>IF(B176=1,MAX(A$9:A175)+1,A175)</f>
        <v>33</v>
      </c>
      <c r="B176">
        <f t="shared" si="12"/>
        <v>4</v>
      </c>
      <c r="C176" t="str">
        <f t="shared" si="13"/>
        <v>DIPiss</v>
      </c>
      <c r="D176" s="1" t="s">
        <v>189</v>
      </c>
      <c r="E176" s="4">
        <v>-0.38196140418728503</v>
      </c>
      <c r="F176" s="4">
        <v>7.0403124921959395E-2</v>
      </c>
      <c r="G176" s="4">
        <v>-0.38734585808691702</v>
      </c>
      <c r="H176" s="4">
        <v>-5.9857256536954798E-2</v>
      </c>
      <c r="I176" s="4">
        <v>-2.21850451218315E-2</v>
      </c>
      <c r="J176" s="4">
        <v>-4.0039548546476804E-3</v>
      </c>
      <c r="K176" s="4">
        <v>-8.0809733144567006E-2</v>
      </c>
      <c r="L176" s="4">
        <v>0.205527560225223</v>
      </c>
      <c r="M176" s="4">
        <v>-8.4983657342806704E-2</v>
      </c>
      <c r="N176" s="4">
        <v>7.1000397763942694E-2</v>
      </c>
      <c r="O176" s="4">
        <v>0.26443989852159</v>
      </c>
      <c r="P176" s="4">
        <v>0.166660991937784</v>
      </c>
      <c r="Q176" s="4">
        <v>-9.43348724111394E-2</v>
      </c>
      <c r="R176" s="4">
        <v>-7.2295743720099198E-2</v>
      </c>
      <c r="S176" s="4">
        <v>-9.5936558055312204E-2</v>
      </c>
      <c r="T176" s="4">
        <v>-0.20811477582725099</v>
      </c>
      <c r="U176" s="4">
        <v>0.26698964011838799</v>
      </c>
      <c r="V176" s="4">
        <v>-0.17476182364596499</v>
      </c>
      <c r="W176" s="4">
        <v>0.61612758970987802</v>
      </c>
      <c r="X176" s="4">
        <v>5.4414797360088103E-3</v>
      </c>
      <c r="Y176" s="4"/>
      <c r="Z176" s="4" t="s">
        <v>22</v>
      </c>
      <c r="AA176" s="5">
        <f t="shared" si="14"/>
        <v>0.6383825154407079</v>
      </c>
      <c r="AB176" s="6">
        <v>3.9090101711347343</v>
      </c>
      <c r="AC176" s="5">
        <f t="shared" si="15"/>
        <v>6.123303938605126</v>
      </c>
      <c r="AD176" s="5">
        <f t="shared" si="16"/>
        <v>0.41391883625516268</v>
      </c>
      <c r="AE176" s="6">
        <v>2.5288056093894098</v>
      </c>
      <c r="AF176" s="5">
        <f t="shared" si="17"/>
        <v>6.1094238480862773</v>
      </c>
    </row>
    <row r="177" spans="1:32" x14ac:dyDescent="0.3">
      <c r="A177">
        <f>IF(B177=1,MAX(A$9:A176)+1,A176)</f>
        <v>33</v>
      </c>
      <c r="B177">
        <f t="shared" si="12"/>
        <v>5</v>
      </c>
      <c r="C177" t="str">
        <f t="shared" si="13"/>
        <v>DIPiss</v>
      </c>
      <c r="D177" s="1" t="s">
        <v>190</v>
      </c>
      <c r="E177" s="4">
        <v>-0.39561709888593199</v>
      </c>
      <c r="F177" s="4">
        <v>6.4990292209815503E-2</v>
      </c>
      <c r="G177" s="4">
        <v>-0.397656346174729</v>
      </c>
      <c r="H177" s="4">
        <v>-7.6629929232749E-2</v>
      </c>
      <c r="I177" s="4">
        <v>-1.2012468358161299E-2</v>
      </c>
      <c r="J177" s="4">
        <v>7.3365597472198401E-3</v>
      </c>
      <c r="K177" s="4">
        <v>-7.3091685103250398E-2</v>
      </c>
      <c r="L177" s="4">
        <v>0.21997902336950101</v>
      </c>
      <c r="M177" s="4">
        <v>-7.9051243318828707E-2</v>
      </c>
      <c r="N177" s="4">
        <v>7.8015241234694596E-2</v>
      </c>
      <c r="O177" s="4">
        <v>0.292766521937529</v>
      </c>
      <c r="P177" s="4">
        <v>0.18794080847828501</v>
      </c>
      <c r="Q177" s="4">
        <v>-7.6735897935600497E-2</v>
      </c>
      <c r="R177" s="4">
        <v>-7.3952728608760301E-2</v>
      </c>
      <c r="S177" s="4">
        <v>-8.7950139825980003E-2</v>
      </c>
      <c r="T177" s="4">
        <v>-0.21481740900917401</v>
      </c>
      <c r="U177" s="4">
        <v>0.26420689193795499</v>
      </c>
      <c r="V177" s="4">
        <v>-0.19773432448685299</v>
      </c>
      <c r="W177" s="4">
        <v>0.56514146572699597</v>
      </c>
      <c r="X177" s="4">
        <v>4.8724662980203903E-3</v>
      </c>
      <c r="Y177" s="4"/>
      <c r="Z177" s="4" t="s">
        <v>22</v>
      </c>
      <c r="AA177" s="5">
        <f t="shared" si="14"/>
        <v>0.57715919414534189</v>
      </c>
      <c r="AB177" s="6">
        <v>3.453863797898495</v>
      </c>
      <c r="AC177" s="5">
        <f t="shared" si="15"/>
        <v>5.984248077366213</v>
      </c>
      <c r="AD177" s="5">
        <f t="shared" si="16"/>
        <v>0.43505023995622755</v>
      </c>
      <c r="AE177" s="6">
        <v>2.6029603402275545</v>
      </c>
      <c r="AF177" s="5">
        <f t="shared" si="17"/>
        <v>5.9831258580375692</v>
      </c>
    </row>
    <row r="178" spans="1:32" x14ac:dyDescent="0.3">
      <c r="A178">
        <f>IF(B178=1,MAX(A$9:A177)+1,A177)</f>
        <v>34</v>
      </c>
      <c r="B178">
        <f t="shared" si="12"/>
        <v>1</v>
      </c>
      <c r="C178" t="str">
        <f t="shared" si="13"/>
        <v>DIPiss</v>
      </c>
      <c r="D178" s="1" t="s">
        <v>191</v>
      </c>
      <c r="E178" s="4">
        <v>-0.370047848633905</v>
      </c>
      <c r="F178" s="4">
        <v>6.6431815855678894E-2</v>
      </c>
      <c r="G178" s="4">
        <v>-0.37633986177433598</v>
      </c>
      <c r="H178" s="4">
        <v>-7.2573085745928606E-2</v>
      </c>
      <c r="I178" s="4">
        <v>-2.57552023286194E-2</v>
      </c>
      <c r="J178" s="4">
        <v>-6.9761588683835596E-4</v>
      </c>
      <c r="K178" s="4">
        <v>-6.1835278501033097E-2</v>
      </c>
      <c r="L178" s="4">
        <v>0.254351996885053</v>
      </c>
      <c r="M178" s="4">
        <v>-7.6615956006829106E-2</v>
      </c>
      <c r="N178" s="4">
        <v>7.9389788982370202E-2</v>
      </c>
      <c r="O178" s="4">
        <v>0.26564577376382098</v>
      </c>
      <c r="P178" s="4">
        <v>0.24002861782228299</v>
      </c>
      <c r="Q178" s="4">
        <v>-7.7824813120194694E-2</v>
      </c>
      <c r="R178" s="4">
        <v>-8.0089706944457995E-2</v>
      </c>
      <c r="S178" s="4">
        <v>-8.9361559737588497E-2</v>
      </c>
      <c r="T178" s="4">
        <v>-0.24503744178970099</v>
      </c>
      <c r="U178" s="4">
        <v>0.26639218312992602</v>
      </c>
      <c r="V178" s="4">
        <v>-0.23712938210692799</v>
      </c>
      <c r="W178" s="4">
        <v>0.54574256320875802</v>
      </c>
      <c r="X178" s="4">
        <v>-4.6749870715300399E-3</v>
      </c>
      <c r="Y178" s="4"/>
      <c r="Z178" s="4" t="s">
        <v>22</v>
      </c>
      <c r="AA178" s="5">
        <f t="shared" si="14"/>
        <v>0.57151160574021242</v>
      </c>
      <c r="AB178" s="6">
        <v>3.1357795839046747</v>
      </c>
      <c r="AC178" s="5">
        <f t="shared" si="15"/>
        <v>5.4868169822085493</v>
      </c>
      <c r="AD178" s="5">
        <f t="shared" si="16"/>
        <v>0.50014748586651903</v>
      </c>
      <c r="AE178" s="6">
        <v>2.7452922658808672</v>
      </c>
      <c r="AF178" s="5">
        <f t="shared" si="17"/>
        <v>5.4889654421126881</v>
      </c>
    </row>
    <row r="179" spans="1:32" x14ac:dyDescent="0.3">
      <c r="A179">
        <f>IF(B179=1,MAX(A$9:A178)+1,A178)</f>
        <v>34</v>
      </c>
      <c r="B179">
        <f t="shared" si="12"/>
        <v>2</v>
      </c>
      <c r="C179" t="str">
        <f t="shared" si="13"/>
        <v>DIPiss</v>
      </c>
      <c r="D179" s="1" t="s">
        <v>192</v>
      </c>
      <c r="E179" s="4">
        <v>-0.38025139037478001</v>
      </c>
      <c r="F179" s="4">
        <v>6.2726087933057395E-2</v>
      </c>
      <c r="G179" s="4">
        <v>-0.380362576053207</v>
      </c>
      <c r="H179" s="4">
        <v>-5.9618183577989502E-2</v>
      </c>
      <c r="I179" s="4">
        <v>-7.7860877157019795E-2</v>
      </c>
      <c r="J179" s="4">
        <v>-2.25423757996504E-3</v>
      </c>
      <c r="K179" s="4">
        <v>-7.4631278783411706E-2</v>
      </c>
      <c r="L179" s="4">
        <v>0.256417396833032</v>
      </c>
      <c r="M179" s="4">
        <v>-7.4803102786254405E-2</v>
      </c>
      <c r="N179" s="4">
        <v>7.3066525736419502E-2</v>
      </c>
      <c r="O179" s="4">
        <v>0.288588119171096</v>
      </c>
      <c r="P179" s="4">
        <v>0.204515450864276</v>
      </c>
      <c r="Q179" s="4">
        <v>-6.2962166068028902E-2</v>
      </c>
      <c r="R179" s="4">
        <v>-6.2015239585934002E-2</v>
      </c>
      <c r="S179" s="4">
        <v>-6.5619147412439904E-2</v>
      </c>
      <c r="T179" s="4">
        <v>-0.237211560106315</v>
      </c>
      <c r="U179" s="4">
        <v>0.29788832125306702</v>
      </c>
      <c r="V179" s="4">
        <v>-0.23867077052937299</v>
      </c>
      <c r="W179" s="4">
        <v>0.530014098210978</v>
      </c>
      <c r="X179" s="4">
        <v>3.0445300127909E-3</v>
      </c>
      <c r="Y179" s="4"/>
      <c r="Z179" s="4" t="s">
        <v>22</v>
      </c>
      <c r="AA179" s="5">
        <f t="shared" si="14"/>
        <v>0.60789806926543699</v>
      </c>
      <c r="AB179" s="6">
        <v>4.1784455492537012</v>
      </c>
      <c r="AC179" s="5">
        <f t="shared" si="15"/>
        <v>6.8735956906439766</v>
      </c>
      <c r="AD179" s="5">
        <f t="shared" si="16"/>
        <v>0.4937112168473341</v>
      </c>
      <c r="AE179" s="6">
        <v>3.3943231428069711</v>
      </c>
      <c r="AF179" s="5">
        <f t="shared" si="17"/>
        <v>6.8751185449703227</v>
      </c>
    </row>
    <row r="180" spans="1:32" x14ac:dyDescent="0.3">
      <c r="A180">
        <f>IF(B180=1,MAX(A$9:A179)+1,A179)</f>
        <v>34</v>
      </c>
      <c r="B180">
        <f t="shared" si="12"/>
        <v>3</v>
      </c>
      <c r="C180" t="str">
        <f t="shared" si="13"/>
        <v>DIPiss</v>
      </c>
      <c r="D180" s="1" t="s">
        <v>193</v>
      </c>
      <c r="E180" s="4">
        <v>-0.35907530889082001</v>
      </c>
      <c r="F180" s="4">
        <v>7.84856212512932E-2</v>
      </c>
      <c r="G180" s="4">
        <v>-0.35878487162817901</v>
      </c>
      <c r="H180" s="4">
        <v>-6.5366598548677907E-2</v>
      </c>
      <c r="I180" s="4">
        <v>4.40763737662831E-3</v>
      </c>
      <c r="J180" s="4">
        <v>2.7092623865923099E-3</v>
      </c>
      <c r="K180" s="4">
        <v>-9.5105973912919098E-2</v>
      </c>
      <c r="L180" s="4">
        <v>0.25505329818494099</v>
      </c>
      <c r="M180" s="4">
        <v>-9.1874852345440405E-2</v>
      </c>
      <c r="N180" s="4">
        <v>7.9506465018131106E-2</v>
      </c>
      <c r="O180" s="4">
        <v>0.26041271477556299</v>
      </c>
      <c r="P180" s="4">
        <v>0.23419869401117099</v>
      </c>
      <c r="Q180" s="4">
        <v>-8.8265036207259201E-2</v>
      </c>
      <c r="R180" s="4">
        <v>-7.5292518322269103E-2</v>
      </c>
      <c r="S180" s="4">
        <v>-9.1749463227590894E-2</v>
      </c>
      <c r="T180" s="4">
        <v>-0.25391447765686098</v>
      </c>
      <c r="U180" s="4">
        <v>0.27260343891294703</v>
      </c>
      <c r="V180" s="4">
        <v>-0.25766105915232101</v>
      </c>
      <c r="W180" s="4">
        <v>0.54743171514707001</v>
      </c>
      <c r="X180" s="4">
        <v>2.2813128279998499E-3</v>
      </c>
      <c r="Y180" s="4"/>
      <c r="Z180" s="4" t="s">
        <v>22</v>
      </c>
      <c r="AA180" s="5">
        <f t="shared" si="14"/>
        <v>0.54302424640089819</v>
      </c>
      <c r="AB180" s="6">
        <v>3.1747184775181525</v>
      </c>
      <c r="AC180" s="5">
        <f t="shared" si="15"/>
        <v>5.8463659745578926</v>
      </c>
      <c r="AD180" s="5">
        <f t="shared" si="16"/>
        <v>0.50897884338087329</v>
      </c>
      <c r="AE180" s="6">
        <v>2.9792884465731779</v>
      </c>
      <c r="AF180" s="5">
        <f t="shared" si="17"/>
        <v>5.8534622515611137</v>
      </c>
    </row>
    <row r="181" spans="1:32" x14ac:dyDescent="0.3">
      <c r="A181">
        <f>IF(B181=1,MAX(A$9:A180)+1,A180)</f>
        <v>34</v>
      </c>
      <c r="B181">
        <f t="shared" si="12"/>
        <v>4</v>
      </c>
      <c r="C181" t="str">
        <f t="shared" si="13"/>
        <v>DIPiss</v>
      </c>
      <c r="D181" s="1" t="s">
        <v>194</v>
      </c>
      <c r="E181" s="4">
        <v>-0.36740608479897402</v>
      </c>
      <c r="F181" s="4">
        <v>6.7935902105127802E-2</v>
      </c>
      <c r="G181" s="4">
        <v>-0.37373520793360199</v>
      </c>
      <c r="H181" s="4">
        <v>-5.7549252572677699E-2</v>
      </c>
      <c r="I181" s="4">
        <v>-1.1685140407486401E-2</v>
      </c>
      <c r="J181" s="4">
        <v>8.5483628902404598E-3</v>
      </c>
      <c r="K181" s="4">
        <v>-7.4528123420428902E-2</v>
      </c>
      <c r="L181" s="4">
        <v>0.25192082103519498</v>
      </c>
      <c r="M181" s="4">
        <v>-8.1253895436396106E-2</v>
      </c>
      <c r="N181" s="4">
        <v>7.5238947922766794E-2</v>
      </c>
      <c r="O181" s="4">
        <v>0.26428917782691502</v>
      </c>
      <c r="P181" s="4">
        <v>0.239912180007646</v>
      </c>
      <c r="Q181" s="4">
        <v>-8.2404747904967907E-2</v>
      </c>
      <c r="R181" s="4">
        <v>-7.8574986870715194E-2</v>
      </c>
      <c r="S181" s="4">
        <v>-8.2449948330575007E-2</v>
      </c>
      <c r="T181" s="4">
        <v>-0.26067058432961199</v>
      </c>
      <c r="U181" s="4">
        <v>0.26735801784009899</v>
      </c>
      <c r="V181" s="4">
        <v>-0.245776572128802</v>
      </c>
      <c r="W181" s="4">
        <v>0.54181595256541804</v>
      </c>
      <c r="X181" s="4">
        <v>-9.84818059168321E-4</v>
      </c>
      <c r="Y181" s="4"/>
      <c r="Z181" s="4" t="s">
        <v>22</v>
      </c>
      <c r="AA181" s="5">
        <f t="shared" si="14"/>
        <v>0.55358318386780314</v>
      </c>
      <c r="AB181" s="6">
        <v>3.2427203096448394</v>
      </c>
      <c r="AC181" s="5">
        <f t="shared" si="15"/>
        <v>5.8576929432509788</v>
      </c>
      <c r="AD181" s="5">
        <f t="shared" si="16"/>
        <v>0.51265261548515961</v>
      </c>
      <c r="AE181" s="6">
        <v>3.0053987248072129</v>
      </c>
      <c r="AF181" s="5">
        <f t="shared" si="17"/>
        <v>5.8624468773323049</v>
      </c>
    </row>
    <row r="182" spans="1:32" x14ac:dyDescent="0.3">
      <c r="A182">
        <f>IF(B182=1,MAX(A$9:A181)+1,A181)</f>
        <v>34</v>
      </c>
      <c r="B182">
        <f t="shared" si="12"/>
        <v>5</v>
      </c>
      <c r="C182" t="str">
        <f t="shared" si="13"/>
        <v>DIPiss</v>
      </c>
      <c r="D182" s="1" t="s">
        <v>195</v>
      </c>
      <c r="E182" s="4">
        <v>-0.36141065407335599</v>
      </c>
      <c r="F182" s="4">
        <v>6.8740813814632096E-2</v>
      </c>
      <c r="G182" s="4">
        <v>-0.360000557152719</v>
      </c>
      <c r="H182" s="4">
        <v>-7.0806359888910098E-2</v>
      </c>
      <c r="I182" s="4">
        <v>4.0151644101893702E-3</v>
      </c>
      <c r="J182" s="4">
        <v>7.8222309238983601E-3</v>
      </c>
      <c r="K182" s="4">
        <v>-7.5968729890769193E-2</v>
      </c>
      <c r="L182" s="4">
        <v>0.25515934885407499</v>
      </c>
      <c r="M182" s="4">
        <v>-9.1153873222650006E-2</v>
      </c>
      <c r="N182" s="4">
        <v>8.0729961499662301E-2</v>
      </c>
      <c r="O182" s="4">
        <v>0.274792653143001</v>
      </c>
      <c r="P182" s="4">
        <v>0.23078803080027599</v>
      </c>
      <c r="Q182" s="4">
        <v>-9.1232719138223201E-2</v>
      </c>
      <c r="R182" s="4">
        <v>-9.0566005113917103E-2</v>
      </c>
      <c r="S182" s="4">
        <v>-9.5871959538460505E-2</v>
      </c>
      <c r="T182" s="4">
        <v>-0.26046727184534302</v>
      </c>
      <c r="U182" s="4">
        <v>0.22789815385644499</v>
      </c>
      <c r="V182" s="4">
        <v>-0.23344126899926099</v>
      </c>
      <c r="W182" s="4">
        <v>0.56893252160654395</v>
      </c>
      <c r="X182" s="4">
        <v>1.2040519954888401E-2</v>
      </c>
      <c r="Y182" s="4"/>
      <c r="Z182" s="4" t="s">
        <v>22</v>
      </c>
      <c r="AA182" s="5">
        <f t="shared" si="14"/>
        <v>0.5649331061498013</v>
      </c>
      <c r="AB182" s="6">
        <v>3.0111689120082268</v>
      </c>
      <c r="AC182" s="5">
        <f t="shared" si="15"/>
        <v>5.3301335666629628</v>
      </c>
      <c r="AD182" s="5">
        <f t="shared" si="16"/>
        <v>0.51601061086406963</v>
      </c>
      <c r="AE182" s="6">
        <v>2.7540650700106482</v>
      </c>
      <c r="AF182" s="5">
        <f t="shared" si="17"/>
        <v>5.3372256539432659</v>
      </c>
    </row>
    <row r="183" spans="1:32" x14ac:dyDescent="0.3">
      <c r="A183">
        <f>IF(B183=1,MAX(A$9:A182)+1,A182)</f>
        <v>35</v>
      </c>
      <c r="B183">
        <f t="shared" si="12"/>
        <v>1</v>
      </c>
      <c r="C183" t="str">
        <f t="shared" si="13"/>
        <v>DIPiss</v>
      </c>
      <c r="D183" s="1" t="s">
        <v>196</v>
      </c>
      <c r="E183" s="4">
        <v>-0.36208539335939499</v>
      </c>
      <c r="F183" s="4">
        <v>8.4132194999734303E-2</v>
      </c>
      <c r="G183" s="4">
        <v>-0.36877802767983597</v>
      </c>
      <c r="H183" s="4">
        <v>-8.7852983499029993E-2</v>
      </c>
      <c r="I183" s="4">
        <v>6.8084513081317397E-2</v>
      </c>
      <c r="J183" s="4">
        <v>3.2361534274356701E-3</v>
      </c>
      <c r="K183" s="4">
        <v>-9.0106308426399107E-2</v>
      </c>
      <c r="L183" s="4">
        <v>0.27439770868999003</v>
      </c>
      <c r="M183" s="4">
        <v>-9.6461947010494403E-2</v>
      </c>
      <c r="N183" s="4">
        <v>8.9973325161541606E-2</v>
      </c>
      <c r="O183" s="4">
        <v>0.26534417521245801</v>
      </c>
      <c r="P183" s="4">
        <v>0.24830029914055701</v>
      </c>
      <c r="Q183" s="4">
        <v>-0.100700366848366</v>
      </c>
      <c r="R183" s="4">
        <v>-8.8445328787651198E-2</v>
      </c>
      <c r="S183" s="4">
        <v>-0.10082942419513601</v>
      </c>
      <c r="T183" s="4">
        <v>-0.26899638535829401</v>
      </c>
      <c r="U183" s="4">
        <v>0.265248357749924</v>
      </c>
      <c r="V183" s="4">
        <v>-0.24425637897862801</v>
      </c>
      <c r="W183" s="4">
        <v>0.52028442147592902</v>
      </c>
      <c r="X183" s="4">
        <v>-1.04886047956549E-2</v>
      </c>
      <c r="Y183" s="4"/>
      <c r="Z183" s="4" t="s">
        <v>22</v>
      </c>
      <c r="AA183" s="5">
        <f t="shared" si="14"/>
        <v>0.45240814110753735</v>
      </c>
      <c r="AB183" s="6">
        <v>2.4704549636427577</v>
      </c>
      <c r="AC183" s="5">
        <f t="shared" si="15"/>
        <v>5.4606775147654361</v>
      </c>
      <c r="AD183" s="5">
        <f t="shared" si="16"/>
        <v>0.54349988653020431</v>
      </c>
      <c r="AE183" s="6">
        <v>2.9979694050634715</v>
      </c>
      <c r="AF183" s="5">
        <f t="shared" si="17"/>
        <v>5.5160442152122942</v>
      </c>
    </row>
    <row r="184" spans="1:32" x14ac:dyDescent="0.3">
      <c r="A184">
        <f>IF(B184=1,MAX(A$9:A183)+1,A183)</f>
        <v>35</v>
      </c>
      <c r="B184">
        <f t="shared" si="12"/>
        <v>2</v>
      </c>
      <c r="C184" t="str">
        <f t="shared" si="13"/>
        <v>DIPiss</v>
      </c>
      <c r="D184" s="1" t="s">
        <v>197</v>
      </c>
      <c r="E184" s="4">
        <v>-0.379455234104772</v>
      </c>
      <c r="F184" s="4">
        <v>8.2943315496146294E-2</v>
      </c>
      <c r="G184" s="4">
        <v>-0.38410475684447198</v>
      </c>
      <c r="H184" s="4">
        <v>-7.2432578379611104E-2</v>
      </c>
      <c r="I184" s="4">
        <v>6.5151934346844298E-3</v>
      </c>
      <c r="J184" s="4">
        <v>5.9326704842324698E-5</v>
      </c>
      <c r="K184" s="4">
        <v>-8.2297844476821494E-2</v>
      </c>
      <c r="L184" s="4">
        <v>0.24794647614738899</v>
      </c>
      <c r="M184" s="4">
        <v>-8.81682772376257E-2</v>
      </c>
      <c r="N184" s="4">
        <v>8.9790480680676493E-2</v>
      </c>
      <c r="O184" s="4">
        <v>0.28316233033931898</v>
      </c>
      <c r="P184" s="4">
        <v>0.22350883464761601</v>
      </c>
      <c r="Q184" s="4">
        <v>-8.2021138768359605E-2</v>
      </c>
      <c r="R184" s="4">
        <v>-8.5813733271246098E-2</v>
      </c>
      <c r="S184" s="4">
        <v>-8.1258231391831401E-2</v>
      </c>
      <c r="T184" s="4">
        <v>-0.25270953471404201</v>
      </c>
      <c r="U184" s="4">
        <v>0.28921242573316303</v>
      </c>
      <c r="V184" s="4">
        <v>-0.22579020401425401</v>
      </c>
      <c r="W184" s="4">
        <v>0.51841553331671697</v>
      </c>
      <c r="X184" s="4">
        <v>-7.5023832975159898E-3</v>
      </c>
      <c r="Y184" s="4"/>
      <c r="Z184" s="4" t="s">
        <v>22</v>
      </c>
      <c r="AA184" s="5">
        <f t="shared" si="14"/>
        <v>0.51195618702140933</v>
      </c>
      <c r="AB184" s="6">
        <v>3.2867599569021526</v>
      </c>
      <c r="AC184" s="5">
        <f t="shared" si="15"/>
        <v>6.4200024147080086</v>
      </c>
      <c r="AD184" s="5">
        <f t="shared" si="16"/>
        <v>0.50065709023946492</v>
      </c>
      <c r="AE184" s="6">
        <v>3.2188180521466339</v>
      </c>
      <c r="AF184" s="5">
        <f t="shared" si="17"/>
        <v>6.4291869922526592</v>
      </c>
    </row>
    <row r="185" spans="1:32" x14ac:dyDescent="0.3">
      <c r="A185">
        <f>IF(B185=1,MAX(A$9:A184)+1,A184)</f>
        <v>35</v>
      </c>
      <c r="B185">
        <f t="shared" si="12"/>
        <v>3</v>
      </c>
      <c r="C185" t="str">
        <f t="shared" si="13"/>
        <v>DIPiss</v>
      </c>
      <c r="D185" s="1" t="s">
        <v>198</v>
      </c>
      <c r="E185" s="4">
        <v>-0.35621125477862098</v>
      </c>
      <c r="F185" s="4">
        <v>7.5281501200522905E-2</v>
      </c>
      <c r="G185" s="4">
        <v>-0.369560982144096</v>
      </c>
      <c r="H185" s="4">
        <v>-6.6183827583711996E-2</v>
      </c>
      <c r="I185" s="4">
        <v>-4.57232332725966E-2</v>
      </c>
      <c r="J185" s="4">
        <v>-1.4724686105149201E-3</v>
      </c>
      <c r="K185" s="4">
        <v>-7.7385329620561993E-2</v>
      </c>
      <c r="L185" s="4">
        <v>0.25686165636812303</v>
      </c>
      <c r="M185" s="4">
        <v>-8.1963349249720804E-2</v>
      </c>
      <c r="N185" s="4">
        <v>8.3325864888303194E-2</v>
      </c>
      <c r="O185" s="4">
        <v>0.31324542195879601</v>
      </c>
      <c r="P185" s="4">
        <v>0.23717095776761399</v>
      </c>
      <c r="Q185" s="4">
        <v>-8.6480183518653095E-2</v>
      </c>
      <c r="R185" s="4">
        <v>-9.1499590080054996E-2</v>
      </c>
      <c r="S185" s="4">
        <v>-8.5529694838640799E-2</v>
      </c>
      <c r="T185" s="4">
        <v>-0.26216317991183602</v>
      </c>
      <c r="U185" s="4">
        <v>0.279628586920108</v>
      </c>
      <c r="V185" s="4">
        <v>-0.24589357405554599</v>
      </c>
      <c r="W185" s="4">
        <v>0.509980018543986</v>
      </c>
      <c r="X185" s="4">
        <v>1.4572660017102E-2</v>
      </c>
      <c r="Y185" s="4"/>
      <c r="Z185" s="4" t="s">
        <v>22</v>
      </c>
      <c r="AA185" s="5">
        <f t="shared" si="14"/>
        <v>0.55593484351333922</v>
      </c>
      <c r="AB185" s="6">
        <v>3.2770672691584584</v>
      </c>
      <c r="AC185" s="5">
        <f t="shared" si="15"/>
        <v>5.8946966670561416</v>
      </c>
      <c r="AD185" s="5">
        <f t="shared" si="16"/>
        <v>0.51908873168297898</v>
      </c>
      <c r="AE185" s="6">
        <v>3.0634442094084022</v>
      </c>
      <c r="AF185" s="5">
        <f t="shared" si="17"/>
        <v>5.9015810254176877</v>
      </c>
    </row>
    <row r="186" spans="1:32" x14ac:dyDescent="0.3">
      <c r="A186">
        <f>IF(B186=1,MAX(A$9:A185)+1,A185)</f>
        <v>35</v>
      </c>
      <c r="B186">
        <f t="shared" si="12"/>
        <v>4</v>
      </c>
      <c r="C186" t="str">
        <f t="shared" si="13"/>
        <v>DIPiss</v>
      </c>
      <c r="D186" s="1" t="s">
        <v>199</v>
      </c>
      <c r="E186" s="4">
        <v>-0.37224480822429601</v>
      </c>
      <c r="F186" s="4">
        <v>6.1154658508525903E-2</v>
      </c>
      <c r="G186" s="4">
        <v>-0.37720391829598399</v>
      </c>
      <c r="H186" s="4">
        <v>-7.3719908791963801E-2</v>
      </c>
      <c r="I186" s="4">
        <v>1.3380891173912401E-2</v>
      </c>
      <c r="J186" s="4">
        <v>7.44833016298022E-3</v>
      </c>
      <c r="K186" s="4">
        <v>-9.3662755259163705E-2</v>
      </c>
      <c r="L186" s="4">
        <v>0.24227678008759501</v>
      </c>
      <c r="M186" s="4">
        <v>-9.6149758872006996E-2</v>
      </c>
      <c r="N186" s="4">
        <v>7.2440583540366393E-2</v>
      </c>
      <c r="O186" s="4">
        <v>0.31333666764443902</v>
      </c>
      <c r="P186" s="4">
        <v>0.23233644740536899</v>
      </c>
      <c r="Q186" s="4">
        <v>-9.4877106727198596E-2</v>
      </c>
      <c r="R186" s="4">
        <v>-7.24714087704873E-2</v>
      </c>
      <c r="S186" s="4">
        <v>-9.7360736455069097E-2</v>
      </c>
      <c r="T186" s="4">
        <v>-0.22864096937763101</v>
      </c>
      <c r="U186" s="4">
        <v>0.28859667351819202</v>
      </c>
      <c r="V186" s="4">
        <v>-0.237182484183172</v>
      </c>
      <c r="W186" s="4">
        <v>0.51618485149717397</v>
      </c>
      <c r="X186" s="4">
        <v>-3.6420285815821898E-3</v>
      </c>
      <c r="Y186" s="4"/>
      <c r="Z186" s="4" t="s">
        <v>22</v>
      </c>
      <c r="AA186" s="5">
        <f t="shared" si="14"/>
        <v>0.50292625560199089</v>
      </c>
      <c r="AB186" s="6">
        <v>3.2008546572666203</v>
      </c>
      <c r="AC186" s="5">
        <f t="shared" si="15"/>
        <v>6.3644612338547981</v>
      </c>
      <c r="AD186" s="5">
        <f t="shared" si="16"/>
        <v>0.47093226883100575</v>
      </c>
      <c r="AE186" s="6">
        <v>3.0011395421377727</v>
      </c>
      <c r="AF186" s="5">
        <f t="shared" si="17"/>
        <v>6.3727625834336976</v>
      </c>
    </row>
    <row r="187" spans="1:32" x14ac:dyDescent="0.3">
      <c r="A187">
        <f>IF(B187=1,MAX(A$9:A186)+1,A186)</f>
        <v>35</v>
      </c>
      <c r="B187">
        <f t="shared" si="12"/>
        <v>5</v>
      </c>
      <c r="C187" t="str">
        <f t="shared" si="13"/>
        <v>DIPiss</v>
      </c>
      <c r="D187" s="1" t="s">
        <v>200</v>
      </c>
      <c r="E187" s="4">
        <v>-0.35591630920336798</v>
      </c>
      <c r="F187" s="4">
        <v>8.3117139347626004E-2</v>
      </c>
      <c r="G187" s="4">
        <v>-0.357194027836921</v>
      </c>
      <c r="H187" s="4">
        <v>-5.9246110891609603E-2</v>
      </c>
      <c r="I187" s="4">
        <v>1.4323719533254199E-3</v>
      </c>
      <c r="J187" s="4">
        <v>6.7162180519634296E-3</v>
      </c>
      <c r="K187" s="4">
        <v>-8.7462264901863804E-2</v>
      </c>
      <c r="L187" s="4">
        <v>0.239889358207765</v>
      </c>
      <c r="M187" s="4">
        <v>-9.9908158975457101E-2</v>
      </c>
      <c r="N187" s="4">
        <v>7.9548354689968404E-2</v>
      </c>
      <c r="O187" s="4">
        <v>0.28180027621473502</v>
      </c>
      <c r="P187" s="4">
        <v>0.23516490147994401</v>
      </c>
      <c r="Q187" s="4">
        <v>-0.104140998816125</v>
      </c>
      <c r="R187" s="4">
        <v>-8.9007756214350406E-2</v>
      </c>
      <c r="S187" s="4">
        <v>-0.10563734867904701</v>
      </c>
      <c r="T187" s="4">
        <v>-0.25492818871985301</v>
      </c>
      <c r="U187" s="4">
        <v>0.29949351060450802</v>
      </c>
      <c r="V187" s="4">
        <v>-0.25018596755579697</v>
      </c>
      <c r="W187" s="4">
        <v>0.52753294964021502</v>
      </c>
      <c r="X187" s="4">
        <v>8.9320516043448102E-3</v>
      </c>
      <c r="Y187" s="4"/>
      <c r="Z187" s="4" t="s">
        <v>22</v>
      </c>
      <c r="AA187" s="5">
        <f t="shared" si="14"/>
        <v>0.52610524399668435</v>
      </c>
      <c r="AB187" s="6">
        <v>3.0766085350026282</v>
      </c>
      <c r="AC187" s="5">
        <f t="shared" si="15"/>
        <v>5.8478955876402896</v>
      </c>
      <c r="AD187" s="5">
        <f t="shared" si="16"/>
        <v>0.49515122782617949</v>
      </c>
      <c r="AE187" s="6">
        <v>2.8993686732474879</v>
      </c>
      <c r="AF187" s="5">
        <f t="shared" si="17"/>
        <v>5.8555215261736109</v>
      </c>
    </row>
    <row r="188" spans="1:32" x14ac:dyDescent="0.3">
      <c r="A188">
        <f>IF(B188=1,MAX(A$9:A187)+1,A187)</f>
        <v>36</v>
      </c>
      <c r="B188">
        <f t="shared" si="12"/>
        <v>1</v>
      </c>
      <c r="C188" t="str">
        <f t="shared" si="13"/>
        <v>DIPiss</v>
      </c>
      <c r="D188" s="1" t="s">
        <v>201</v>
      </c>
      <c r="E188" s="4">
        <v>-0.39747781581173502</v>
      </c>
      <c r="F188" s="4">
        <v>7.5157431175036302E-2</v>
      </c>
      <c r="G188" s="4">
        <v>-0.39636492917890498</v>
      </c>
      <c r="H188" s="4">
        <v>-6.7342549671675106E-2</v>
      </c>
      <c r="I188" s="4">
        <v>1.10641589035693E-2</v>
      </c>
      <c r="J188" s="4">
        <v>5.5031935223798E-3</v>
      </c>
      <c r="K188" s="4">
        <v>-9.0258802338655006E-2</v>
      </c>
      <c r="L188" s="4">
        <v>0.23339083500730701</v>
      </c>
      <c r="M188" s="4">
        <v>-8.9608550214162794E-2</v>
      </c>
      <c r="N188" s="4">
        <v>7.2394348925468394E-2</v>
      </c>
      <c r="O188" s="4">
        <v>0.304009255764912</v>
      </c>
      <c r="P188" s="4">
        <v>0.188816350100872</v>
      </c>
      <c r="Q188" s="4">
        <v>-8.0975564122856405E-2</v>
      </c>
      <c r="R188" s="4">
        <v>-7.4982438893755096E-2</v>
      </c>
      <c r="S188" s="4">
        <v>-8.6252059645142598E-2</v>
      </c>
      <c r="T188" s="4">
        <v>-0.22973389944005901</v>
      </c>
      <c r="U188" s="4">
        <v>0.30225004503512998</v>
      </c>
      <c r="V188" s="4">
        <v>-0.20095173373025599</v>
      </c>
      <c r="W188" s="4">
        <v>0.52361426160784696</v>
      </c>
      <c r="X188" s="4">
        <v>-2.25153699531975E-3</v>
      </c>
      <c r="Y188" s="4"/>
      <c r="Z188" s="4" t="s">
        <v>22</v>
      </c>
      <c r="AA188" s="5">
        <f t="shared" si="14"/>
        <v>0.51260876272998668</v>
      </c>
      <c r="AB188" s="6">
        <v>2.7214361907919966</v>
      </c>
      <c r="AC188" s="5">
        <f t="shared" si="15"/>
        <v>5.3089927224390729</v>
      </c>
      <c r="AD188" s="5">
        <f t="shared" si="16"/>
        <v>0.46314206637267935</v>
      </c>
      <c r="AE188" s="6">
        <v>2.4619491191096823</v>
      </c>
      <c r="AF188" s="5">
        <f t="shared" si="17"/>
        <v>5.3157536269413512</v>
      </c>
    </row>
    <row r="189" spans="1:32" x14ac:dyDescent="0.3">
      <c r="A189">
        <f>IF(B189=1,MAX(A$9:A188)+1,A188)</f>
        <v>36</v>
      </c>
      <c r="B189">
        <f t="shared" si="12"/>
        <v>2</v>
      </c>
      <c r="C189" t="str">
        <f t="shared" si="13"/>
        <v>DIPiss</v>
      </c>
      <c r="D189" s="1" t="s">
        <v>202</v>
      </c>
      <c r="E189" s="4">
        <v>-0.40840646243706302</v>
      </c>
      <c r="F189" s="4">
        <v>5.97776387072926E-2</v>
      </c>
      <c r="G189" s="4">
        <v>-0.40613622005068201</v>
      </c>
      <c r="H189" s="4">
        <v>-6.0206889837657103E-2</v>
      </c>
      <c r="I189" s="4">
        <v>-2.66666083619411E-2</v>
      </c>
      <c r="J189" s="4">
        <v>9.0550885685176299E-3</v>
      </c>
      <c r="K189" s="4">
        <v>-6.8427728356021802E-2</v>
      </c>
      <c r="L189" s="4">
        <v>0.22370865242579699</v>
      </c>
      <c r="M189" s="4">
        <v>-6.9444497929243801E-2</v>
      </c>
      <c r="N189" s="4">
        <v>6.5659237953368393E-2</v>
      </c>
      <c r="O189" s="4">
        <v>0.29500090410475499</v>
      </c>
      <c r="P189" s="4">
        <v>0.197945566800209</v>
      </c>
      <c r="Q189" s="4">
        <v>-6.5917954800949405E-2</v>
      </c>
      <c r="R189" s="4">
        <v>-6.2573951530168398E-2</v>
      </c>
      <c r="S189" s="4">
        <v>-7.6443805146606494E-2</v>
      </c>
      <c r="T189" s="4">
        <v>-0.22317649621875699</v>
      </c>
      <c r="U189" s="4">
        <v>0.29443272270794002</v>
      </c>
      <c r="V189" s="4">
        <v>-0.20692029050841099</v>
      </c>
      <c r="W189" s="4">
        <v>0.53200965026981395</v>
      </c>
      <c r="X189" s="4">
        <v>-3.2685563601892601E-3</v>
      </c>
      <c r="Y189" s="4"/>
      <c r="Z189" s="4" t="s">
        <v>22</v>
      </c>
      <c r="AA189" s="5">
        <f t="shared" si="14"/>
        <v>0.55881216359623431</v>
      </c>
      <c r="AB189" s="6">
        <v>3.3300280140980996</v>
      </c>
      <c r="AC189" s="5">
        <f t="shared" si="15"/>
        <v>5.9591187004014232</v>
      </c>
      <c r="AD189" s="5">
        <f t="shared" si="16"/>
        <v>0.44695703771859063</v>
      </c>
      <c r="AE189" s="6">
        <v>2.6639634796155747</v>
      </c>
      <c r="AF189" s="5">
        <f t="shared" si="17"/>
        <v>5.9602226943629359</v>
      </c>
    </row>
    <row r="190" spans="1:32" x14ac:dyDescent="0.3">
      <c r="A190">
        <f>IF(B190=1,MAX(A$9:A189)+1,A189)</f>
        <v>36</v>
      </c>
      <c r="B190">
        <f t="shared" si="12"/>
        <v>3</v>
      </c>
      <c r="C190" t="str">
        <f t="shared" si="13"/>
        <v>DIPiss</v>
      </c>
      <c r="D190" s="1" t="s">
        <v>203</v>
      </c>
      <c r="E190" s="4">
        <v>-0.378169522504958</v>
      </c>
      <c r="F190" s="4">
        <v>6.1108247134298001E-2</v>
      </c>
      <c r="G190" s="4">
        <v>-0.37802556641875501</v>
      </c>
      <c r="H190" s="4">
        <v>-6.9211239069068606E-2</v>
      </c>
      <c r="I190" s="4">
        <v>-3.1335660536429798E-2</v>
      </c>
      <c r="J190" s="4">
        <v>-3.1569542813355399E-3</v>
      </c>
      <c r="K190" s="4">
        <v>-7.6569181168210002E-2</v>
      </c>
      <c r="L190" s="4">
        <v>0.25209440312661802</v>
      </c>
      <c r="M190" s="4">
        <v>-8.1267136465411505E-2</v>
      </c>
      <c r="N190" s="4">
        <v>7.1187173999991901E-2</v>
      </c>
      <c r="O190" s="4">
        <v>0.29521399558425299</v>
      </c>
      <c r="P190" s="4">
        <v>0.216594872780667</v>
      </c>
      <c r="Q190" s="4">
        <v>-8.2615660108062303E-2</v>
      </c>
      <c r="R190" s="4">
        <v>-6.4937413789895398E-2</v>
      </c>
      <c r="S190" s="4">
        <v>-8.85689194344043E-2</v>
      </c>
      <c r="T190" s="4">
        <v>-0.227049363164116</v>
      </c>
      <c r="U190" s="4">
        <v>0.29645061265207201</v>
      </c>
      <c r="V190" s="4">
        <v>-0.24095105345094001</v>
      </c>
      <c r="W190" s="4">
        <v>0.52488703839990603</v>
      </c>
      <c r="X190" s="4">
        <v>4.3213267137807701E-3</v>
      </c>
      <c r="Y190" s="4"/>
      <c r="Z190" s="4" t="s">
        <v>22</v>
      </c>
      <c r="AA190" s="5">
        <f t="shared" si="14"/>
        <v>0.55627296851335817</v>
      </c>
      <c r="AB190" s="6">
        <v>3.0872245728636671</v>
      </c>
      <c r="AC190" s="5">
        <f t="shared" si="15"/>
        <v>5.5498374855680792</v>
      </c>
      <c r="AD190" s="5">
        <f t="shared" si="16"/>
        <v>0.47929400423302471</v>
      </c>
      <c r="AE190" s="6">
        <v>2.6606961776700206</v>
      </c>
      <c r="AF190" s="5">
        <f t="shared" si="17"/>
        <v>5.5512819984629616</v>
      </c>
    </row>
    <row r="191" spans="1:32" x14ac:dyDescent="0.3">
      <c r="A191">
        <f>IF(B191=1,MAX(A$9:A190)+1,A190)</f>
        <v>36</v>
      </c>
      <c r="B191">
        <f t="shared" si="12"/>
        <v>4</v>
      </c>
      <c r="C191" t="str">
        <f t="shared" si="13"/>
        <v>DIPiss</v>
      </c>
      <c r="D191" s="1" t="s">
        <v>204</v>
      </c>
      <c r="E191" s="4">
        <v>-0.383142830538093</v>
      </c>
      <c r="F191" s="4">
        <v>7.6805834604013107E-2</v>
      </c>
      <c r="G191" s="4">
        <v>-0.38089441408206798</v>
      </c>
      <c r="H191" s="4">
        <v>-4.0210688209717502E-2</v>
      </c>
      <c r="I191" s="4">
        <v>-5.5046856723598402E-2</v>
      </c>
      <c r="J191" s="4">
        <v>2.15294404222914E-2</v>
      </c>
      <c r="K191" s="4">
        <v>-8.4036238723321499E-2</v>
      </c>
      <c r="L191" s="4">
        <v>0.21371904827007801</v>
      </c>
      <c r="M191" s="4">
        <v>-8.2126708480114399E-2</v>
      </c>
      <c r="N191" s="4">
        <v>4.9008106421995899E-2</v>
      </c>
      <c r="O191" s="4">
        <v>0.297711355666824</v>
      </c>
      <c r="P191" s="4">
        <v>0.17732786644354101</v>
      </c>
      <c r="Q191" s="4">
        <v>-7.9631744302483806E-2</v>
      </c>
      <c r="R191" s="4">
        <v>-7.9365344117570097E-2</v>
      </c>
      <c r="S191" s="4">
        <v>-7.8939105414623303E-2</v>
      </c>
      <c r="T191" s="4">
        <v>-0.24533384404278799</v>
      </c>
      <c r="U191" s="4">
        <v>0.26995364467354799</v>
      </c>
      <c r="V191" s="4">
        <v>-0.19477200736960701</v>
      </c>
      <c r="W191" s="4">
        <v>0.57615289792393098</v>
      </c>
      <c r="X191" s="4">
        <v>2.1291587577761499E-2</v>
      </c>
      <c r="Y191" s="4"/>
      <c r="Z191" s="4" t="s">
        <v>22</v>
      </c>
      <c r="AA191" s="5">
        <f t="shared" si="14"/>
        <v>0.63119979946216476</v>
      </c>
      <c r="AB191" s="6">
        <v>4.035355558524337</v>
      </c>
      <c r="AC191" s="5">
        <f t="shared" si="15"/>
        <v>6.3931508881384289</v>
      </c>
      <c r="AD191" s="5">
        <f t="shared" si="16"/>
        <v>0.4590811896699476</v>
      </c>
      <c r="AE191" s="6">
        <v>2.9335903738740243</v>
      </c>
      <c r="AF191" s="5">
        <f t="shared" si="17"/>
        <v>6.3901341198124531</v>
      </c>
    </row>
    <row r="192" spans="1:32" x14ac:dyDescent="0.3">
      <c r="A192">
        <f>IF(B192=1,MAX(A$9:A191)+1,A191)</f>
        <v>36</v>
      </c>
      <c r="B192">
        <f t="shared" si="12"/>
        <v>5</v>
      </c>
      <c r="C192" t="str">
        <f t="shared" si="13"/>
        <v>DIPiss</v>
      </c>
      <c r="D192" s="1" t="s">
        <v>205</v>
      </c>
      <c r="E192" s="4">
        <v>-0.37306442846180898</v>
      </c>
      <c r="F192" s="4">
        <v>5.2653472658006101E-2</v>
      </c>
      <c r="G192" s="4">
        <v>-0.37657347727747098</v>
      </c>
      <c r="H192" s="4">
        <v>-7.3095097939873802E-2</v>
      </c>
      <c r="I192" s="4">
        <v>-1.22170506041515E-2</v>
      </c>
      <c r="J192" s="4">
        <v>-8.8441732057444704E-3</v>
      </c>
      <c r="K192" s="4">
        <v>-8.0929413879027204E-2</v>
      </c>
      <c r="L192" s="4">
        <v>0.242016750932363</v>
      </c>
      <c r="M192" s="4">
        <v>-9.1234347956251599E-2</v>
      </c>
      <c r="N192" s="4">
        <v>6.6428456652731699E-2</v>
      </c>
      <c r="O192" s="4">
        <v>0.29729253172556103</v>
      </c>
      <c r="P192" s="4">
        <v>0.21929945661889999</v>
      </c>
      <c r="Q192" s="4">
        <v>-9.4698060035118103E-2</v>
      </c>
      <c r="R192" s="4">
        <v>-5.8006209872956301E-2</v>
      </c>
      <c r="S192" s="4">
        <v>-9.6415914598337399E-2</v>
      </c>
      <c r="T192" s="4">
        <v>-0.216275597943939</v>
      </c>
      <c r="U192" s="4">
        <v>0.274256457972196</v>
      </c>
      <c r="V192" s="4">
        <v>-0.21982486933046</v>
      </c>
      <c r="W192" s="4">
        <v>0.55358370311440896</v>
      </c>
      <c r="X192" s="4">
        <v>-4.3521885690272297E-3</v>
      </c>
      <c r="Y192" s="4"/>
      <c r="Z192" s="4" t="s">
        <v>22</v>
      </c>
      <c r="AA192" s="5">
        <f t="shared" si="14"/>
        <v>0.56581858473760616</v>
      </c>
      <c r="AB192" s="6">
        <v>3.3837337784251584</v>
      </c>
      <c r="AC192" s="5">
        <f t="shared" si="15"/>
        <v>5.9802450285268343</v>
      </c>
      <c r="AD192" s="5">
        <f t="shared" si="16"/>
        <v>0.45855393220763829</v>
      </c>
      <c r="AE192" s="6">
        <v>2.7425067855314205</v>
      </c>
      <c r="AF192" s="5">
        <f t="shared" si="17"/>
        <v>5.9807725829065248</v>
      </c>
    </row>
    <row r="193" spans="1:32" x14ac:dyDescent="0.3">
      <c r="A193">
        <f>IF(B193=1,MAX(A$9:A192)+1,A192)</f>
        <v>37</v>
      </c>
      <c r="B193">
        <f t="shared" si="12"/>
        <v>1</v>
      </c>
      <c r="C193" t="str">
        <f t="shared" si="13"/>
        <v>DIPiss</v>
      </c>
      <c r="D193" s="1" t="s">
        <v>206</v>
      </c>
      <c r="E193" s="4">
        <v>-0.37651202250548599</v>
      </c>
      <c r="F193" s="4">
        <v>5.6927364787850598E-2</v>
      </c>
      <c r="G193" s="4">
        <v>-0.37622651388967099</v>
      </c>
      <c r="H193" s="4">
        <v>-5.0828714642656397E-2</v>
      </c>
      <c r="I193" s="4">
        <v>-2.82112745288974E-2</v>
      </c>
      <c r="J193" s="4">
        <v>1.02459222906214E-2</v>
      </c>
      <c r="K193" s="4">
        <v>-6.5477962983025106E-2</v>
      </c>
      <c r="L193" s="4">
        <v>0.230463237034818</v>
      </c>
      <c r="M193" s="4">
        <v>-7.9341986356414304E-2</v>
      </c>
      <c r="N193" s="4">
        <v>7.0769662948550097E-2</v>
      </c>
      <c r="O193" s="4">
        <v>0.26267654246222799</v>
      </c>
      <c r="P193" s="4">
        <v>0.26177531352490202</v>
      </c>
      <c r="Q193" s="4">
        <v>-7.0786104867976596E-2</v>
      </c>
      <c r="R193" s="4">
        <v>-6.7392987312101096E-2</v>
      </c>
      <c r="S193" s="4">
        <v>-6.9408266955208298E-2</v>
      </c>
      <c r="T193" s="4">
        <v>-0.22864532695968501</v>
      </c>
      <c r="U193" s="4">
        <v>0.26276623220376399</v>
      </c>
      <c r="V193" s="4">
        <v>-0.29387124401053599</v>
      </c>
      <c r="W193" s="4">
        <v>0.54052135742068697</v>
      </c>
      <c r="X193" s="4">
        <v>1.0556772338237101E-2</v>
      </c>
      <c r="Y193" s="4"/>
      <c r="Z193" s="4" t="s">
        <v>22</v>
      </c>
      <c r="AA193" s="5">
        <f t="shared" si="14"/>
        <v>0.56873271689964655</v>
      </c>
      <c r="AB193" s="6">
        <v>3.9160933939203364</v>
      </c>
      <c r="AC193" s="5">
        <f t="shared" si="15"/>
        <v>6.8856481745384359</v>
      </c>
      <c r="AD193" s="5">
        <f t="shared" si="16"/>
        <v>0.45912538681977544</v>
      </c>
      <c r="AE193" s="6">
        <v>3.1626870601880315</v>
      </c>
      <c r="AF193" s="5">
        <f t="shared" si="17"/>
        <v>6.8885039925477027</v>
      </c>
    </row>
    <row r="194" spans="1:32" x14ac:dyDescent="0.3">
      <c r="A194">
        <f>IF(B194=1,MAX(A$9:A193)+1,A193)</f>
        <v>37</v>
      </c>
      <c r="B194">
        <f t="shared" si="12"/>
        <v>2</v>
      </c>
      <c r="C194" t="str">
        <f t="shared" si="13"/>
        <v>DIPiss</v>
      </c>
      <c r="D194" s="1" t="s">
        <v>207</v>
      </c>
      <c r="E194" s="4">
        <v>-0.37304828853135402</v>
      </c>
      <c r="F194" s="4">
        <v>6.4314876004943206E-2</v>
      </c>
      <c r="G194" s="4">
        <v>-0.36866031237136898</v>
      </c>
      <c r="H194" s="4">
        <v>-4.6338976880417201E-2</v>
      </c>
      <c r="I194" s="4">
        <v>-9.7227936439585605E-3</v>
      </c>
      <c r="J194" s="4">
        <v>4.9355746334835502E-3</v>
      </c>
      <c r="K194" s="4">
        <v>-0.100005653933771</v>
      </c>
      <c r="L194" s="4">
        <v>0.214754477667433</v>
      </c>
      <c r="M194" s="4">
        <v>-9.8570326540264097E-2</v>
      </c>
      <c r="N194" s="4">
        <v>7.5251857292659902E-2</v>
      </c>
      <c r="O194" s="4">
        <v>0.29008253562390601</v>
      </c>
      <c r="P194" s="4">
        <v>0.205674879876177</v>
      </c>
      <c r="Q194" s="4">
        <v>-9.6710237405865193E-2</v>
      </c>
      <c r="R194" s="4">
        <v>-7.4421634919508498E-2</v>
      </c>
      <c r="S194" s="4">
        <v>-9.2740967992633996E-2</v>
      </c>
      <c r="T194" s="4">
        <v>-0.22609292148114199</v>
      </c>
      <c r="U194" s="4">
        <v>0.28667010316761798</v>
      </c>
      <c r="V194" s="4">
        <v>-0.223254974367109</v>
      </c>
      <c r="W194" s="4">
        <v>0.56270594162769405</v>
      </c>
      <c r="X194" s="4">
        <v>5.1768421734774001E-3</v>
      </c>
      <c r="Y194" s="4"/>
      <c r="Z194" s="4" t="s">
        <v>22</v>
      </c>
      <c r="AA194" s="5">
        <f t="shared" si="14"/>
        <v>0.57242878611643</v>
      </c>
      <c r="AB194" s="6">
        <v>3.6117075248320121</v>
      </c>
      <c r="AC194" s="5">
        <f t="shared" si="15"/>
        <v>6.3094442705007561</v>
      </c>
      <c r="AD194" s="5">
        <f t="shared" si="16"/>
        <v>0.44090725214934529</v>
      </c>
      <c r="AE194" s="6">
        <v>2.7818067503992143</v>
      </c>
      <c r="AF194" s="5">
        <f t="shared" si="17"/>
        <v>6.3092787356941757</v>
      </c>
    </row>
    <row r="195" spans="1:32" x14ac:dyDescent="0.3">
      <c r="A195">
        <f>IF(B195=1,MAX(A$9:A194)+1,A194)</f>
        <v>37</v>
      </c>
      <c r="B195">
        <f t="shared" si="12"/>
        <v>3</v>
      </c>
      <c r="C195" t="str">
        <f t="shared" si="13"/>
        <v>DIPiss</v>
      </c>
      <c r="D195" s="1" t="s">
        <v>208</v>
      </c>
      <c r="E195" s="4">
        <v>-0.381935194681297</v>
      </c>
      <c r="F195" s="4">
        <v>5.5481095619896899E-2</v>
      </c>
      <c r="G195" s="4">
        <v>-0.38133773231411799</v>
      </c>
      <c r="H195" s="4">
        <v>-6.0727355043082097E-2</v>
      </c>
      <c r="I195" s="4">
        <v>-4.2357644788105601E-3</v>
      </c>
      <c r="J195" s="4">
        <v>-8.9110211551650907E-3</v>
      </c>
      <c r="K195" s="4">
        <v>-8.0073718081917197E-2</v>
      </c>
      <c r="L195" s="4">
        <v>0.23543763019431399</v>
      </c>
      <c r="M195" s="4">
        <v>-9.5782722237522794E-2</v>
      </c>
      <c r="N195" s="4">
        <v>7.3552070039319906E-2</v>
      </c>
      <c r="O195" s="4">
        <v>0.28724965433521299</v>
      </c>
      <c r="P195" s="4">
        <v>0.20837379118789601</v>
      </c>
      <c r="Q195" s="4">
        <v>-8.8840346967991396E-2</v>
      </c>
      <c r="R195" s="4">
        <v>-6.7488345536547797E-2</v>
      </c>
      <c r="S195" s="4">
        <v>-0.10248974831050101</v>
      </c>
      <c r="T195" s="4">
        <v>-0.227288465368361</v>
      </c>
      <c r="U195" s="4">
        <v>0.29553376972383</v>
      </c>
      <c r="V195" s="4">
        <v>-0.19002125811289799</v>
      </c>
      <c r="W195" s="4">
        <v>0.55191180301311404</v>
      </c>
      <c r="X195" s="4">
        <v>-1.8408141825371101E-2</v>
      </c>
      <c r="Y195" s="4"/>
      <c r="Z195" s="4" t="s">
        <v>22</v>
      </c>
      <c r="AA195" s="5">
        <f t="shared" si="14"/>
        <v>0.55622865094150742</v>
      </c>
      <c r="AB195" s="6">
        <v>3.4716269597242495</v>
      </c>
      <c r="AC195" s="5">
        <f t="shared" si="15"/>
        <v>6.2413666643168355</v>
      </c>
      <c r="AD195" s="5">
        <f t="shared" si="16"/>
        <v>0.46326873186724632</v>
      </c>
      <c r="AE195" s="6">
        <v>2.8921591814733869</v>
      </c>
      <c r="AF195" s="5">
        <f t="shared" si="17"/>
        <v>6.242940614222503</v>
      </c>
    </row>
    <row r="196" spans="1:32" x14ac:dyDescent="0.3">
      <c r="A196">
        <f>IF(B196=1,MAX(A$9:A195)+1,A195)</f>
        <v>37</v>
      </c>
      <c r="B196">
        <f t="shared" si="12"/>
        <v>4</v>
      </c>
      <c r="C196" t="str">
        <f t="shared" si="13"/>
        <v>DIPiss</v>
      </c>
      <c r="D196" s="1" t="s">
        <v>209</v>
      </c>
      <c r="E196" s="4">
        <v>-0.40174562139568498</v>
      </c>
      <c r="F196" s="4">
        <v>7.3643129584581093E-2</v>
      </c>
      <c r="G196" s="4">
        <v>-0.40204595413166899</v>
      </c>
      <c r="H196" s="4">
        <v>-5.1982179561610997E-2</v>
      </c>
      <c r="I196" s="4">
        <v>-7.87553084303611E-3</v>
      </c>
      <c r="J196" s="4">
        <v>-8.3201596131436805E-3</v>
      </c>
      <c r="K196" s="4">
        <v>-6.13899794516631E-2</v>
      </c>
      <c r="L196" s="4">
        <v>0.23761939563370901</v>
      </c>
      <c r="M196" s="4">
        <v>-6.8454169427348902E-2</v>
      </c>
      <c r="N196" s="4">
        <v>7.6946610469908805E-2</v>
      </c>
      <c r="O196" s="4">
        <v>0.28817768045806103</v>
      </c>
      <c r="P196" s="4">
        <v>0.24813025623739701</v>
      </c>
      <c r="Q196" s="4">
        <v>-6.2782114148836304E-2</v>
      </c>
      <c r="R196" s="4">
        <v>-9.0377451264574402E-2</v>
      </c>
      <c r="S196" s="4">
        <v>-6.4441808775969597E-2</v>
      </c>
      <c r="T196" s="4">
        <v>-0.24450579021307201</v>
      </c>
      <c r="U196" s="4">
        <v>0.27784211722963598</v>
      </c>
      <c r="V196" s="4">
        <v>-0.24043679161672801</v>
      </c>
      <c r="W196" s="4">
        <v>0.50271538048651199</v>
      </c>
      <c r="X196" s="4">
        <v>-7.1701965646521796E-4</v>
      </c>
      <c r="Y196" s="4"/>
      <c r="Z196" s="4" t="s">
        <v>22</v>
      </c>
      <c r="AA196" s="5">
        <f t="shared" si="14"/>
        <v>0.51064751685437515</v>
      </c>
      <c r="AB196" s="6">
        <v>3.3105598119989597</v>
      </c>
      <c r="AC196" s="5">
        <f t="shared" si="15"/>
        <v>6.4830625876578081</v>
      </c>
      <c r="AD196" s="5">
        <f t="shared" si="16"/>
        <v>0.48213484471672219</v>
      </c>
      <c r="AE196" s="6">
        <v>3.1326461658188469</v>
      </c>
      <c r="AF196" s="5">
        <f t="shared" si="17"/>
        <v>6.4974481727397855</v>
      </c>
    </row>
    <row r="197" spans="1:32" x14ac:dyDescent="0.3">
      <c r="A197">
        <f>IF(B197=1,MAX(A$9:A196)+1,A196)</f>
        <v>37</v>
      </c>
      <c r="B197">
        <f t="shared" si="12"/>
        <v>5</v>
      </c>
      <c r="C197" t="str">
        <f t="shared" si="13"/>
        <v>DIPiss</v>
      </c>
      <c r="D197" s="1" t="s">
        <v>210</v>
      </c>
      <c r="E197" s="4">
        <v>-0.370872297740933</v>
      </c>
      <c r="F197" s="4">
        <v>8.0750242403680603E-2</v>
      </c>
      <c r="G197" s="4">
        <v>-0.37985565132579202</v>
      </c>
      <c r="H197" s="4">
        <v>-6.8696484986211295E-2</v>
      </c>
      <c r="I197" s="4">
        <v>5.0766187646179399E-3</v>
      </c>
      <c r="J197" s="4">
        <v>6.0392398923566002E-5</v>
      </c>
      <c r="K197" s="4">
        <v>-8.0676245061114205E-2</v>
      </c>
      <c r="L197" s="4">
        <v>0.24459982995606999</v>
      </c>
      <c r="M197" s="4">
        <v>-9.3239857953312202E-2</v>
      </c>
      <c r="N197" s="4">
        <v>8.2484045880899304E-2</v>
      </c>
      <c r="O197" s="4">
        <v>0.25483286706490099</v>
      </c>
      <c r="P197" s="4">
        <v>0.23027757616411801</v>
      </c>
      <c r="Q197" s="4">
        <v>-8.4190374263890394E-2</v>
      </c>
      <c r="R197" s="4">
        <v>-7.7326159851650603E-2</v>
      </c>
      <c r="S197" s="4">
        <v>-8.0459556453035999E-2</v>
      </c>
      <c r="T197" s="4">
        <v>-0.23291250236474101</v>
      </c>
      <c r="U197" s="4">
        <v>0.292292011490217</v>
      </c>
      <c r="V197" s="4">
        <v>-0.25538230373287002</v>
      </c>
      <c r="W197" s="4">
        <v>0.53709248547834298</v>
      </c>
      <c r="X197" s="4">
        <v>-3.8546358682190699E-3</v>
      </c>
      <c r="Y197" s="4"/>
      <c r="Z197" s="4" t="s">
        <v>22</v>
      </c>
      <c r="AA197" s="5">
        <f t="shared" si="14"/>
        <v>0.53203027158375915</v>
      </c>
      <c r="AB197" s="6">
        <v>2.8098996397422495</v>
      </c>
      <c r="AC197" s="5">
        <f t="shared" si="15"/>
        <v>5.2814657169368955</v>
      </c>
      <c r="AD197" s="5">
        <f t="shared" si="16"/>
        <v>0.47751238148598152</v>
      </c>
      <c r="AE197" s="6">
        <v>2.5241994050365291</v>
      </c>
      <c r="AF197" s="5">
        <f t="shared" si="17"/>
        <v>5.2861444077772735</v>
      </c>
    </row>
    <row r="198" spans="1:32" x14ac:dyDescent="0.3">
      <c r="A198">
        <f>IF(B198=1,MAX(A$9:A197)+1,A197)</f>
        <v>38</v>
      </c>
      <c r="B198">
        <f t="shared" si="12"/>
        <v>1</v>
      </c>
      <c r="C198" t="str">
        <f t="shared" ref="C198:C261" si="18">MID(D198,1,6)</f>
        <v>DIPiss</v>
      </c>
      <c r="D198" s="1" t="s">
        <v>211</v>
      </c>
      <c r="E198" s="4">
        <v>-0.38845874786922502</v>
      </c>
      <c r="F198" s="4">
        <v>5.2683424942412502E-2</v>
      </c>
      <c r="G198" s="4">
        <v>-0.39506376413251698</v>
      </c>
      <c r="H198" s="4">
        <v>-6.3438123844157701E-2</v>
      </c>
      <c r="I198" s="4">
        <v>-5.3100286586180698E-2</v>
      </c>
      <c r="J198" s="4">
        <v>-2.02836809249375E-2</v>
      </c>
      <c r="K198" s="4">
        <v>-7.2095482851735504E-2</v>
      </c>
      <c r="L198" s="4">
        <v>0.22142089747049401</v>
      </c>
      <c r="M198" s="4">
        <v>-7.8410396853720504E-2</v>
      </c>
      <c r="N198" s="4">
        <v>7.3264095556316799E-2</v>
      </c>
      <c r="O198" s="4">
        <v>0.28381740860024501</v>
      </c>
      <c r="P198" s="4">
        <v>0.20714847226394401</v>
      </c>
      <c r="Q198" s="4">
        <v>-7.4897849709167102E-2</v>
      </c>
      <c r="R198" s="4">
        <v>-6.4826590439381396E-2</v>
      </c>
      <c r="S198" s="4">
        <v>-7.4794814246669603E-2</v>
      </c>
      <c r="T198" s="4">
        <v>-0.19423301085604899</v>
      </c>
      <c r="U198" s="4">
        <v>0.277734895085886</v>
      </c>
      <c r="V198" s="4">
        <v>-0.19411860130476299</v>
      </c>
      <c r="W198" s="4">
        <v>0.57526903856308598</v>
      </c>
      <c r="X198" s="4">
        <v>-1.7616882863878899E-2</v>
      </c>
      <c r="Y198" s="4"/>
      <c r="Z198" s="4" t="s">
        <v>22</v>
      </c>
      <c r="AA198" s="5">
        <f t="shared" si="14"/>
        <v>0.62837498406639591</v>
      </c>
      <c r="AB198" s="6">
        <v>4.5232982593973858</v>
      </c>
      <c r="AC198" s="5">
        <f t="shared" si="15"/>
        <v>7.1984060061172661</v>
      </c>
      <c r="AD198" s="5">
        <f t="shared" si="16"/>
        <v>0.41566267320642336</v>
      </c>
      <c r="AE198" s="6">
        <v>2.9893726379639238</v>
      </c>
      <c r="AF198" s="5">
        <f t="shared" si="17"/>
        <v>7.1918236364691888</v>
      </c>
    </row>
    <row r="199" spans="1:32" x14ac:dyDescent="0.3">
      <c r="A199">
        <f>IF(B199=1,MAX(A$9:A198)+1,A198)</f>
        <v>38</v>
      </c>
      <c r="B199">
        <f t="shared" si="12"/>
        <v>2</v>
      </c>
      <c r="C199" t="str">
        <f t="shared" si="18"/>
        <v>DIPiss</v>
      </c>
      <c r="D199" s="1" t="s">
        <v>212</v>
      </c>
      <c r="E199" s="4">
        <v>-0.39774959704699803</v>
      </c>
      <c r="F199" s="4">
        <v>7.2156836634266697E-2</v>
      </c>
      <c r="G199" s="4">
        <v>-0.39991368070028599</v>
      </c>
      <c r="H199" s="4">
        <v>-7.1359015516031798E-2</v>
      </c>
      <c r="I199" s="4">
        <v>-3.6505020503851203E-2</v>
      </c>
      <c r="J199" s="4">
        <v>-2.6498481264510799E-3</v>
      </c>
      <c r="K199" s="4">
        <v>-7.2393312596214898E-2</v>
      </c>
      <c r="L199" s="4">
        <v>0.218452053542386</v>
      </c>
      <c r="M199" s="4">
        <v>-7.8134080217840005E-2</v>
      </c>
      <c r="N199" s="4">
        <v>6.3107199069826606E-2</v>
      </c>
      <c r="O199" s="4">
        <v>0.31983813042974202</v>
      </c>
      <c r="P199" s="4">
        <v>0.21797580369414299</v>
      </c>
      <c r="Q199" s="4">
        <v>-7.8966315561436407E-2</v>
      </c>
      <c r="R199" s="4">
        <v>-5.9711829124874397E-2</v>
      </c>
      <c r="S199" s="4">
        <v>-8.3620177555961198E-2</v>
      </c>
      <c r="T199" s="4">
        <v>-0.22662835159454001</v>
      </c>
      <c r="U199" s="4">
        <v>0.31819816959281499</v>
      </c>
      <c r="V199" s="4">
        <v>-0.19105523249371201</v>
      </c>
      <c r="W199" s="4">
        <v>0.50924588416003302</v>
      </c>
      <c r="X199" s="4">
        <v>-2.02876160850133E-2</v>
      </c>
      <c r="Y199" s="4"/>
      <c r="Z199" s="4" t="s">
        <v>22</v>
      </c>
      <c r="AA199" s="5">
        <f t="shared" si="14"/>
        <v>0.54603584204702904</v>
      </c>
      <c r="AB199" s="6">
        <v>3.6913395413919448</v>
      </c>
      <c r="AC199" s="5">
        <f t="shared" si="15"/>
        <v>6.7602513555767949</v>
      </c>
      <c r="AD199" s="5">
        <f t="shared" si="16"/>
        <v>0.44522197781968781</v>
      </c>
      <c r="AE199" s="6">
        <v>3.01107827983834</v>
      </c>
      <c r="AF199" s="5">
        <f t="shared" si="17"/>
        <v>6.7630944334419363</v>
      </c>
    </row>
    <row r="200" spans="1:32" x14ac:dyDescent="0.3">
      <c r="A200">
        <f>IF(B200=1,MAX(A$9:A199)+1,A199)</f>
        <v>38</v>
      </c>
      <c r="B200">
        <f t="shared" si="12"/>
        <v>3</v>
      </c>
      <c r="C200" t="str">
        <f t="shared" si="18"/>
        <v>DIPiss</v>
      </c>
      <c r="D200" s="1" t="s">
        <v>213</v>
      </c>
      <c r="E200" s="4">
        <v>-0.384094407643643</v>
      </c>
      <c r="F200" s="4">
        <v>6.0537448489657503E-2</v>
      </c>
      <c r="G200" s="4">
        <v>-0.38388704708175297</v>
      </c>
      <c r="H200" s="4">
        <v>-6.9098536324516305E-2</v>
      </c>
      <c r="I200" s="4">
        <v>-3.7440828395760503E-2</v>
      </c>
      <c r="J200" s="4">
        <v>5.6250184830704004E-3</v>
      </c>
      <c r="K200" s="4">
        <v>-7.1931764421746106E-2</v>
      </c>
      <c r="L200" s="4">
        <v>0.217349633317034</v>
      </c>
      <c r="M200" s="4">
        <v>-7.8920037082665595E-2</v>
      </c>
      <c r="N200" s="4">
        <v>6.7135566677593003E-2</v>
      </c>
      <c r="O200" s="4">
        <v>0.27773305403516901</v>
      </c>
      <c r="P200" s="4">
        <v>0.19800710163909899</v>
      </c>
      <c r="Q200" s="4">
        <v>-8.3343579720626407E-2</v>
      </c>
      <c r="R200" s="4">
        <v>-6.70599135624282E-2</v>
      </c>
      <c r="S200" s="4">
        <v>-9.1324892467309904E-2</v>
      </c>
      <c r="T200" s="4">
        <v>-0.208105728254461</v>
      </c>
      <c r="U200" s="4">
        <v>0.26788056941346999</v>
      </c>
      <c r="V200" s="4">
        <v>-0.20464758199601901</v>
      </c>
      <c r="W200" s="4">
        <v>0.58532893336486502</v>
      </c>
      <c r="X200" s="4">
        <v>2.5699153097171601E-4</v>
      </c>
      <c r="Y200" s="4"/>
      <c r="Z200" s="4" t="s">
        <v>22</v>
      </c>
      <c r="AA200" s="5">
        <f t="shared" si="14"/>
        <v>0.62279289645655456</v>
      </c>
      <c r="AB200" s="6">
        <v>4.1962239944367914</v>
      </c>
      <c r="AC200" s="5">
        <f t="shared" si="15"/>
        <v>6.7377518566952954</v>
      </c>
      <c r="AD200" s="5">
        <f t="shared" si="16"/>
        <v>0.42589712150391806</v>
      </c>
      <c r="AE200" s="6">
        <v>2.8682154415556971</v>
      </c>
      <c r="AF200" s="5">
        <f t="shared" si="17"/>
        <v>6.734526477726642</v>
      </c>
    </row>
    <row r="201" spans="1:32" x14ac:dyDescent="0.3">
      <c r="A201">
        <f>IF(B201=1,MAX(A$9:A200)+1,A200)</f>
        <v>38</v>
      </c>
      <c r="B201">
        <f t="shared" si="12"/>
        <v>4</v>
      </c>
      <c r="C201" t="str">
        <f t="shared" si="18"/>
        <v>DIPiss</v>
      </c>
      <c r="D201" s="1" t="s">
        <v>214</v>
      </c>
      <c r="E201" s="4">
        <v>-0.40548247976534701</v>
      </c>
      <c r="F201" s="4">
        <v>7.9264304570681995E-2</v>
      </c>
      <c r="G201" s="4">
        <v>-0.40602271519111199</v>
      </c>
      <c r="H201" s="4">
        <v>-5.9316715879018697E-2</v>
      </c>
      <c r="I201" s="4">
        <v>-3.9452285762422303E-2</v>
      </c>
      <c r="J201" s="4">
        <v>5.1568432328261702E-3</v>
      </c>
      <c r="K201" s="4">
        <v>-7.64446897070723E-2</v>
      </c>
      <c r="L201" s="4">
        <v>0.197927676696069</v>
      </c>
      <c r="M201" s="4">
        <v>-7.4753107397557403E-2</v>
      </c>
      <c r="N201" s="4">
        <v>5.9133066732181702E-2</v>
      </c>
      <c r="O201" s="4">
        <v>0.30974997850123698</v>
      </c>
      <c r="P201" s="4">
        <v>0.20129482249091901</v>
      </c>
      <c r="Q201" s="4">
        <v>-7.3362682706272594E-2</v>
      </c>
      <c r="R201" s="4">
        <v>-6.2633753921182506E-2</v>
      </c>
      <c r="S201" s="4">
        <v>-7.0183660972455597E-2</v>
      </c>
      <c r="T201" s="4">
        <v>-0.218291227641811</v>
      </c>
      <c r="U201" s="4">
        <v>0.30448554547214801</v>
      </c>
      <c r="V201" s="4">
        <v>-0.199180683700593</v>
      </c>
      <c r="W201" s="4">
        <v>0.53146609752885599</v>
      </c>
      <c r="X201" s="4">
        <v>-3.3543325800730198E-3</v>
      </c>
      <c r="Y201" s="4"/>
      <c r="Z201" s="4" t="s">
        <v>22</v>
      </c>
      <c r="AA201" s="5">
        <f t="shared" si="14"/>
        <v>0.57098182150892085</v>
      </c>
      <c r="AB201" s="6">
        <v>3.9553439268209365</v>
      </c>
      <c r="AC201" s="5">
        <f t="shared" si="15"/>
        <v>6.9272676954377248</v>
      </c>
      <c r="AD201" s="5">
        <f t="shared" si="16"/>
        <v>0.41626599285678023</v>
      </c>
      <c r="AE201" s="6">
        <v>2.881967634135798</v>
      </c>
      <c r="AF201" s="5">
        <f t="shared" si="17"/>
        <v>6.9233799627906736</v>
      </c>
    </row>
    <row r="202" spans="1:32" x14ac:dyDescent="0.3">
      <c r="A202">
        <f>IF(B202=1,MAX(A$9:A201)+1,A201)</f>
        <v>38</v>
      </c>
      <c r="B202">
        <f t="shared" si="12"/>
        <v>5</v>
      </c>
      <c r="C202" t="str">
        <f t="shared" si="18"/>
        <v>DIPiss</v>
      </c>
      <c r="D202" s="1" t="s">
        <v>215</v>
      </c>
      <c r="E202" s="4">
        <v>-0.40365019394655099</v>
      </c>
      <c r="F202" s="4">
        <v>6.1769678213732603E-2</v>
      </c>
      <c r="G202" s="4">
        <v>-0.40292754103793699</v>
      </c>
      <c r="H202" s="4">
        <v>-7.6126501262850504E-2</v>
      </c>
      <c r="I202" s="4">
        <v>-5.9475250634666098E-2</v>
      </c>
      <c r="J202" s="4">
        <v>5.4027002763367598E-3</v>
      </c>
      <c r="K202" s="4">
        <v>-6.3681053169660898E-2</v>
      </c>
      <c r="L202" s="4">
        <v>0.224392920259427</v>
      </c>
      <c r="M202" s="4">
        <v>-7.1314696586325194E-2</v>
      </c>
      <c r="N202" s="4">
        <v>6.7795291269239999E-2</v>
      </c>
      <c r="O202" s="4">
        <v>0.31887284339684302</v>
      </c>
      <c r="P202" s="4">
        <v>0.180117953664056</v>
      </c>
      <c r="Q202" s="4">
        <v>-7.2035160517708696E-2</v>
      </c>
      <c r="R202" s="4">
        <v>-6.12717375169868E-2</v>
      </c>
      <c r="S202" s="4">
        <v>-8.3306668272657897E-2</v>
      </c>
      <c r="T202" s="4">
        <v>-0.211209615568377</v>
      </c>
      <c r="U202" s="4">
        <v>0.30817649484292198</v>
      </c>
      <c r="V202" s="4">
        <v>-0.191622856901628</v>
      </c>
      <c r="W202" s="4">
        <v>0.52934122592574295</v>
      </c>
      <c r="X202" s="4">
        <v>7.5216756704846698E-4</v>
      </c>
      <c r="Y202" s="4"/>
      <c r="Z202" s="4" t="s">
        <v>22</v>
      </c>
      <c r="AA202" s="5">
        <f t="shared" si="14"/>
        <v>0.58883484146532539</v>
      </c>
      <c r="AB202" s="6">
        <v>4.0066773533895352</v>
      </c>
      <c r="AC202" s="5">
        <f t="shared" si="15"/>
        <v>6.8044162322644688</v>
      </c>
      <c r="AD202" s="5">
        <f t="shared" si="16"/>
        <v>0.43604441744825062</v>
      </c>
      <c r="AE202" s="6">
        <v>2.9656290120525299</v>
      </c>
      <c r="AF202" s="5">
        <f t="shared" si="17"/>
        <v>6.8012085314783057</v>
      </c>
    </row>
    <row r="203" spans="1:32" x14ac:dyDescent="0.3">
      <c r="A203">
        <f>IF(B203=1,MAX(A$9:A202)+1,A202)</f>
        <v>39</v>
      </c>
      <c r="B203">
        <f t="shared" ref="B203:B266" si="19">VALUE(MID(D203,FIND(".jpg",D203)-1,1))</f>
        <v>1</v>
      </c>
      <c r="C203" t="str">
        <f t="shared" si="18"/>
        <v>DIPiss</v>
      </c>
      <c r="D203" s="1" t="s">
        <v>216</v>
      </c>
      <c r="E203" s="4">
        <v>-0.40159188863808098</v>
      </c>
      <c r="F203" s="4">
        <v>6.2070563404388303E-2</v>
      </c>
      <c r="G203" s="4">
        <v>-0.40153395111943402</v>
      </c>
      <c r="H203" s="4">
        <v>-6.5521658112060593E-2</v>
      </c>
      <c r="I203" s="4">
        <v>-6.6705882334011105E-2</v>
      </c>
      <c r="J203" s="4">
        <v>3.01082744605535E-3</v>
      </c>
      <c r="K203" s="4">
        <v>-5.5800764852343698E-2</v>
      </c>
      <c r="L203" s="4">
        <v>0.23655459083327299</v>
      </c>
      <c r="M203" s="4">
        <v>-6.0264101714201802E-2</v>
      </c>
      <c r="N203" s="4">
        <v>7.2532378573064493E-2</v>
      </c>
      <c r="O203" s="4">
        <v>0.289547666388771</v>
      </c>
      <c r="P203" s="4">
        <v>0.20046445570855001</v>
      </c>
      <c r="Q203" s="4">
        <v>-6.0171387553234298E-2</v>
      </c>
      <c r="R203" s="4">
        <v>-7.1015125598883594E-2</v>
      </c>
      <c r="S203" s="4">
        <v>-6.57620043208135E-2</v>
      </c>
      <c r="T203" s="4">
        <v>-0.23162918693241999</v>
      </c>
      <c r="U203" s="4">
        <v>0.28073612746224402</v>
      </c>
      <c r="V203" s="4">
        <v>-0.20191896631033099</v>
      </c>
      <c r="W203" s="4">
        <v>0.54154618668110699</v>
      </c>
      <c r="X203" s="4">
        <v>-4.5478790116349E-3</v>
      </c>
      <c r="Y203" s="4"/>
      <c r="Z203" s="4" t="s">
        <v>22</v>
      </c>
      <c r="AA203" s="5">
        <f t="shared" ref="AA203:AA266" si="20">SQRT((I203-W203)*(I203-W203) + (J203-X203) *(J203-X203))</f>
        <v>0.60829903296362842</v>
      </c>
      <c r="AB203" s="6">
        <v>4.1559185129201648</v>
      </c>
      <c r="AC203" s="5">
        <f t="shared" ref="AC203:AC266" si="21">AB203/AA203</f>
        <v>6.832032089008198</v>
      </c>
      <c r="AD203" s="5">
        <f t="shared" ref="AD203:AD266" si="22">SQRT((K203-S203)*(K203-S203) + (L203-T203) *(L203-T203))</f>
        <v>0.46828973515837818</v>
      </c>
      <c r="AE203" s="6">
        <v>3.1991483397854843</v>
      </c>
      <c r="AF203" s="5">
        <f t="shared" ref="AF203:AF266" si="23">AE203/AD203</f>
        <v>6.8315576866179111</v>
      </c>
    </row>
    <row r="204" spans="1:32" x14ac:dyDescent="0.3">
      <c r="A204">
        <f>IF(B204=1,MAX(A$9:A203)+1,A203)</f>
        <v>39</v>
      </c>
      <c r="B204">
        <f t="shared" si="19"/>
        <v>2</v>
      </c>
      <c r="C204" t="str">
        <f t="shared" si="18"/>
        <v>DIPiss</v>
      </c>
      <c r="D204" s="1" t="s">
        <v>217</v>
      </c>
      <c r="E204" s="4">
        <v>-0.39541142563059201</v>
      </c>
      <c r="F204" s="4">
        <v>5.8746381981099598E-2</v>
      </c>
      <c r="G204" s="4">
        <v>-0.39346641358837797</v>
      </c>
      <c r="H204" s="4">
        <v>-6.00071952080568E-2</v>
      </c>
      <c r="I204" s="4">
        <v>-6.2165060282678403E-2</v>
      </c>
      <c r="J204" s="4">
        <v>-6.38552976407325E-3</v>
      </c>
      <c r="K204" s="4">
        <v>-4.9603115001557903E-2</v>
      </c>
      <c r="L204" s="4">
        <v>0.238738763259388</v>
      </c>
      <c r="M204" s="4">
        <v>-5.8538792294391802E-2</v>
      </c>
      <c r="N204" s="4">
        <v>7.7597330997405803E-2</v>
      </c>
      <c r="O204" s="4">
        <v>0.28264901927403802</v>
      </c>
      <c r="P204" s="4">
        <v>0.22468091730937501</v>
      </c>
      <c r="Q204" s="4">
        <v>-6.16287532713354E-2</v>
      </c>
      <c r="R204" s="4">
        <v>-7.26572816603345E-2</v>
      </c>
      <c r="S204" s="4">
        <v>-7.6166181706235597E-2</v>
      </c>
      <c r="T204" s="4">
        <v>-0.237736811839901</v>
      </c>
      <c r="U204" s="4">
        <v>0.28038303469029202</v>
      </c>
      <c r="V204" s="4">
        <v>-0.22082313552441299</v>
      </c>
      <c r="W204" s="4">
        <v>0.53394768781083901</v>
      </c>
      <c r="X204" s="4">
        <v>-2.1534395504907802E-3</v>
      </c>
      <c r="Y204" s="4"/>
      <c r="Z204" s="4" t="s">
        <v>22</v>
      </c>
      <c r="AA204" s="5">
        <f t="shared" si="20"/>
        <v>0.59612777072300638</v>
      </c>
      <c r="AB204" s="6">
        <v>3.3413350848227381</v>
      </c>
      <c r="AC204" s="5">
        <f t="shared" si="21"/>
        <v>5.6050653046581607</v>
      </c>
      <c r="AD204" s="5">
        <f t="shared" si="22"/>
        <v>0.47721543371831066</v>
      </c>
      <c r="AE204" s="6">
        <v>2.6752328548730659</v>
      </c>
      <c r="AF204" s="5">
        <f t="shared" si="23"/>
        <v>5.6059227465224746</v>
      </c>
    </row>
    <row r="205" spans="1:32" x14ac:dyDescent="0.3">
      <c r="A205">
        <f>IF(B205=1,MAX(A$9:A204)+1,A204)</f>
        <v>39</v>
      </c>
      <c r="B205">
        <f t="shared" si="19"/>
        <v>3</v>
      </c>
      <c r="C205" t="str">
        <f t="shared" si="18"/>
        <v>DIPiss</v>
      </c>
      <c r="D205" s="1" t="s">
        <v>218</v>
      </c>
      <c r="E205" s="4">
        <v>-0.381248065106289</v>
      </c>
      <c r="F205" s="4">
        <v>4.8350937674327001E-2</v>
      </c>
      <c r="G205" s="4">
        <v>-0.38796853333502002</v>
      </c>
      <c r="H205" s="4">
        <v>-6.7175955691820805E-2</v>
      </c>
      <c r="I205" s="4">
        <v>-2.8560071090766598E-2</v>
      </c>
      <c r="J205" s="4">
        <v>-1.76679785635485E-3</v>
      </c>
      <c r="K205" s="4">
        <v>-7.75558009302936E-2</v>
      </c>
      <c r="L205" s="4">
        <v>0.20872402520178501</v>
      </c>
      <c r="M205" s="4">
        <v>-8.5742898268117096E-2</v>
      </c>
      <c r="N205" s="4">
        <v>7.2868232848454201E-2</v>
      </c>
      <c r="O205" s="4">
        <v>0.26549282560347798</v>
      </c>
      <c r="P205" s="4">
        <v>0.19013464071084299</v>
      </c>
      <c r="Q205" s="4">
        <v>-8.4232955170069096E-2</v>
      </c>
      <c r="R205" s="4">
        <v>-6.17007799300461E-2</v>
      </c>
      <c r="S205" s="4">
        <v>-9.2255794670289701E-2</v>
      </c>
      <c r="T205" s="4">
        <v>-0.19636729954576601</v>
      </c>
      <c r="U205" s="4">
        <v>0.25082724547458501</v>
      </c>
      <c r="V205" s="4">
        <v>-0.179115341492109</v>
      </c>
      <c r="W205" s="4">
        <v>0.62124404749278195</v>
      </c>
      <c r="X205" s="4">
        <v>-1.3951661919310999E-2</v>
      </c>
      <c r="Y205" s="4"/>
      <c r="Z205" s="4" t="s">
        <v>22</v>
      </c>
      <c r="AA205" s="5">
        <f t="shared" si="20"/>
        <v>0.6499183513645197</v>
      </c>
      <c r="AB205" s="6">
        <v>4.1877850995913235</v>
      </c>
      <c r="AC205" s="5">
        <f t="shared" si="21"/>
        <v>6.443555703264825</v>
      </c>
      <c r="AD205" s="5">
        <f t="shared" si="22"/>
        <v>0.40535795440780709</v>
      </c>
      <c r="AE205" s="6">
        <v>2.6049427684442858</v>
      </c>
      <c r="AF205" s="5">
        <f t="shared" si="23"/>
        <v>6.4262776642680715</v>
      </c>
    </row>
    <row r="206" spans="1:32" x14ac:dyDescent="0.3">
      <c r="A206">
        <f>IF(B206=1,MAX(A$9:A205)+1,A205)</f>
        <v>39</v>
      </c>
      <c r="B206">
        <f t="shared" si="19"/>
        <v>4</v>
      </c>
      <c r="C206" t="str">
        <f t="shared" si="18"/>
        <v>DIPiss</v>
      </c>
      <c r="D206" s="1" t="s">
        <v>219</v>
      </c>
      <c r="E206" s="4">
        <v>-0.39890379078639399</v>
      </c>
      <c r="F206" s="4">
        <v>5.9082565127763401E-2</v>
      </c>
      <c r="G206" s="4">
        <v>-0.39925955193902202</v>
      </c>
      <c r="H206" s="4">
        <v>-5.8941280210122099E-2</v>
      </c>
      <c r="I206" s="4">
        <v>-9.0185652289486107E-2</v>
      </c>
      <c r="J206" s="4">
        <v>1.1821955143942501E-2</v>
      </c>
      <c r="K206" s="4">
        <v>-5.7854249482965803E-2</v>
      </c>
      <c r="L206" s="4">
        <v>0.22581074951206001</v>
      </c>
      <c r="M206" s="4">
        <v>-6.2935915181231206E-2</v>
      </c>
      <c r="N206" s="4">
        <v>6.5110931489573295E-2</v>
      </c>
      <c r="O206" s="4">
        <v>0.30631378464322601</v>
      </c>
      <c r="P206" s="4">
        <v>0.19831780677115601</v>
      </c>
      <c r="Q206" s="4">
        <v>-6.1008505465938202E-2</v>
      </c>
      <c r="R206" s="4">
        <v>-6.7967031901673899E-2</v>
      </c>
      <c r="S206" s="4">
        <v>-6.2646726013912094E-2</v>
      </c>
      <c r="T206" s="4">
        <v>-0.229803732644314</v>
      </c>
      <c r="U206" s="4">
        <v>0.28799844728305501</v>
      </c>
      <c r="V206" s="4">
        <v>-0.20317392959498001</v>
      </c>
      <c r="W206" s="4">
        <v>0.53848215923266696</v>
      </c>
      <c r="X206" s="4">
        <v>-2.5803369340599702E-4</v>
      </c>
      <c r="Y206" s="4"/>
      <c r="Z206" s="4" t="s">
        <v>22</v>
      </c>
      <c r="AA206" s="5">
        <f t="shared" si="20"/>
        <v>0.62878386061854663</v>
      </c>
      <c r="AB206" s="6">
        <v>4.3593343582538191</v>
      </c>
      <c r="AC206" s="5">
        <f t="shared" si="21"/>
        <v>6.9329615966374503</v>
      </c>
      <c r="AD206" s="5">
        <f t="shared" si="22"/>
        <v>0.45563968679420425</v>
      </c>
      <c r="AE206" s="6">
        <v>3.1569715256893698</v>
      </c>
      <c r="AF206" s="5">
        <f t="shared" si="23"/>
        <v>6.928657922450153</v>
      </c>
    </row>
    <row r="207" spans="1:32" x14ac:dyDescent="0.3">
      <c r="A207">
        <f>IF(B207=1,MAX(A$9:A206)+1,A206)</f>
        <v>39</v>
      </c>
      <c r="B207">
        <f t="shared" si="19"/>
        <v>5</v>
      </c>
      <c r="C207" t="str">
        <f t="shared" si="18"/>
        <v>DIPiss</v>
      </c>
      <c r="D207" s="1" t="s">
        <v>220</v>
      </c>
      <c r="E207" s="4">
        <v>-0.39151448365320102</v>
      </c>
      <c r="F207" s="4">
        <v>6.4142479131109001E-2</v>
      </c>
      <c r="G207" s="4">
        <v>-0.39171249269293001</v>
      </c>
      <c r="H207" s="4">
        <v>-6.0232010284310397E-2</v>
      </c>
      <c r="I207" s="4">
        <v>-5.0207918941906002E-2</v>
      </c>
      <c r="J207" s="4">
        <v>3.5440981712387899E-3</v>
      </c>
      <c r="K207" s="4">
        <v>-6.7399895218572994E-2</v>
      </c>
      <c r="L207" s="4">
        <v>0.22771961266156099</v>
      </c>
      <c r="M207" s="4">
        <v>-7.1072438815479297E-2</v>
      </c>
      <c r="N207" s="4">
        <v>6.7587164388010101E-2</v>
      </c>
      <c r="O207" s="4">
        <v>0.29552771879107997</v>
      </c>
      <c r="P207" s="4">
        <v>0.20715962267264601</v>
      </c>
      <c r="Q207" s="4">
        <v>-7.3026233785196501E-2</v>
      </c>
      <c r="R207" s="4">
        <v>-7.5859442222135004E-2</v>
      </c>
      <c r="S207" s="4">
        <v>-8.3838816395466101E-2</v>
      </c>
      <c r="T207" s="4">
        <v>-0.23576773650369401</v>
      </c>
      <c r="U207" s="4">
        <v>0.28597808157214299</v>
      </c>
      <c r="V207" s="4">
        <v>-0.18733143153034101</v>
      </c>
      <c r="W207" s="4">
        <v>0.54726647913952997</v>
      </c>
      <c r="X207" s="4">
        <v>-1.0962356484083601E-2</v>
      </c>
      <c r="Y207" s="4"/>
      <c r="Z207" s="4" t="s">
        <v>22</v>
      </c>
      <c r="AA207" s="5">
        <f t="shared" si="20"/>
        <v>0.5976504777789784</v>
      </c>
      <c r="AB207" s="6">
        <v>3.9792371406012732</v>
      </c>
      <c r="AC207" s="5">
        <f t="shared" si="21"/>
        <v>6.6581342917839423</v>
      </c>
      <c r="AD207" s="5">
        <f t="shared" si="22"/>
        <v>0.4637787845144441</v>
      </c>
      <c r="AE207" s="6">
        <v>3.0878734626752964</v>
      </c>
      <c r="AF207" s="5">
        <f t="shared" si="23"/>
        <v>6.6580739908319941</v>
      </c>
    </row>
    <row r="208" spans="1:32" x14ac:dyDescent="0.3">
      <c r="A208">
        <f>IF(B208=1,MAX(A$9:A207)+1,A207)</f>
        <v>40</v>
      </c>
      <c r="B208">
        <f t="shared" si="19"/>
        <v>1</v>
      </c>
      <c r="C208" t="str">
        <f t="shared" si="18"/>
        <v>DIPiss</v>
      </c>
      <c r="D208" s="1" t="s">
        <v>221</v>
      </c>
      <c r="E208" s="4">
        <v>-0.37693175861867201</v>
      </c>
      <c r="F208" s="4">
        <v>6.4787432144494894E-2</v>
      </c>
      <c r="G208" s="4">
        <v>-0.377358563126514</v>
      </c>
      <c r="H208" s="4">
        <v>-6.0244383681372103E-2</v>
      </c>
      <c r="I208" s="4">
        <v>-1.50074617257432E-4</v>
      </c>
      <c r="J208" s="4">
        <v>1.01622709606195E-2</v>
      </c>
      <c r="K208" s="4">
        <v>-7.9795409448401897E-2</v>
      </c>
      <c r="L208" s="4">
        <v>0.24574760696449199</v>
      </c>
      <c r="M208" s="4">
        <v>-8.7400925464855297E-2</v>
      </c>
      <c r="N208" s="4">
        <v>7.34657933554871E-2</v>
      </c>
      <c r="O208" s="4">
        <v>0.28615763215289303</v>
      </c>
      <c r="P208" s="4">
        <v>0.23981383550208199</v>
      </c>
      <c r="Q208" s="4">
        <v>-8.4519009492107694E-2</v>
      </c>
      <c r="R208" s="4">
        <v>-8.0442550954631598E-2</v>
      </c>
      <c r="S208" s="4">
        <v>-8.3113710844273103E-2</v>
      </c>
      <c r="T208" s="4">
        <v>-0.242015417309461</v>
      </c>
      <c r="U208" s="4">
        <v>0.28139514030095403</v>
      </c>
      <c r="V208" s="4">
        <v>-0.250869602883381</v>
      </c>
      <c r="W208" s="4">
        <v>0.52171667915823305</v>
      </c>
      <c r="X208" s="4">
        <v>-4.0498409833024699E-4</v>
      </c>
      <c r="Y208" s="4"/>
      <c r="Z208" s="4" t="s">
        <v>22</v>
      </c>
      <c r="AA208" s="5">
        <f t="shared" si="20"/>
        <v>0.52197373073330933</v>
      </c>
      <c r="AB208" s="6">
        <v>2.8842844418589717</v>
      </c>
      <c r="AC208" s="5">
        <f t="shared" si="21"/>
        <v>5.5257272004989684</v>
      </c>
      <c r="AD208" s="5">
        <f t="shared" si="22"/>
        <v>0.48777431151407175</v>
      </c>
      <c r="AE208" s="6">
        <v>2.6979220266248758</v>
      </c>
      <c r="AF208" s="5">
        <f t="shared" si="23"/>
        <v>5.5310867401983792</v>
      </c>
    </row>
    <row r="209" spans="1:32" x14ac:dyDescent="0.3">
      <c r="A209">
        <f>IF(B209=1,MAX(A$9:A208)+1,A208)</f>
        <v>40</v>
      </c>
      <c r="B209">
        <f t="shared" si="19"/>
        <v>2</v>
      </c>
      <c r="C209" t="str">
        <f t="shared" si="18"/>
        <v>DIPiss</v>
      </c>
      <c r="D209" s="1" t="s">
        <v>222</v>
      </c>
      <c r="E209" s="4">
        <v>-0.370602495220552</v>
      </c>
      <c r="F209" s="4">
        <v>6.2129855115110398E-2</v>
      </c>
      <c r="G209" s="4">
        <v>-0.37888075179976499</v>
      </c>
      <c r="H209" s="4">
        <v>-6.1910739227854901E-2</v>
      </c>
      <c r="I209" s="4">
        <v>-6.7067297100212406E-2</v>
      </c>
      <c r="J209" s="4">
        <v>-1.0359778451662501E-2</v>
      </c>
      <c r="K209" s="4">
        <v>-6.5279096386871793E-2</v>
      </c>
      <c r="L209" s="4">
        <v>0.23253171109187401</v>
      </c>
      <c r="M209" s="4">
        <v>-7.1312266831384793E-2</v>
      </c>
      <c r="N209" s="4">
        <v>6.0700590716921701E-2</v>
      </c>
      <c r="O209" s="4">
        <v>0.28520232712800497</v>
      </c>
      <c r="P209" s="4">
        <v>0.24180849884769801</v>
      </c>
      <c r="Q209" s="4">
        <v>-7.3883813428261905E-2</v>
      </c>
      <c r="R209" s="4">
        <v>-6.5073771089373497E-2</v>
      </c>
      <c r="S209" s="4">
        <v>-8.5361190784157895E-2</v>
      </c>
      <c r="T209" s="4">
        <v>-0.22944883479738201</v>
      </c>
      <c r="U209" s="4">
        <v>0.27077790710848798</v>
      </c>
      <c r="V209" s="4">
        <v>-0.22323878360246999</v>
      </c>
      <c r="W209" s="4">
        <v>0.55640667731471405</v>
      </c>
      <c r="X209" s="4">
        <v>-7.1387486028618701E-3</v>
      </c>
      <c r="Y209" s="4"/>
      <c r="Z209" s="4" t="s">
        <v>22</v>
      </c>
      <c r="AA209" s="5">
        <f t="shared" si="20"/>
        <v>0.6234822947013261</v>
      </c>
      <c r="AB209" s="6">
        <v>3.5989065586744022</v>
      </c>
      <c r="AC209" s="5">
        <f t="shared" si="21"/>
        <v>5.7722674553227336</v>
      </c>
      <c r="AD209" s="5">
        <f t="shared" si="22"/>
        <v>0.46241681986657501</v>
      </c>
      <c r="AE209" s="6">
        <v>2.668875890495543</v>
      </c>
      <c r="AF209" s="5">
        <f t="shared" si="23"/>
        <v>5.7715804785509661</v>
      </c>
    </row>
    <row r="210" spans="1:32" x14ac:dyDescent="0.3">
      <c r="A210">
        <f>IF(B210=1,MAX(A$9:A209)+1,A209)</f>
        <v>40</v>
      </c>
      <c r="B210">
        <f t="shared" si="19"/>
        <v>3</v>
      </c>
      <c r="C210" t="str">
        <f t="shared" si="18"/>
        <v>DIPiss</v>
      </c>
      <c r="D210" s="1" t="s">
        <v>223</v>
      </c>
      <c r="E210" s="4">
        <v>-0.38954195885620402</v>
      </c>
      <c r="F210" s="4">
        <v>5.3932141054013998E-2</v>
      </c>
      <c r="G210" s="4">
        <v>-0.38858228778148701</v>
      </c>
      <c r="H210" s="4">
        <v>-6.5953483549339997E-2</v>
      </c>
      <c r="I210" s="4">
        <v>-0.10343308927865801</v>
      </c>
      <c r="J210" s="4">
        <v>2.57590394705345E-3</v>
      </c>
      <c r="K210" s="4">
        <v>-6.20084986360687E-2</v>
      </c>
      <c r="L210" s="4">
        <v>0.22090929365343701</v>
      </c>
      <c r="M210" s="4">
        <v>-6.22646847370854E-2</v>
      </c>
      <c r="N210" s="4">
        <v>5.7857250476639997E-2</v>
      </c>
      <c r="O210" s="4">
        <v>0.295756495297127</v>
      </c>
      <c r="P210" s="4">
        <v>0.21235470542536999</v>
      </c>
      <c r="Q210" s="4">
        <v>-6.3932476256654297E-2</v>
      </c>
      <c r="R210" s="4">
        <v>-5.4952170747345402E-2</v>
      </c>
      <c r="S210" s="4">
        <v>-7.1247238106918104E-2</v>
      </c>
      <c r="T210" s="4">
        <v>-0.21492823352073301</v>
      </c>
      <c r="U210" s="4">
        <v>0.27877651044250301</v>
      </c>
      <c r="V210" s="4">
        <v>-0.19586505710128199</v>
      </c>
      <c r="W210" s="4">
        <v>0.56647722791344701</v>
      </c>
      <c r="X210" s="4">
        <v>-1.5930349637813999E-2</v>
      </c>
      <c r="Y210" s="4"/>
      <c r="Z210" s="4" t="s">
        <v>22</v>
      </c>
      <c r="AA210" s="5">
        <f t="shared" si="20"/>
        <v>0.67016588580900938</v>
      </c>
      <c r="AB210" s="6">
        <v>3.8394667172891568</v>
      </c>
      <c r="AC210" s="5">
        <f t="shared" si="21"/>
        <v>5.7291288598706238</v>
      </c>
      <c r="AD210" s="5">
        <f t="shared" si="22"/>
        <v>0.43593543604564383</v>
      </c>
      <c r="AE210" s="6">
        <v>2.4936438177944988</v>
      </c>
      <c r="AF210" s="5">
        <f t="shared" si="23"/>
        <v>5.7202136179023686</v>
      </c>
    </row>
    <row r="211" spans="1:32" x14ac:dyDescent="0.3">
      <c r="A211">
        <f>IF(B211=1,MAX(A$9:A210)+1,A210)</f>
        <v>40</v>
      </c>
      <c r="B211">
        <f t="shared" si="19"/>
        <v>4</v>
      </c>
      <c r="C211" t="str">
        <f t="shared" si="18"/>
        <v>DIPiss</v>
      </c>
      <c r="D211" s="1" t="s">
        <v>224</v>
      </c>
      <c r="E211" s="4">
        <v>-0.37927908105597002</v>
      </c>
      <c r="F211" s="4">
        <v>6.0222083379813197E-2</v>
      </c>
      <c r="G211" s="4">
        <v>-0.37071934702864301</v>
      </c>
      <c r="H211" s="4">
        <v>-8.5260806501968905E-2</v>
      </c>
      <c r="I211" s="4">
        <v>-3.1835933131411101E-2</v>
      </c>
      <c r="J211" s="4">
        <v>1.2549205820615699E-2</v>
      </c>
      <c r="K211" s="4">
        <v>-6.1447696371723703E-2</v>
      </c>
      <c r="L211" s="4">
        <v>0.25385102867766501</v>
      </c>
      <c r="M211" s="4">
        <v>-6.9948959356903401E-2</v>
      </c>
      <c r="N211" s="4">
        <v>9.0586476868614194E-2</v>
      </c>
      <c r="O211" s="4">
        <v>0.29866686294863598</v>
      </c>
      <c r="P211" s="4">
        <v>0.258945001697098</v>
      </c>
      <c r="Q211" s="4">
        <v>-7.9094247817685898E-2</v>
      </c>
      <c r="R211" s="4">
        <v>-8.2555889351731707E-2</v>
      </c>
      <c r="S211" s="4">
        <v>-9.6270370712180295E-2</v>
      </c>
      <c r="T211" s="4">
        <v>-0.24663200066663299</v>
      </c>
      <c r="U211" s="4">
        <v>0.29223466288919198</v>
      </c>
      <c r="V211" s="4">
        <v>-0.24760993535477999</v>
      </c>
      <c r="W211" s="4">
        <v>0.49769410963668997</v>
      </c>
      <c r="X211" s="4">
        <v>-1.40951645686926E-2</v>
      </c>
      <c r="Y211" s="4"/>
      <c r="Z211" s="4" t="s">
        <v>22</v>
      </c>
      <c r="AA211" s="5">
        <f t="shared" si="20"/>
        <v>0.53019995159131206</v>
      </c>
      <c r="AB211" s="6">
        <v>2.9833503395139678</v>
      </c>
      <c r="AC211" s="5">
        <f t="shared" si="21"/>
        <v>5.6268400828025529</v>
      </c>
      <c r="AD211" s="5">
        <f t="shared" si="22"/>
        <v>0.50169301501004271</v>
      </c>
      <c r="AE211" s="6">
        <v>2.8279597863402963</v>
      </c>
      <c r="AF211" s="5">
        <f t="shared" si="23"/>
        <v>5.6368330866310492</v>
      </c>
    </row>
    <row r="212" spans="1:32" x14ac:dyDescent="0.3">
      <c r="A212">
        <f>IF(B212=1,MAX(A$9:A211)+1,A211)</f>
        <v>40</v>
      </c>
      <c r="B212">
        <f t="shared" si="19"/>
        <v>5</v>
      </c>
      <c r="C212" t="str">
        <f t="shared" si="18"/>
        <v>DIPiss</v>
      </c>
      <c r="D212" s="1" t="s">
        <v>225</v>
      </c>
      <c r="E212" s="4">
        <v>-0.38805355292073301</v>
      </c>
      <c r="F212" s="4">
        <v>5.8254343632965902E-2</v>
      </c>
      <c r="G212" s="4">
        <v>-0.39254278312337798</v>
      </c>
      <c r="H212" s="4">
        <v>-7.11904015666317E-2</v>
      </c>
      <c r="I212" s="4">
        <v>-4.1832304810566302E-2</v>
      </c>
      <c r="J212" s="4">
        <v>7.7162220378761105E-4</v>
      </c>
      <c r="K212" s="4">
        <v>-5.4840156246776101E-2</v>
      </c>
      <c r="L212" s="4">
        <v>0.24848090160802899</v>
      </c>
      <c r="M212" s="4">
        <v>-6.3134581070008106E-2</v>
      </c>
      <c r="N212" s="4">
        <v>8.2271847429759501E-2</v>
      </c>
      <c r="O212" s="4">
        <v>0.28319503876580898</v>
      </c>
      <c r="P212" s="4">
        <v>0.27097823768381701</v>
      </c>
      <c r="Q212" s="4">
        <v>-6.0638987229545097E-2</v>
      </c>
      <c r="R212" s="4">
        <v>-7.5604109026392197E-2</v>
      </c>
      <c r="S212" s="4">
        <v>-5.9481307836514903E-2</v>
      </c>
      <c r="T212" s="4">
        <v>-0.24306810378712901</v>
      </c>
      <c r="U212" s="4">
        <v>0.26674430792502402</v>
      </c>
      <c r="V212" s="4">
        <v>-0.25002589262162001</v>
      </c>
      <c r="W212" s="4">
        <v>0.51058432654668695</v>
      </c>
      <c r="X212" s="4">
        <v>-2.0868445556586599E-2</v>
      </c>
      <c r="Y212" s="4"/>
      <c r="Z212" s="4" t="s">
        <v>22</v>
      </c>
      <c r="AA212" s="5">
        <f t="shared" si="20"/>
        <v>0.55284032697766272</v>
      </c>
      <c r="AB212" s="6">
        <v>3.3040828647504448</v>
      </c>
      <c r="AC212" s="5">
        <f t="shared" si="21"/>
        <v>5.9765590596721152</v>
      </c>
      <c r="AD212" s="5">
        <f t="shared" si="22"/>
        <v>0.49157091552801208</v>
      </c>
      <c r="AE212" s="6">
        <v>2.9422914875813131</v>
      </c>
      <c r="AF212" s="5">
        <f t="shared" si="23"/>
        <v>5.9854873318143804</v>
      </c>
    </row>
    <row r="213" spans="1:32" x14ac:dyDescent="0.3">
      <c r="A213">
        <f>IF(B213=1,MAX(A$9:A212)+1,A212)</f>
        <v>41</v>
      </c>
      <c r="B213">
        <f t="shared" si="19"/>
        <v>1</v>
      </c>
      <c r="C213" t="str">
        <f t="shared" si="18"/>
        <v>DIPiss</v>
      </c>
      <c r="D213" s="1" t="s">
        <v>226</v>
      </c>
      <c r="E213" s="4">
        <v>-0.37771429226527298</v>
      </c>
      <c r="F213" s="4">
        <v>5.1942842093374901E-2</v>
      </c>
      <c r="G213" s="4">
        <v>-0.37497651675514498</v>
      </c>
      <c r="H213" s="4">
        <v>-5.1645286528029598E-2</v>
      </c>
      <c r="I213" s="4">
        <v>-9.7579155867455802E-2</v>
      </c>
      <c r="J213" s="4">
        <v>1.24413099562948E-2</v>
      </c>
      <c r="K213" s="4">
        <v>-4.5890458820856302E-2</v>
      </c>
      <c r="L213" s="4">
        <v>0.26959110710697098</v>
      </c>
      <c r="M213" s="4">
        <v>-5.0948415102035897E-2</v>
      </c>
      <c r="N213" s="4">
        <v>8.3160317095674494E-2</v>
      </c>
      <c r="O213" s="4">
        <v>0.31070722074909801</v>
      </c>
      <c r="P213" s="4">
        <v>0.27971460697643002</v>
      </c>
      <c r="Q213" s="4">
        <v>-5.3345906843488E-2</v>
      </c>
      <c r="R213" s="4">
        <v>-8.9764584510499706E-2</v>
      </c>
      <c r="S213" s="4">
        <v>-5.7187490852963298E-2</v>
      </c>
      <c r="T213" s="4">
        <v>-0.27614066875608201</v>
      </c>
      <c r="U213" s="4">
        <v>0.27695029411982203</v>
      </c>
      <c r="V213" s="4">
        <v>-0.28884985681380398</v>
      </c>
      <c r="W213" s="4">
        <v>0.46998472163829602</v>
      </c>
      <c r="X213" s="4">
        <v>9.5502133796712008E-3</v>
      </c>
      <c r="Y213" s="4"/>
      <c r="Z213" s="4" t="s">
        <v>22</v>
      </c>
      <c r="AA213" s="5">
        <f t="shared" si="20"/>
        <v>0.56757124089296451</v>
      </c>
      <c r="AB213" s="6">
        <v>3.8518371510063258</v>
      </c>
      <c r="AC213" s="5">
        <f t="shared" si="21"/>
        <v>6.7865262957055377</v>
      </c>
      <c r="AD213" s="5">
        <f t="shared" si="22"/>
        <v>0.54584869159811678</v>
      </c>
      <c r="AE213" s="6">
        <v>3.7273731593724184</v>
      </c>
      <c r="AF213" s="5">
        <f t="shared" si="23"/>
        <v>6.828583116063804</v>
      </c>
    </row>
    <row r="214" spans="1:32" x14ac:dyDescent="0.3">
      <c r="A214">
        <f>IF(B214=1,MAX(A$9:A213)+1,A213)</f>
        <v>41</v>
      </c>
      <c r="B214">
        <f t="shared" si="19"/>
        <v>2</v>
      </c>
      <c r="C214" t="str">
        <f t="shared" si="18"/>
        <v>DIPiss</v>
      </c>
      <c r="D214" s="1" t="s">
        <v>227</v>
      </c>
      <c r="E214" s="4">
        <v>-0.37817171381887699</v>
      </c>
      <c r="F214" s="4">
        <v>6.0468739069931603E-2</v>
      </c>
      <c r="G214" s="4">
        <v>-0.38827497607309402</v>
      </c>
      <c r="H214" s="4">
        <v>-8.0502665429785999E-2</v>
      </c>
      <c r="I214" s="4">
        <v>-2.96915924789477E-2</v>
      </c>
      <c r="J214" s="4">
        <v>-1.1183402260884199E-3</v>
      </c>
      <c r="K214" s="4">
        <v>-5.3393008742020701E-2</v>
      </c>
      <c r="L214" s="4">
        <v>0.245328386276565</v>
      </c>
      <c r="M214" s="4">
        <v>-7.1098581263587798E-2</v>
      </c>
      <c r="N214" s="4">
        <v>6.5539903619849002E-2</v>
      </c>
      <c r="O214" s="4">
        <v>0.289990437371698</v>
      </c>
      <c r="P214" s="4">
        <v>0.24283964560801799</v>
      </c>
      <c r="Q214" s="4">
        <v>-7.7461791618273906E-2</v>
      </c>
      <c r="R214" s="4">
        <v>-5.75745147127305E-2</v>
      </c>
      <c r="S214" s="4">
        <v>-9.3482339537980796E-2</v>
      </c>
      <c r="T214" s="4">
        <v>-0.23186086763591801</v>
      </c>
      <c r="U214" s="4">
        <v>0.27718734262484102</v>
      </c>
      <c r="V214" s="4">
        <v>-0.24680268155200499</v>
      </c>
      <c r="W214" s="4">
        <v>0.52439622353624404</v>
      </c>
      <c r="X214" s="4">
        <v>3.6823949821619801E-3</v>
      </c>
      <c r="Y214" s="4"/>
      <c r="Z214" s="4" t="s">
        <v>22</v>
      </c>
      <c r="AA214" s="5">
        <f t="shared" si="20"/>
        <v>0.55410861292261537</v>
      </c>
      <c r="AB214" s="6">
        <v>3.2845737785762732</v>
      </c>
      <c r="AC214" s="5">
        <f t="shared" si="21"/>
        <v>5.9276714022761166</v>
      </c>
      <c r="AD214" s="5">
        <f t="shared" si="22"/>
        <v>0.47887027313586722</v>
      </c>
      <c r="AE214" s="6">
        <v>2.8400918537210895</v>
      </c>
      <c r="AF214" s="5">
        <f t="shared" si="23"/>
        <v>5.9308167849360025</v>
      </c>
    </row>
    <row r="215" spans="1:32" x14ac:dyDescent="0.3">
      <c r="A215">
        <f>IF(B215=1,MAX(A$9:A214)+1,A214)</f>
        <v>41</v>
      </c>
      <c r="B215">
        <f t="shared" si="19"/>
        <v>3</v>
      </c>
      <c r="C215" t="str">
        <f t="shared" si="18"/>
        <v>DIPiss</v>
      </c>
      <c r="D215" s="1" t="s">
        <v>228</v>
      </c>
      <c r="E215" s="4">
        <v>-0.35486335186014001</v>
      </c>
      <c r="F215" s="4">
        <v>5.7529871913131803E-2</v>
      </c>
      <c r="G215" s="4">
        <v>-0.35721566877718602</v>
      </c>
      <c r="H215" s="4">
        <v>-6.8099476402898401E-2</v>
      </c>
      <c r="I215" s="4">
        <v>-6.9913748308107801E-2</v>
      </c>
      <c r="J215" s="4">
        <v>-1.0792255107007501E-2</v>
      </c>
      <c r="K215" s="4">
        <v>-6.2968567962323502E-2</v>
      </c>
      <c r="L215" s="4">
        <v>0.29608624570464698</v>
      </c>
      <c r="M215" s="4">
        <v>-7.0247314756634496E-2</v>
      </c>
      <c r="N215" s="4">
        <v>0.103230593504254</v>
      </c>
      <c r="O215" s="4">
        <v>0.28538410751472498</v>
      </c>
      <c r="P215" s="4">
        <v>0.27728642603446202</v>
      </c>
      <c r="Q215" s="4">
        <v>-6.4048037956816697E-2</v>
      </c>
      <c r="R215" s="4">
        <v>-8.49170679752312E-2</v>
      </c>
      <c r="S215" s="4">
        <v>-6.9835910280888702E-2</v>
      </c>
      <c r="T215" s="4">
        <v>-0.27921070894933903</v>
      </c>
      <c r="U215" s="4">
        <v>0.27583872529588699</v>
      </c>
      <c r="V215" s="4">
        <v>-0.28706139423271398</v>
      </c>
      <c r="W215" s="4">
        <v>0.48786976709148699</v>
      </c>
      <c r="X215" s="4">
        <v>-4.0522344893056204E-3</v>
      </c>
      <c r="Y215" s="4"/>
      <c r="Z215" s="4" t="s">
        <v>22</v>
      </c>
      <c r="AA215" s="5">
        <f t="shared" si="20"/>
        <v>0.55782423569566875</v>
      </c>
      <c r="AB215" s="6">
        <v>3.0318333785663496</v>
      </c>
      <c r="AC215" s="5">
        <f t="shared" si="21"/>
        <v>5.4351051541984665</v>
      </c>
      <c r="AD215" s="5">
        <f t="shared" si="22"/>
        <v>0.57533794106131286</v>
      </c>
      <c r="AE215" s="6">
        <v>3.1466487808705779</v>
      </c>
      <c r="AF215" s="5">
        <f t="shared" si="23"/>
        <v>5.4692182738131718</v>
      </c>
    </row>
    <row r="216" spans="1:32" x14ac:dyDescent="0.3">
      <c r="A216">
        <f>IF(B216=1,MAX(A$9:A215)+1,A215)</f>
        <v>41</v>
      </c>
      <c r="B216">
        <f t="shared" si="19"/>
        <v>4</v>
      </c>
      <c r="C216" t="str">
        <f t="shared" si="18"/>
        <v>DIPiss</v>
      </c>
      <c r="D216" s="1" t="s">
        <v>229</v>
      </c>
      <c r="E216" s="4">
        <v>-0.37592782342829001</v>
      </c>
      <c r="F216" s="4">
        <v>5.2189794999228697E-2</v>
      </c>
      <c r="G216" s="4">
        <v>-0.37441029273311699</v>
      </c>
      <c r="H216" s="4">
        <v>-6.0990349264459801E-2</v>
      </c>
      <c r="I216" s="4">
        <v>-8.1030602825548498E-2</v>
      </c>
      <c r="J216" s="4">
        <v>-8.2567782528551997E-3</v>
      </c>
      <c r="K216" s="4">
        <v>-5.8233295752921098E-2</v>
      </c>
      <c r="L216" s="4">
        <v>0.27303595031047001</v>
      </c>
      <c r="M216" s="4">
        <v>-6.2010421584203002E-2</v>
      </c>
      <c r="N216" s="4">
        <v>8.1844895313911301E-2</v>
      </c>
      <c r="O216" s="4">
        <v>0.290291045932556</v>
      </c>
      <c r="P216" s="4">
        <v>0.23979629446704101</v>
      </c>
      <c r="Q216" s="4">
        <v>-6.07086381461244E-2</v>
      </c>
      <c r="R216" s="4">
        <v>-6.68325207952188E-2</v>
      </c>
      <c r="S216" s="4">
        <v>-7.1549389213887801E-2</v>
      </c>
      <c r="T216" s="4">
        <v>-0.25912897585184602</v>
      </c>
      <c r="U216" s="4">
        <v>0.28206364007475199</v>
      </c>
      <c r="V216" s="4">
        <v>-0.25211196053248502</v>
      </c>
      <c r="W216" s="4">
        <v>0.51151577767678202</v>
      </c>
      <c r="X216" s="4">
        <v>4.53649606213572E-4</v>
      </c>
      <c r="Y216" s="4"/>
      <c r="Z216" s="4" t="s">
        <v>22</v>
      </c>
      <c r="AA216" s="5">
        <f t="shared" si="20"/>
        <v>0.59261039865994647</v>
      </c>
      <c r="AB216" s="6">
        <v>4.0859150052066573</v>
      </c>
      <c r="AC216" s="5">
        <f t="shared" si="21"/>
        <v>6.8947743989069785</v>
      </c>
      <c r="AD216" s="5">
        <f t="shared" si="22"/>
        <v>0.53233150102394322</v>
      </c>
      <c r="AE216" s="6">
        <v>3.6753720854300296</v>
      </c>
      <c r="AF216" s="5">
        <f t="shared" si="23"/>
        <v>6.9042919277939152</v>
      </c>
    </row>
    <row r="217" spans="1:32" x14ac:dyDescent="0.3">
      <c r="A217">
        <f>IF(B217=1,MAX(A$9:A216)+1,A216)</f>
        <v>41</v>
      </c>
      <c r="B217">
        <f t="shared" si="19"/>
        <v>5</v>
      </c>
      <c r="C217" t="str">
        <f t="shared" si="18"/>
        <v>DIPiss</v>
      </c>
      <c r="D217" s="1" t="s">
        <v>230</v>
      </c>
      <c r="E217" s="4">
        <v>-0.37140420603611901</v>
      </c>
      <c r="F217" s="4">
        <v>6.9715655150440495E-2</v>
      </c>
      <c r="G217" s="4">
        <v>-0.37608022451018602</v>
      </c>
      <c r="H217" s="4">
        <v>-6.5376006381103496E-2</v>
      </c>
      <c r="I217" s="4">
        <v>-4.5662485597619498E-2</v>
      </c>
      <c r="J217" s="4">
        <v>6.6998974486661301E-4</v>
      </c>
      <c r="K217" s="4">
        <v>-6.9845521951148598E-2</v>
      </c>
      <c r="L217" s="4">
        <v>0.240380429936597</v>
      </c>
      <c r="M217" s="4">
        <v>-7.5250981776746106E-2</v>
      </c>
      <c r="N217" s="4">
        <v>7.54001823263315E-2</v>
      </c>
      <c r="O217" s="4">
        <v>0.27085621514402403</v>
      </c>
      <c r="P217" s="4">
        <v>0.25481190363844097</v>
      </c>
      <c r="Q217" s="4">
        <v>-6.7300572863768907E-2</v>
      </c>
      <c r="R217" s="4">
        <v>-6.5740770730994394E-2</v>
      </c>
      <c r="S217" s="4">
        <v>-7.5943851042822197E-2</v>
      </c>
      <c r="T217" s="4">
        <v>-0.247638144734944</v>
      </c>
      <c r="U217" s="4">
        <v>0.27568510824890402</v>
      </c>
      <c r="V217" s="4">
        <v>-0.25177692215602399</v>
      </c>
      <c r="W217" s="4">
        <v>0.53494652038548396</v>
      </c>
      <c r="X217" s="4">
        <v>-1.0446316793610799E-2</v>
      </c>
      <c r="Y217" s="4"/>
      <c r="Z217" s="4" t="s">
        <v>22</v>
      </c>
      <c r="AA217" s="5">
        <f t="shared" si="20"/>
        <v>0.58071541231462498</v>
      </c>
      <c r="AB217" s="6">
        <v>3.3468837908584614</v>
      </c>
      <c r="AC217" s="5">
        <f t="shared" si="21"/>
        <v>5.76338034067048</v>
      </c>
      <c r="AD217" s="5">
        <f t="shared" si="22"/>
        <v>0.48805667585041057</v>
      </c>
      <c r="AE217" s="6">
        <v>2.8138367789348728</v>
      </c>
      <c r="AF217" s="5">
        <f t="shared" si="23"/>
        <v>5.7653893864517372</v>
      </c>
    </row>
    <row r="218" spans="1:32" x14ac:dyDescent="0.3">
      <c r="A218">
        <f>IF(B218=1,MAX(A$9:A217)+1,A217)</f>
        <v>42</v>
      </c>
      <c r="B218">
        <f t="shared" si="19"/>
        <v>1</v>
      </c>
      <c r="C218" t="str">
        <f t="shared" si="18"/>
        <v>DIPiss</v>
      </c>
      <c r="D218" s="1" t="s">
        <v>231</v>
      </c>
      <c r="E218" s="4">
        <v>-0.378119752143879</v>
      </c>
      <c r="F218" s="4">
        <v>8.8837706234876898E-2</v>
      </c>
      <c r="G218" s="4">
        <v>-0.37781728580224699</v>
      </c>
      <c r="H218" s="4">
        <v>-8.4836316524458305E-2</v>
      </c>
      <c r="I218" s="4">
        <v>-2.7160517322246499E-2</v>
      </c>
      <c r="J218" s="4">
        <v>4.3295774544242103E-3</v>
      </c>
      <c r="K218" s="4">
        <v>-5.7117526589760201E-2</v>
      </c>
      <c r="L218" s="4">
        <v>0.27060024192182902</v>
      </c>
      <c r="M218" s="4">
        <v>-6.5091512398581894E-2</v>
      </c>
      <c r="N218" s="4">
        <v>9.9843133187154806E-2</v>
      </c>
      <c r="O218" s="4">
        <v>0.28004046831400797</v>
      </c>
      <c r="P218" s="4">
        <v>0.248044912961638</v>
      </c>
      <c r="Q218" s="4">
        <v>-6.4975494014591795E-2</v>
      </c>
      <c r="R218" s="4">
        <v>-0.10546776085311201</v>
      </c>
      <c r="S218" s="4">
        <v>-7.2948466142577495E-2</v>
      </c>
      <c r="T218" s="4">
        <v>-0.27784811546101401</v>
      </c>
      <c r="U218" s="4">
        <v>0.25647216578839699</v>
      </c>
      <c r="V218" s="4">
        <v>-0.24710512753428401</v>
      </c>
      <c r="W218" s="4">
        <v>0.506717920311481</v>
      </c>
      <c r="X218" s="4">
        <v>3.60174861294603E-3</v>
      </c>
      <c r="Y218" s="4"/>
      <c r="Z218" s="4" t="s">
        <v>22</v>
      </c>
      <c r="AA218" s="5">
        <f t="shared" si="20"/>
        <v>0.53387893375282403</v>
      </c>
      <c r="AB218" s="6">
        <v>2.6252282868723835</v>
      </c>
      <c r="AC218" s="5">
        <f t="shared" si="21"/>
        <v>4.9172726640827058</v>
      </c>
      <c r="AD218" s="5">
        <f t="shared" si="22"/>
        <v>0.54867678952463772</v>
      </c>
      <c r="AE218" s="6">
        <v>2.70834564171831</v>
      </c>
      <c r="AF218" s="5">
        <f t="shared" si="23"/>
        <v>4.9361403533485806</v>
      </c>
    </row>
    <row r="219" spans="1:32" x14ac:dyDescent="0.3">
      <c r="A219">
        <f>IF(B219=1,MAX(A$9:A218)+1,A218)</f>
        <v>42</v>
      </c>
      <c r="B219">
        <f t="shared" si="19"/>
        <v>2</v>
      </c>
      <c r="C219" t="str">
        <f t="shared" si="18"/>
        <v>DIPiss</v>
      </c>
      <c r="D219" s="1" t="s">
        <v>232</v>
      </c>
      <c r="E219" s="4">
        <v>-0.39986632535872102</v>
      </c>
      <c r="F219" s="4">
        <v>7.6765381085813197E-2</v>
      </c>
      <c r="G219" s="4">
        <v>-0.40929045658841001</v>
      </c>
      <c r="H219" s="4">
        <v>-7.8500518488483995E-2</v>
      </c>
      <c r="I219" s="4">
        <v>-5.1849669301385001E-2</v>
      </c>
      <c r="J219" s="4">
        <v>-9.7639789249778907E-3</v>
      </c>
      <c r="K219" s="4">
        <v>-3.9329941007397201E-2</v>
      </c>
      <c r="L219" s="4">
        <v>0.276040873271372</v>
      </c>
      <c r="M219" s="4">
        <v>-4.7032551476140397E-2</v>
      </c>
      <c r="N219" s="4">
        <v>8.0120195655336998E-2</v>
      </c>
      <c r="O219" s="4">
        <v>0.270909541647265</v>
      </c>
      <c r="P219" s="4">
        <v>0.210032549935315</v>
      </c>
      <c r="Q219" s="4">
        <v>-4.9471608659578302E-2</v>
      </c>
      <c r="R219" s="4">
        <v>-8.0461192341001797E-2</v>
      </c>
      <c r="S219" s="4">
        <v>-6.8165543942583298E-2</v>
      </c>
      <c r="T219" s="4">
        <v>-0.27012513276105099</v>
      </c>
      <c r="U219" s="4">
        <v>0.27621126255396899</v>
      </c>
      <c r="V219" s="4">
        <v>-0.193399024499296</v>
      </c>
      <c r="W219" s="4">
        <v>0.51788529213298096</v>
      </c>
      <c r="X219" s="4">
        <v>-1.0709152933025601E-2</v>
      </c>
      <c r="Y219" s="4"/>
      <c r="Z219" s="4" t="s">
        <v>22</v>
      </c>
      <c r="AA219" s="5">
        <f t="shared" si="20"/>
        <v>0.56973574544215133</v>
      </c>
      <c r="AB219" s="6">
        <v>3.3114866431373589</v>
      </c>
      <c r="AC219" s="5">
        <f t="shared" si="21"/>
        <v>5.8123203074917367</v>
      </c>
      <c r="AD219" s="5">
        <f t="shared" si="22"/>
        <v>0.54692668443041281</v>
      </c>
      <c r="AE219" s="6">
        <v>3.1885059367709041</v>
      </c>
      <c r="AF219" s="5">
        <f t="shared" si="23"/>
        <v>5.8298598834897177</v>
      </c>
    </row>
    <row r="220" spans="1:32" x14ac:dyDescent="0.3">
      <c r="A220">
        <f>IF(B220=1,MAX(A$9:A219)+1,A219)</f>
        <v>42</v>
      </c>
      <c r="B220">
        <f t="shared" si="19"/>
        <v>3</v>
      </c>
      <c r="C220" t="str">
        <f t="shared" si="18"/>
        <v>DIPiss</v>
      </c>
      <c r="D220" s="1" t="s">
        <v>233</v>
      </c>
      <c r="E220" s="4">
        <v>-0.381800180603525</v>
      </c>
      <c r="F220" s="4">
        <v>6.7906528783379397E-2</v>
      </c>
      <c r="G220" s="4">
        <v>-0.38900003214717299</v>
      </c>
      <c r="H220" s="4">
        <v>-7.6653547315488194E-2</v>
      </c>
      <c r="I220" s="4">
        <v>-4.5650898054008897E-2</v>
      </c>
      <c r="J220" s="4">
        <v>6.7699710809340603E-3</v>
      </c>
      <c r="K220" s="4">
        <v>-6.4496474736372697E-2</v>
      </c>
      <c r="L220" s="4">
        <v>0.27470865502304898</v>
      </c>
      <c r="M220" s="4">
        <v>-6.5661879765824605E-2</v>
      </c>
      <c r="N220" s="4">
        <v>8.6557321378111104E-2</v>
      </c>
      <c r="O220" s="4">
        <v>0.30341012503027098</v>
      </c>
      <c r="P220" s="4">
        <v>0.22158269353525201</v>
      </c>
      <c r="Q220" s="4">
        <v>-6.5300250599315504E-2</v>
      </c>
      <c r="R220" s="4">
        <v>-8.8006205777000607E-2</v>
      </c>
      <c r="S220" s="4">
        <v>-7.2430236074932902E-2</v>
      </c>
      <c r="T220" s="4">
        <v>-0.27465669526467901</v>
      </c>
      <c r="U220" s="4">
        <v>0.27591021879614602</v>
      </c>
      <c r="V220" s="4">
        <v>-0.20816097015478699</v>
      </c>
      <c r="W220" s="4">
        <v>0.50501960815473601</v>
      </c>
      <c r="X220" s="4">
        <v>-1.00477512887718E-2</v>
      </c>
      <c r="Y220" s="4"/>
      <c r="Z220" s="4" t="s">
        <v>22</v>
      </c>
      <c r="AA220" s="5">
        <f t="shared" si="20"/>
        <v>0.55092725671716392</v>
      </c>
      <c r="AB220" s="6">
        <v>2.9990456984364662</v>
      </c>
      <c r="AC220" s="5">
        <f t="shared" si="21"/>
        <v>5.4436328242443848</v>
      </c>
      <c r="AD220" s="5">
        <f t="shared" si="22"/>
        <v>0.54942263574204453</v>
      </c>
      <c r="AE220" s="6">
        <v>2.9978311638235389</v>
      </c>
      <c r="AF220" s="5">
        <f t="shared" si="23"/>
        <v>5.4563299158118941</v>
      </c>
    </row>
    <row r="221" spans="1:32" x14ac:dyDescent="0.3">
      <c r="A221">
        <f>IF(B221=1,MAX(A$9:A220)+1,A220)</f>
        <v>42</v>
      </c>
      <c r="B221">
        <f t="shared" si="19"/>
        <v>4</v>
      </c>
      <c r="C221" t="str">
        <f t="shared" si="18"/>
        <v>DIPiss</v>
      </c>
      <c r="D221" s="1" t="s">
        <v>234</v>
      </c>
      <c r="E221" s="4">
        <v>-0.36236570120433698</v>
      </c>
      <c r="F221" s="4">
        <v>7.55976303823373E-2</v>
      </c>
      <c r="G221" s="4">
        <v>-0.37199837153461701</v>
      </c>
      <c r="H221" s="4">
        <v>-7.48664856126567E-2</v>
      </c>
      <c r="I221" s="4">
        <v>-2.97197367286972E-2</v>
      </c>
      <c r="J221" s="4">
        <v>2.77904737551515E-3</v>
      </c>
      <c r="K221" s="4">
        <v>-6.5588558575669406E-2</v>
      </c>
      <c r="L221" s="4">
        <v>0.26378487115931798</v>
      </c>
      <c r="M221" s="4">
        <v>-7.3447794579414499E-2</v>
      </c>
      <c r="N221" s="4">
        <v>9.5890101835811203E-2</v>
      </c>
      <c r="O221" s="4">
        <v>0.23972380809785199</v>
      </c>
      <c r="P221" s="4">
        <v>0.24275218351521399</v>
      </c>
      <c r="Q221" s="4">
        <v>-7.0857891375492296E-2</v>
      </c>
      <c r="R221" s="4">
        <v>-9.2423891614695997E-2</v>
      </c>
      <c r="S221" s="4">
        <v>-7.8692915914892206E-2</v>
      </c>
      <c r="T221" s="4">
        <v>-0.26373377157863798</v>
      </c>
      <c r="U221" s="4">
        <v>0.25392760226287397</v>
      </c>
      <c r="V221" s="4">
        <v>-0.23464796246583</v>
      </c>
      <c r="W221" s="4">
        <v>0.55901955955239502</v>
      </c>
      <c r="X221" s="4">
        <v>-1.5131722996373999E-2</v>
      </c>
      <c r="Y221" s="4"/>
      <c r="Z221" s="4" t="s">
        <v>22</v>
      </c>
      <c r="AA221" s="5">
        <f t="shared" si="20"/>
        <v>0.58901167618381745</v>
      </c>
      <c r="AB221" s="6">
        <v>2.816252533918846</v>
      </c>
      <c r="AC221" s="5">
        <f t="shared" si="21"/>
        <v>4.7813186865245711</v>
      </c>
      <c r="AD221" s="5">
        <f t="shared" si="22"/>
        <v>0.52768138361834327</v>
      </c>
      <c r="AE221" s="6">
        <v>2.525871114691181</v>
      </c>
      <c r="AF221" s="5">
        <f t="shared" si="23"/>
        <v>4.7867353162454389</v>
      </c>
    </row>
    <row r="222" spans="1:32" x14ac:dyDescent="0.3">
      <c r="A222">
        <f>IF(B222=1,MAX(A$9:A221)+1,A221)</f>
        <v>42</v>
      </c>
      <c r="B222">
        <f t="shared" si="19"/>
        <v>5</v>
      </c>
      <c r="C222" t="str">
        <f t="shared" si="18"/>
        <v>DIPiss</v>
      </c>
      <c r="D222" s="1" t="s">
        <v>235</v>
      </c>
      <c r="E222" s="4">
        <v>-0.36414651591362601</v>
      </c>
      <c r="F222" s="4">
        <v>8.26221163432867E-2</v>
      </c>
      <c r="G222" s="4">
        <v>-0.36558701051964898</v>
      </c>
      <c r="H222" s="4">
        <v>-7.8648771281253194E-2</v>
      </c>
      <c r="I222" s="4">
        <v>-4.8437177169256003E-2</v>
      </c>
      <c r="J222" s="4">
        <v>1.478997967191E-2</v>
      </c>
      <c r="K222" s="4">
        <v>-7.6277248304001094E-2</v>
      </c>
      <c r="L222" s="4">
        <v>0.26420984474610598</v>
      </c>
      <c r="M222" s="4">
        <v>-7.7143724815586998E-2</v>
      </c>
      <c r="N222" s="4">
        <v>9.3016027459808595E-2</v>
      </c>
      <c r="O222" s="4">
        <v>0.27717589054638803</v>
      </c>
      <c r="P222" s="4">
        <v>0.22266354991482301</v>
      </c>
      <c r="Q222" s="4">
        <v>-7.1063041406886407E-2</v>
      </c>
      <c r="R222" s="4">
        <v>-9.9984801215017696E-2</v>
      </c>
      <c r="S222" s="4">
        <v>-7.6514851966092895E-2</v>
      </c>
      <c r="T222" s="4">
        <v>-0.26446987745148598</v>
      </c>
      <c r="U222" s="4">
        <v>0.26165685327623101</v>
      </c>
      <c r="V222" s="4">
        <v>-0.23704948183541999</v>
      </c>
      <c r="W222" s="4">
        <v>0.54033682627247703</v>
      </c>
      <c r="X222" s="4">
        <v>2.8514136472438702E-3</v>
      </c>
      <c r="Y222" s="4"/>
      <c r="Z222" s="4" t="s">
        <v>22</v>
      </c>
      <c r="AA222" s="5">
        <f t="shared" si="20"/>
        <v>0.58889503010938304</v>
      </c>
      <c r="AB222" s="6">
        <v>3.451849862176847</v>
      </c>
      <c r="AC222" s="5">
        <f t="shared" si="21"/>
        <v>5.8615707141146878</v>
      </c>
      <c r="AD222" s="5">
        <f t="shared" si="22"/>
        <v>0.52867977559050172</v>
      </c>
      <c r="AE222" s="6">
        <v>3.1014215363618107</v>
      </c>
      <c r="AF222" s="5">
        <f t="shared" si="23"/>
        <v>5.8663517682281681</v>
      </c>
    </row>
    <row r="223" spans="1:32" x14ac:dyDescent="0.3">
      <c r="A223">
        <f>IF(B223=1,MAX(A$9:A222)+1,A222)</f>
        <v>43</v>
      </c>
      <c r="B223">
        <f t="shared" si="19"/>
        <v>1</v>
      </c>
      <c r="C223" t="str">
        <f t="shared" si="18"/>
        <v>DIPiss</v>
      </c>
      <c r="D223" s="1" t="s">
        <v>236</v>
      </c>
      <c r="E223" s="4">
        <v>-0.384988990407098</v>
      </c>
      <c r="F223" s="4">
        <v>6.18124593757425E-2</v>
      </c>
      <c r="G223" s="4">
        <v>-0.39267663657455099</v>
      </c>
      <c r="H223" s="4">
        <v>-7.1957068790487702E-2</v>
      </c>
      <c r="I223" s="4">
        <v>-4.8858836497018901E-2</v>
      </c>
      <c r="J223" s="4">
        <v>-2.51348981845507E-3</v>
      </c>
      <c r="K223" s="4">
        <v>-5.2805773753187901E-2</v>
      </c>
      <c r="L223" s="4">
        <v>0.26402187313268499</v>
      </c>
      <c r="M223" s="4">
        <v>-5.8300902181211998E-2</v>
      </c>
      <c r="N223" s="4">
        <v>8.3924122968304704E-2</v>
      </c>
      <c r="O223" s="4">
        <v>0.277988946792528</v>
      </c>
      <c r="P223" s="4">
        <v>0.23840410230627801</v>
      </c>
      <c r="Q223" s="4">
        <v>-5.72206730995116E-2</v>
      </c>
      <c r="R223" s="4">
        <v>-8.4556402669263897E-2</v>
      </c>
      <c r="S223" s="4">
        <v>-7.0746248711197099E-2</v>
      </c>
      <c r="T223" s="4">
        <v>-0.25035909091860098</v>
      </c>
      <c r="U223" s="4">
        <v>0.26298559148421802</v>
      </c>
      <c r="V223" s="4">
        <v>-0.23290208138015001</v>
      </c>
      <c r="W223" s="4">
        <v>0.52462352294702996</v>
      </c>
      <c r="X223" s="4">
        <v>-5.8744242060553798E-3</v>
      </c>
      <c r="Y223" s="4"/>
      <c r="Z223" s="4" t="s">
        <v>22</v>
      </c>
      <c r="AA223" s="5">
        <f t="shared" si="20"/>
        <v>0.5734922078576753</v>
      </c>
      <c r="AB223" s="6">
        <v>3.4153789703432742</v>
      </c>
      <c r="AC223" s="5">
        <f t="shared" si="21"/>
        <v>5.9554060605316463</v>
      </c>
      <c r="AD223" s="5">
        <f t="shared" si="22"/>
        <v>0.51469373108679817</v>
      </c>
      <c r="AE223" s="6">
        <v>3.0685114285837938</v>
      </c>
      <c r="AF223" s="5">
        <f t="shared" si="23"/>
        <v>5.9618200946502666</v>
      </c>
    </row>
    <row r="224" spans="1:32" x14ac:dyDescent="0.3">
      <c r="A224">
        <f>IF(B224=1,MAX(A$9:A223)+1,A223)</f>
        <v>43</v>
      </c>
      <c r="B224">
        <f t="shared" si="19"/>
        <v>2</v>
      </c>
      <c r="C224" t="str">
        <f t="shared" si="18"/>
        <v>DIPiss</v>
      </c>
      <c r="D224" s="1" t="s">
        <v>237</v>
      </c>
      <c r="E224" s="4">
        <v>-0.39916325269963199</v>
      </c>
      <c r="F224" s="4">
        <v>6.4623023707984201E-2</v>
      </c>
      <c r="G224" s="4">
        <v>-0.40198271250400103</v>
      </c>
      <c r="H224" s="4">
        <v>-7.1380681841601998E-2</v>
      </c>
      <c r="I224" s="4">
        <v>-3.8811375676699199E-2</v>
      </c>
      <c r="J224" s="4">
        <v>8.5771790631057002E-3</v>
      </c>
      <c r="K224" s="4">
        <v>-3.70858503205794E-2</v>
      </c>
      <c r="L224" s="4">
        <v>0.27728622697521199</v>
      </c>
      <c r="M224" s="4">
        <v>-4.7733354213235497E-2</v>
      </c>
      <c r="N224" s="4">
        <v>8.5319085995108401E-2</v>
      </c>
      <c r="O224" s="4">
        <v>0.27353343376849298</v>
      </c>
      <c r="P224" s="4">
        <v>0.24176800398602499</v>
      </c>
      <c r="Q224" s="4">
        <v>-5.0182269985336599E-2</v>
      </c>
      <c r="R224" s="4">
        <v>-8.8587764668941305E-2</v>
      </c>
      <c r="S224" s="4">
        <v>-6.5032404411708405E-2</v>
      </c>
      <c r="T224" s="4">
        <v>-0.27136034883838001</v>
      </c>
      <c r="U224" s="4">
        <v>0.274845119669195</v>
      </c>
      <c r="V224" s="4">
        <v>-0.24269950866443801</v>
      </c>
      <c r="W224" s="4">
        <v>0.49161266637350398</v>
      </c>
      <c r="X224" s="4">
        <v>-3.5452157140717501E-3</v>
      </c>
      <c r="Y224" s="4"/>
      <c r="Z224" s="4" t="s">
        <v>22</v>
      </c>
      <c r="AA224" s="5">
        <f t="shared" si="20"/>
        <v>0.53056254752857324</v>
      </c>
      <c r="AB224" s="6">
        <v>2.7418879474830824</v>
      </c>
      <c r="AC224" s="5">
        <f t="shared" si="21"/>
        <v>5.1678882353365116</v>
      </c>
      <c r="AD224" s="5">
        <f t="shared" si="22"/>
        <v>0.54935787519389212</v>
      </c>
      <c r="AE224" s="6">
        <v>2.8532633986918019</v>
      </c>
      <c r="AF224" s="5">
        <f t="shared" si="23"/>
        <v>5.1938154116472113</v>
      </c>
    </row>
    <row r="225" spans="1:32" x14ac:dyDescent="0.3">
      <c r="A225">
        <f>IF(B225=1,MAX(A$9:A224)+1,A224)</f>
        <v>43</v>
      </c>
      <c r="B225">
        <f t="shared" si="19"/>
        <v>3</v>
      </c>
      <c r="C225" t="str">
        <f t="shared" si="18"/>
        <v>DIPiss</v>
      </c>
      <c r="D225" s="1" t="s">
        <v>238</v>
      </c>
      <c r="E225" s="4">
        <v>-0.37428035842421398</v>
      </c>
      <c r="F225" s="4">
        <v>6.3300409848470907E-2</v>
      </c>
      <c r="G225" s="4">
        <v>-0.38897706192602799</v>
      </c>
      <c r="H225" s="4">
        <v>-8.1986736465851695E-2</v>
      </c>
      <c r="I225" s="4">
        <v>-4.4516703603513202E-2</v>
      </c>
      <c r="J225" s="4">
        <v>-6.5195551451803597E-3</v>
      </c>
      <c r="K225" s="4">
        <v>-5.8321618035683601E-2</v>
      </c>
      <c r="L225" s="4">
        <v>0.26563062491311801</v>
      </c>
      <c r="M225" s="4">
        <v>-6.9611985346674801E-2</v>
      </c>
      <c r="N225" s="4">
        <v>8.5588003110494304E-2</v>
      </c>
      <c r="O225" s="4">
        <v>0.25846789967860301</v>
      </c>
      <c r="P225" s="4">
        <v>0.213273390567776</v>
      </c>
      <c r="Q225" s="4">
        <v>-7.3273719400637594E-2</v>
      </c>
      <c r="R225" s="4">
        <v>-6.9244101724226598E-2</v>
      </c>
      <c r="S225" s="4">
        <v>-7.5406903756749799E-2</v>
      </c>
      <c r="T225" s="4">
        <v>-0.24462029824776699</v>
      </c>
      <c r="U225" s="4">
        <v>0.26865280475391601</v>
      </c>
      <c r="V225" s="4">
        <v>-0.20891468308736599</v>
      </c>
      <c r="W225" s="4">
        <v>0.557267646060982</v>
      </c>
      <c r="X225" s="4">
        <v>-1.6507053769467501E-2</v>
      </c>
      <c r="Y225" s="4"/>
      <c r="Z225" s="4" t="s">
        <v>22</v>
      </c>
      <c r="AA225" s="5">
        <f t="shared" si="20"/>
        <v>0.60186722259140313</v>
      </c>
      <c r="AB225" s="6">
        <v>3.8443989660336118</v>
      </c>
      <c r="AC225" s="5">
        <f t="shared" si="21"/>
        <v>6.3874536139069749</v>
      </c>
      <c r="AD225" s="5">
        <f t="shared" si="22"/>
        <v>0.51053688561621646</v>
      </c>
      <c r="AE225" s="6">
        <v>3.2623572862263535</v>
      </c>
      <c r="AF225" s="5">
        <f t="shared" si="23"/>
        <v>6.3900520768224185</v>
      </c>
    </row>
    <row r="226" spans="1:32" x14ac:dyDescent="0.3">
      <c r="A226">
        <f>IF(B226=1,MAX(A$9:A225)+1,A225)</f>
        <v>43</v>
      </c>
      <c r="B226">
        <f t="shared" si="19"/>
        <v>4</v>
      </c>
      <c r="C226" t="str">
        <f t="shared" si="18"/>
        <v>DIPiss</v>
      </c>
      <c r="D226" s="1" t="s">
        <v>239</v>
      </c>
      <c r="E226" s="4">
        <v>-0.38609089229835403</v>
      </c>
      <c r="F226" s="4">
        <v>6.7746637060725701E-2</v>
      </c>
      <c r="G226" s="4">
        <v>-0.38906558305426198</v>
      </c>
      <c r="H226" s="4">
        <v>-6.6193674095862395E-2</v>
      </c>
      <c r="I226" s="4">
        <v>-7.7696313896941802E-2</v>
      </c>
      <c r="J226" s="4">
        <v>-1.0295980701500399E-3</v>
      </c>
      <c r="K226" s="4">
        <v>-6.4446915834961399E-2</v>
      </c>
      <c r="L226" s="4">
        <v>0.23760736285526199</v>
      </c>
      <c r="M226" s="4">
        <v>-6.5057617752208002E-2</v>
      </c>
      <c r="N226" s="4">
        <v>8.2345908218453404E-2</v>
      </c>
      <c r="O226" s="4">
        <v>0.26567292842844398</v>
      </c>
      <c r="P226" s="4">
        <v>0.19919162301379501</v>
      </c>
      <c r="Q226" s="4">
        <v>-6.0339394586026697E-2</v>
      </c>
      <c r="R226" s="4">
        <v>-7.15744886048547E-2</v>
      </c>
      <c r="S226" s="4">
        <v>-6.62862450955298E-2</v>
      </c>
      <c r="T226" s="4">
        <v>-0.232036125586329</v>
      </c>
      <c r="U226" s="4">
        <v>0.276518202976406</v>
      </c>
      <c r="V226" s="4">
        <v>-0.20845436520577901</v>
      </c>
      <c r="W226" s="4">
        <v>0.56679183111343501</v>
      </c>
      <c r="X226" s="4">
        <v>-7.6032795852603802E-3</v>
      </c>
      <c r="Y226" s="4"/>
      <c r="Z226" s="4" t="s">
        <v>22</v>
      </c>
      <c r="AA226" s="5">
        <f t="shared" si="20"/>
        <v>0.6445216694166136</v>
      </c>
      <c r="AB226" s="6">
        <v>4.0264320964425799</v>
      </c>
      <c r="AC226" s="5">
        <f t="shared" si="21"/>
        <v>6.2471632646379289</v>
      </c>
      <c r="AD226" s="5">
        <f t="shared" si="22"/>
        <v>0.46964709023661116</v>
      </c>
      <c r="AE226" s="6">
        <v>2.9329323606247941</v>
      </c>
      <c r="AF226" s="5">
        <f t="shared" si="23"/>
        <v>6.2449707910404904</v>
      </c>
    </row>
    <row r="227" spans="1:32" x14ac:dyDescent="0.3">
      <c r="A227">
        <f>IF(B227=1,MAX(A$9:A226)+1,A226)</f>
        <v>43</v>
      </c>
      <c r="B227">
        <f t="shared" si="19"/>
        <v>5</v>
      </c>
      <c r="C227" t="str">
        <f t="shared" si="18"/>
        <v>DIPiss</v>
      </c>
      <c r="D227" s="1" t="s">
        <v>240</v>
      </c>
      <c r="E227" s="4">
        <v>-0.37882034918542301</v>
      </c>
      <c r="F227" s="4">
        <v>6.9144978167443694E-2</v>
      </c>
      <c r="G227" s="4">
        <v>-0.38566606909186901</v>
      </c>
      <c r="H227" s="4">
        <v>-7.6337829197766202E-2</v>
      </c>
      <c r="I227" s="4">
        <v>-5.1005012467245203E-2</v>
      </c>
      <c r="J227" s="4">
        <v>-2.1028015072924598E-3</v>
      </c>
      <c r="K227" s="4">
        <v>-7.3657997694914004E-2</v>
      </c>
      <c r="L227" s="4">
        <v>0.26486737217360201</v>
      </c>
      <c r="M227" s="4">
        <v>-7.6644215772767602E-2</v>
      </c>
      <c r="N227" s="4">
        <v>8.9271266769848395E-2</v>
      </c>
      <c r="O227" s="4">
        <v>0.26441550668869301</v>
      </c>
      <c r="P227" s="4">
        <v>0.19273211398204701</v>
      </c>
      <c r="Q227" s="4">
        <v>-6.9677164889047294E-2</v>
      </c>
      <c r="R227" s="4">
        <v>-7.2465843383949097E-2</v>
      </c>
      <c r="S227" s="4">
        <v>-6.6400119648429207E-2</v>
      </c>
      <c r="T227" s="4">
        <v>-0.25300774026728601</v>
      </c>
      <c r="U227" s="4">
        <v>0.27858794863362601</v>
      </c>
      <c r="V227" s="4">
        <v>-0.187792613065974</v>
      </c>
      <c r="W227" s="4">
        <v>0.55886747342737597</v>
      </c>
      <c r="X227" s="4">
        <v>-2.4308903670673201E-2</v>
      </c>
      <c r="Y227" s="4"/>
      <c r="Z227" s="4" t="s">
        <v>22</v>
      </c>
      <c r="AA227" s="5">
        <f t="shared" si="20"/>
        <v>0.61027662582190989</v>
      </c>
      <c r="AB227" s="6">
        <v>3.9095538428416003</v>
      </c>
      <c r="AC227" s="5">
        <f t="shared" si="21"/>
        <v>6.4061995452902716</v>
      </c>
      <c r="AD227" s="5">
        <f t="shared" si="22"/>
        <v>0.517925968531604</v>
      </c>
      <c r="AE227" s="6">
        <v>3.3196624009322933</v>
      </c>
      <c r="AF227" s="5">
        <f t="shared" si="23"/>
        <v>6.4095307102364893</v>
      </c>
    </row>
    <row r="228" spans="1:32" x14ac:dyDescent="0.3">
      <c r="A228">
        <f>IF(B228=1,MAX(A$9:A227)+1,A227)</f>
        <v>44</v>
      </c>
      <c r="B228">
        <f t="shared" si="19"/>
        <v>1</v>
      </c>
      <c r="C228" t="str">
        <f t="shared" si="18"/>
        <v>DIPiss</v>
      </c>
      <c r="D228" s="1" t="s">
        <v>241</v>
      </c>
      <c r="E228" s="4">
        <v>-0.39640642001239701</v>
      </c>
      <c r="F228" s="4">
        <v>6.6315160347344193E-2</v>
      </c>
      <c r="G228" s="4">
        <v>-0.397799837386767</v>
      </c>
      <c r="H228" s="4">
        <v>-6.6736563888483799E-2</v>
      </c>
      <c r="I228" s="4">
        <v>-2.7912158004002201E-2</v>
      </c>
      <c r="J228" s="4">
        <v>-1.3353429313809201E-3</v>
      </c>
      <c r="K228" s="4">
        <v>-6.4870140014723104E-2</v>
      </c>
      <c r="L228" s="4">
        <v>0.23263030780460101</v>
      </c>
      <c r="M228" s="4">
        <v>-6.9148214236678704E-2</v>
      </c>
      <c r="N228" s="4">
        <v>8.3245042370699698E-2</v>
      </c>
      <c r="O228" s="4">
        <v>0.28815655770657</v>
      </c>
      <c r="P228" s="4">
        <v>0.220796753234177</v>
      </c>
      <c r="Q228" s="4">
        <v>-6.9483580285085195E-2</v>
      </c>
      <c r="R228" s="4">
        <v>-7.9640397985762501E-2</v>
      </c>
      <c r="S228" s="4">
        <v>-7.6532420875410401E-2</v>
      </c>
      <c r="T228" s="4">
        <v>-0.235749893014122</v>
      </c>
      <c r="U228" s="4">
        <v>0.28371511146007999</v>
      </c>
      <c r="V228" s="4">
        <v>-0.20698220346641899</v>
      </c>
      <c r="W228" s="4">
        <v>0.53028110164841402</v>
      </c>
      <c r="X228" s="4">
        <v>-1.25428624706542E-2</v>
      </c>
      <c r="Y228" s="4"/>
      <c r="Z228" s="4" t="s">
        <v>22</v>
      </c>
      <c r="AA228" s="5">
        <f t="shared" si="20"/>
        <v>0.55830576176107383</v>
      </c>
      <c r="AB228" s="6">
        <v>3.3595251006778164</v>
      </c>
      <c r="AC228" s="5">
        <f t="shared" si="21"/>
        <v>6.0173570304573003</v>
      </c>
      <c r="AD228" s="5">
        <f t="shared" si="22"/>
        <v>0.46852536891171737</v>
      </c>
      <c r="AE228" s="6">
        <v>2.8202019029823076</v>
      </c>
      <c r="AF228" s="5">
        <f t="shared" si="23"/>
        <v>6.0193152604159383</v>
      </c>
    </row>
    <row r="229" spans="1:32" x14ac:dyDescent="0.3">
      <c r="A229">
        <f>IF(B229=1,MAX(A$9:A228)+1,A228)</f>
        <v>44</v>
      </c>
      <c r="B229">
        <f t="shared" si="19"/>
        <v>2</v>
      </c>
      <c r="C229" t="str">
        <f t="shared" si="18"/>
        <v>DIPiss</v>
      </c>
      <c r="D229" s="1" t="s">
        <v>242</v>
      </c>
      <c r="E229" s="4">
        <v>-0.38395717393539203</v>
      </c>
      <c r="F229" s="4">
        <v>7.8388955116848902E-2</v>
      </c>
      <c r="G229" s="4">
        <v>-0.388004709894675</v>
      </c>
      <c r="H229" s="4">
        <v>-6.4922750051140607E-2</v>
      </c>
      <c r="I229" s="4">
        <v>-2.8183315908154798E-2</v>
      </c>
      <c r="J229" s="4">
        <v>4.7654359597864501E-3</v>
      </c>
      <c r="K229" s="4">
        <v>-7.2239190376421403E-2</v>
      </c>
      <c r="L229" s="4">
        <v>0.22501595405057601</v>
      </c>
      <c r="M229" s="4">
        <v>-7.6382335197542395E-2</v>
      </c>
      <c r="N229" s="4">
        <v>7.8613284363979796E-2</v>
      </c>
      <c r="O229" s="4">
        <v>0.25319279349471002</v>
      </c>
      <c r="P229" s="4">
        <v>0.21727553186490101</v>
      </c>
      <c r="Q229" s="4">
        <v>-6.7461303409294099E-2</v>
      </c>
      <c r="R229" s="4">
        <v>-7.5449750728754705E-2</v>
      </c>
      <c r="S229" s="4">
        <v>-6.9031236792890596E-2</v>
      </c>
      <c r="T229" s="4">
        <v>-0.235168530538516</v>
      </c>
      <c r="U229" s="4">
        <v>0.25845375785043001</v>
      </c>
      <c r="V229" s="4">
        <v>-0.22370736741965</v>
      </c>
      <c r="W229" s="4">
        <v>0.57361271416923099</v>
      </c>
      <c r="X229" s="4">
        <v>-4.8107626180303202E-3</v>
      </c>
      <c r="Y229" s="4"/>
      <c r="Z229" s="4" t="s">
        <v>22</v>
      </c>
      <c r="AA229" s="5">
        <f t="shared" si="20"/>
        <v>0.60187221683352654</v>
      </c>
      <c r="AB229" s="6">
        <v>3.3238960041407322</v>
      </c>
      <c r="AC229" s="5">
        <f t="shared" si="21"/>
        <v>5.5225941839081392</v>
      </c>
      <c r="AD229" s="5">
        <f t="shared" si="22"/>
        <v>0.46019566580175691</v>
      </c>
      <c r="AE229" s="6">
        <v>2.5412776880919612</v>
      </c>
      <c r="AF229" s="5">
        <f t="shared" si="23"/>
        <v>5.5221678015253035</v>
      </c>
    </row>
    <row r="230" spans="1:32" x14ac:dyDescent="0.3">
      <c r="A230">
        <f>IF(B230=1,MAX(A$9:A229)+1,A229)</f>
        <v>44</v>
      </c>
      <c r="B230">
        <f t="shared" si="19"/>
        <v>3</v>
      </c>
      <c r="C230" t="str">
        <f t="shared" si="18"/>
        <v>DIPiss</v>
      </c>
      <c r="D230" s="1" t="s">
        <v>243</v>
      </c>
      <c r="E230" s="4">
        <v>-0.387496839630048</v>
      </c>
      <c r="F230" s="4">
        <v>6.6866032090101293E-2</v>
      </c>
      <c r="G230" s="4">
        <v>-0.38966672535705099</v>
      </c>
      <c r="H230" s="4">
        <v>-5.1115320194103399E-2</v>
      </c>
      <c r="I230" s="4">
        <v>-4.5376558602567098E-2</v>
      </c>
      <c r="J230" s="4">
        <v>-3.9148678352013003E-3</v>
      </c>
      <c r="K230" s="4">
        <v>-6.1680038371813503E-2</v>
      </c>
      <c r="L230" s="4">
        <v>0.25373432632602799</v>
      </c>
      <c r="M230" s="4">
        <v>-6.96362359855109E-2</v>
      </c>
      <c r="N230" s="4">
        <v>8.6582842757536305E-2</v>
      </c>
      <c r="O230" s="4">
        <v>0.275758907176332</v>
      </c>
      <c r="P230" s="4">
        <v>0.23914137121625101</v>
      </c>
      <c r="Q230" s="4">
        <v>-6.3946588200192805E-2</v>
      </c>
      <c r="R230" s="4">
        <v>-8.0524298639420899E-2</v>
      </c>
      <c r="S230" s="4">
        <v>-6.6567200081939296E-2</v>
      </c>
      <c r="T230" s="4">
        <v>-0.264001419109819</v>
      </c>
      <c r="U230" s="4">
        <v>0.30526088328608503</v>
      </c>
      <c r="V230" s="4">
        <v>-0.22831930949606799</v>
      </c>
      <c r="W230" s="4">
        <v>0.50335039576670604</v>
      </c>
      <c r="X230" s="4">
        <v>-1.84493571153019E-2</v>
      </c>
      <c r="Y230" s="4"/>
      <c r="Z230" s="4" t="s">
        <v>22</v>
      </c>
      <c r="AA230" s="5">
        <f t="shared" si="20"/>
        <v>0.54891941287406809</v>
      </c>
      <c r="AB230" s="6">
        <v>3.1842513728919877</v>
      </c>
      <c r="AC230" s="5">
        <f t="shared" si="21"/>
        <v>5.8009450899535082</v>
      </c>
      <c r="AD230" s="5">
        <f t="shared" si="22"/>
        <v>0.51775881108059674</v>
      </c>
      <c r="AE230" s="6">
        <v>3.0085264321683569</v>
      </c>
      <c r="AF230" s="5">
        <f t="shared" si="23"/>
        <v>5.8106716250552344</v>
      </c>
    </row>
    <row r="231" spans="1:32" x14ac:dyDescent="0.3">
      <c r="A231">
        <f>IF(B231=1,MAX(A$9:A230)+1,A230)</f>
        <v>44</v>
      </c>
      <c r="B231">
        <f t="shared" si="19"/>
        <v>4</v>
      </c>
      <c r="C231" t="str">
        <f t="shared" si="18"/>
        <v>DIPiss</v>
      </c>
      <c r="D231" s="1" t="s">
        <v>244</v>
      </c>
      <c r="E231" s="4">
        <v>-0.39077631112324501</v>
      </c>
      <c r="F231" s="4">
        <v>5.94439044723813E-2</v>
      </c>
      <c r="G231" s="4">
        <v>-0.39709842814677898</v>
      </c>
      <c r="H231" s="4">
        <v>-6.0705086173571399E-2</v>
      </c>
      <c r="I231" s="4">
        <v>-5.9025967135400301E-2</v>
      </c>
      <c r="J231" s="4">
        <v>-8.9402724682016606E-3</v>
      </c>
      <c r="K231" s="4">
        <v>-6.1057233168838501E-2</v>
      </c>
      <c r="L231" s="4">
        <v>0.241238582143705</v>
      </c>
      <c r="M231" s="4">
        <v>-6.4186756991157307E-2</v>
      </c>
      <c r="N231" s="4">
        <v>7.7762139255071E-2</v>
      </c>
      <c r="O231" s="4">
        <v>0.28785112970911902</v>
      </c>
      <c r="P231" s="4">
        <v>0.214965490862738</v>
      </c>
      <c r="Q231" s="4">
        <v>-6.3054160610805501E-2</v>
      </c>
      <c r="R231" s="4">
        <v>-7.4093250539913905E-2</v>
      </c>
      <c r="S231" s="4">
        <v>-7.3413812628945696E-2</v>
      </c>
      <c r="T231" s="4">
        <v>-0.23329347098487699</v>
      </c>
      <c r="U231" s="4">
        <v>0.283797876801761</v>
      </c>
      <c r="V231" s="4">
        <v>-0.208981865430657</v>
      </c>
      <c r="W231" s="4">
        <v>0.53696366329429002</v>
      </c>
      <c r="X231" s="4">
        <v>-7.39617113667359E-3</v>
      </c>
      <c r="Y231" s="4"/>
      <c r="Z231" s="4" t="s">
        <v>22</v>
      </c>
      <c r="AA231" s="5">
        <f t="shared" si="20"/>
        <v>0.59599163066996241</v>
      </c>
      <c r="AB231" s="6">
        <v>3.3248239547494682</v>
      </c>
      <c r="AC231" s="5">
        <f t="shared" si="21"/>
        <v>5.578642020546476</v>
      </c>
      <c r="AD231" s="5">
        <f t="shared" si="22"/>
        <v>0.47469290546876863</v>
      </c>
      <c r="AE231" s="6">
        <v>2.6484041174683015</v>
      </c>
      <c r="AF231" s="5">
        <f t="shared" si="23"/>
        <v>5.5791946476489889</v>
      </c>
    </row>
    <row r="232" spans="1:32" x14ac:dyDescent="0.3">
      <c r="A232">
        <f>IF(B232=1,MAX(A$9:A231)+1,A231)</f>
        <v>44</v>
      </c>
      <c r="B232">
        <f t="shared" si="19"/>
        <v>5</v>
      </c>
      <c r="C232" t="str">
        <f t="shared" si="18"/>
        <v>DIPiss</v>
      </c>
      <c r="D232" s="1" t="s">
        <v>245</v>
      </c>
      <c r="E232" s="4">
        <v>-0.405273806068977</v>
      </c>
      <c r="F232" s="4">
        <v>5.72845777028788E-2</v>
      </c>
      <c r="G232" s="4">
        <v>-0.40477667094568598</v>
      </c>
      <c r="H232" s="4">
        <v>-5.9063339444497799E-2</v>
      </c>
      <c r="I232" s="4">
        <v>-5.5924989000524901E-2</v>
      </c>
      <c r="J232" s="4">
        <v>3.1039598299471899E-3</v>
      </c>
      <c r="K232" s="4">
        <v>-6.8485943900337506E-2</v>
      </c>
      <c r="L232" s="4">
        <v>0.22177615342370199</v>
      </c>
      <c r="M232" s="4">
        <v>-6.6650051977858699E-2</v>
      </c>
      <c r="N232" s="4">
        <v>8.1219822071355904E-2</v>
      </c>
      <c r="O232" s="4">
        <v>0.28214099813670102</v>
      </c>
      <c r="P232" s="4">
        <v>0.19325886811602699</v>
      </c>
      <c r="Q232" s="4">
        <v>-5.6760021972572398E-2</v>
      </c>
      <c r="R232" s="4">
        <v>-7.32108832692559E-2</v>
      </c>
      <c r="S232" s="4">
        <v>-6.7180186413204404E-2</v>
      </c>
      <c r="T232" s="4">
        <v>-0.20963485833585099</v>
      </c>
      <c r="U232" s="4">
        <v>0.29366799454301901</v>
      </c>
      <c r="V232" s="4">
        <v>-0.20492170292772</v>
      </c>
      <c r="W232" s="4">
        <v>0.54924267759944101</v>
      </c>
      <c r="X232" s="4">
        <v>-9.8125971665849604E-3</v>
      </c>
      <c r="Y232" s="4"/>
      <c r="Z232" s="4" t="s">
        <v>22</v>
      </c>
      <c r="AA232" s="5">
        <f t="shared" si="20"/>
        <v>0.60530549488889673</v>
      </c>
      <c r="AB232" s="6">
        <v>3.9312933021802539</v>
      </c>
      <c r="AC232" s="5">
        <f t="shared" si="21"/>
        <v>6.4947259447922887</v>
      </c>
      <c r="AD232" s="5">
        <f t="shared" si="22"/>
        <v>0.43141298783186438</v>
      </c>
      <c r="AE232" s="6">
        <v>2.8001426798901954</v>
      </c>
      <c r="AF232" s="5">
        <f t="shared" si="23"/>
        <v>6.4906313877168245</v>
      </c>
    </row>
    <row r="233" spans="1:32" x14ac:dyDescent="0.3">
      <c r="A233">
        <f>IF(B233=1,MAX(A$9:A232)+1,A232)</f>
        <v>45</v>
      </c>
      <c r="B233">
        <f t="shared" si="19"/>
        <v>1</v>
      </c>
      <c r="C233" t="str">
        <f t="shared" si="18"/>
        <v>DIPoel</v>
      </c>
      <c r="D233" s="1" t="s">
        <v>246</v>
      </c>
      <c r="E233" s="4">
        <v>-0.403212161826978</v>
      </c>
      <c r="F233" s="4">
        <v>6.1316681107213201E-2</v>
      </c>
      <c r="G233" s="4">
        <v>-0.40090386287577301</v>
      </c>
      <c r="H233" s="4">
        <v>-5.5679217921374098E-2</v>
      </c>
      <c r="I233" s="4">
        <v>-1.2909831519457401E-2</v>
      </c>
      <c r="J233" s="4">
        <v>5.21679607324125E-3</v>
      </c>
      <c r="K233" s="4">
        <v>-7.6548663522573501E-2</v>
      </c>
      <c r="L233" s="4">
        <v>0.23019648526585501</v>
      </c>
      <c r="M233" s="4">
        <v>-7.9543120672436102E-2</v>
      </c>
      <c r="N233" s="4">
        <v>7.3752504387146103E-2</v>
      </c>
      <c r="O233" s="4">
        <v>0.29440313188412098</v>
      </c>
      <c r="P233" s="4">
        <v>0.178457043698243</v>
      </c>
      <c r="Q233" s="4">
        <v>-7.4198402286058202E-2</v>
      </c>
      <c r="R233" s="4">
        <v>-6.9926482336300999E-2</v>
      </c>
      <c r="S233" s="4">
        <v>-8.2797217421162694E-2</v>
      </c>
      <c r="T233" s="4">
        <v>-0.22500193850304101</v>
      </c>
      <c r="U233" s="4">
        <v>0.30023892791983797</v>
      </c>
      <c r="V233" s="4">
        <v>-0.205087517602214</v>
      </c>
      <c r="W233" s="4">
        <v>0.53547120032048001</v>
      </c>
      <c r="X233" s="4">
        <v>6.7556458312304397E-3</v>
      </c>
      <c r="Y233" s="4"/>
      <c r="Z233" s="4" t="s">
        <v>22</v>
      </c>
      <c r="AA233" s="5">
        <f t="shared" si="20"/>
        <v>0.54838319097179855</v>
      </c>
      <c r="AB233" s="6">
        <v>3.2036464901715345</v>
      </c>
      <c r="AC233" s="5">
        <f t="shared" si="21"/>
        <v>5.8419852083618791</v>
      </c>
      <c r="AD233" s="5">
        <f t="shared" si="22"/>
        <v>0.45524130900821275</v>
      </c>
      <c r="AE233" s="6">
        <v>2.6606866563411264</v>
      </c>
      <c r="AF233" s="5">
        <f t="shared" si="23"/>
        <v>5.8445633199185938</v>
      </c>
    </row>
    <row r="234" spans="1:32" x14ac:dyDescent="0.3">
      <c r="A234">
        <f>IF(B234=1,MAX(A$9:A233)+1,A233)</f>
        <v>45</v>
      </c>
      <c r="B234">
        <f t="shared" si="19"/>
        <v>2</v>
      </c>
      <c r="C234" t="str">
        <f t="shared" si="18"/>
        <v>DIPoel</v>
      </c>
      <c r="D234" s="1" t="s">
        <v>247</v>
      </c>
      <c r="E234" s="4">
        <v>-0.378170852092238</v>
      </c>
      <c r="F234" s="4">
        <v>5.7880509764966198E-2</v>
      </c>
      <c r="G234" s="4">
        <v>-0.385743153119117</v>
      </c>
      <c r="H234" s="4">
        <v>-6.6897078736567597E-2</v>
      </c>
      <c r="I234" s="4">
        <v>-1.92585583376053E-2</v>
      </c>
      <c r="J234" s="4">
        <v>-1.41309982632446E-2</v>
      </c>
      <c r="K234" s="4">
        <v>-8.3504455397871102E-2</v>
      </c>
      <c r="L234" s="4">
        <v>0.23161938654418199</v>
      </c>
      <c r="M234" s="4">
        <v>-9.20672347683089E-2</v>
      </c>
      <c r="N234" s="4">
        <v>8.1602714993079695E-2</v>
      </c>
      <c r="O234" s="4">
        <v>0.27504082705767702</v>
      </c>
      <c r="P234" s="4">
        <v>0.199424695022316</v>
      </c>
      <c r="Q234" s="4">
        <v>-8.7343494725474202E-2</v>
      </c>
      <c r="R234" s="4">
        <v>-7.2136332282117299E-2</v>
      </c>
      <c r="S234" s="4">
        <v>-8.8175303342188899E-2</v>
      </c>
      <c r="T234" s="4">
        <v>-0.20750868298511599</v>
      </c>
      <c r="U234" s="4">
        <v>0.28294894720977598</v>
      </c>
      <c r="V234" s="4">
        <v>-0.190557536358575</v>
      </c>
      <c r="W234" s="4">
        <v>0.57627327751535096</v>
      </c>
      <c r="X234" s="4">
        <v>-1.9296677698923698E-2</v>
      </c>
      <c r="Y234" s="4"/>
      <c r="Z234" s="4" t="s">
        <v>22</v>
      </c>
      <c r="AA234" s="5">
        <f t="shared" si="20"/>
        <v>0.59555423914067185</v>
      </c>
      <c r="AB234" s="6">
        <v>3.6098827589249574</v>
      </c>
      <c r="AC234" s="5">
        <f t="shared" si="21"/>
        <v>6.0613837022362143</v>
      </c>
      <c r="AD234" s="5">
        <f t="shared" si="22"/>
        <v>0.43915290989477329</v>
      </c>
      <c r="AE234" s="6">
        <v>2.6613002496191416</v>
      </c>
      <c r="AF234" s="5">
        <f t="shared" si="23"/>
        <v>6.0600765465878927</v>
      </c>
    </row>
    <row r="235" spans="1:32" x14ac:dyDescent="0.3">
      <c r="A235">
        <f>IF(B235=1,MAX(A$9:A234)+1,A234)</f>
        <v>45</v>
      </c>
      <c r="B235">
        <f t="shared" si="19"/>
        <v>3</v>
      </c>
      <c r="C235" t="str">
        <f t="shared" si="18"/>
        <v>DIPoel</v>
      </c>
      <c r="D235" s="1" t="s">
        <v>248</v>
      </c>
      <c r="E235" s="4">
        <v>-0.40071194160703799</v>
      </c>
      <c r="F235" s="4">
        <v>7.3371728130373695E-2</v>
      </c>
      <c r="G235" s="4">
        <v>-0.40073168634327999</v>
      </c>
      <c r="H235" s="4">
        <v>-7.0319089722036099E-2</v>
      </c>
      <c r="I235" s="4">
        <v>-7.4605771311355299E-3</v>
      </c>
      <c r="J235" s="4">
        <v>-6.1079585924429299E-3</v>
      </c>
      <c r="K235" s="4">
        <v>-7.4305304454966303E-2</v>
      </c>
      <c r="L235" s="4">
        <v>0.221467968921707</v>
      </c>
      <c r="M235" s="4">
        <v>-7.9892202303491505E-2</v>
      </c>
      <c r="N235" s="4">
        <v>7.0649443338184806E-2</v>
      </c>
      <c r="O235" s="4">
        <v>0.27340256542172803</v>
      </c>
      <c r="P235" s="4">
        <v>0.19917757428878599</v>
      </c>
      <c r="Q235" s="4">
        <v>-7.4339284199861994E-2</v>
      </c>
      <c r="R235" s="4">
        <v>-6.3425120771718996E-2</v>
      </c>
      <c r="S235" s="4">
        <v>-7.7144862183945895E-2</v>
      </c>
      <c r="T235" s="4">
        <v>-0.21700697068844399</v>
      </c>
      <c r="U235" s="4">
        <v>0.28033010895440402</v>
      </c>
      <c r="V235" s="4">
        <v>-0.19474072833686801</v>
      </c>
      <c r="W235" s="4">
        <v>0.56085318384758598</v>
      </c>
      <c r="X235" s="4">
        <v>-1.30668465675426E-2</v>
      </c>
      <c r="Y235" s="4"/>
      <c r="Z235" s="4" t="s">
        <v>22</v>
      </c>
      <c r="AA235" s="5">
        <f t="shared" si="20"/>
        <v>0.56835636447534343</v>
      </c>
      <c r="AB235" s="6">
        <v>3.2926535219340787</v>
      </c>
      <c r="AC235" s="5">
        <f t="shared" si="21"/>
        <v>5.79329049121068</v>
      </c>
      <c r="AD235" s="5">
        <f t="shared" si="22"/>
        <v>0.43848413398231612</v>
      </c>
      <c r="AE235" s="6">
        <v>2.5401380021299649</v>
      </c>
      <c r="AF235" s="5">
        <f t="shared" si="23"/>
        <v>5.7929986635101551</v>
      </c>
    </row>
    <row r="236" spans="1:32" x14ac:dyDescent="0.3">
      <c r="A236">
        <f>IF(B236=1,MAX(A$9:A235)+1,A235)</f>
        <v>45</v>
      </c>
      <c r="B236">
        <f t="shared" si="19"/>
        <v>4</v>
      </c>
      <c r="C236" t="str">
        <f t="shared" si="18"/>
        <v>DIPoel</v>
      </c>
      <c r="D236" s="1" t="s">
        <v>249</v>
      </c>
      <c r="E236" s="4">
        <v>-0.39203812623607498</v>
      </c>
      <c r="F236" s="4">
        <v>7.6826854178071294E-2</v>
      </c>
      <c r="G236" s="4">
        <v>-0.39509087303589602</v>
      </c>
      <c r="H236" s="4">
        <v>-6.8686274555458005E-2</v>
      </c>
      <c r="I236" s="4">
        <v>-1.1776561787020899E-2</v>
      </c>
      <c r="J236" s="4">
        <v>1.43672952941288E-2</v>
      </c>
      <c r="K236" s="4">
        <v>-7.2510227417635298E-2</v>
      </c>
      <c r="L236" s="4">
        <v>0.24169812614625399</v>
      </c>
      <c r="M236" s="4">
        <v>-7.8304311123390299E-2</v>
      </c>
      <c r="N236" s="4">
        <v>6.9435038433014101E-2</v>
      </c>
      <c r="O236" s="4">
        <v>0.29876003963652098</v>
      </c>
      <c r="P236" s="4">
        <v>0.19019532219579899</v>
      </c>
      <c r="Q236" s="4">
        <v>-8.0016617051300296E-2</v>
      </c>
      <c r="R236" s="4">
        <v>-8.0170803232760199E-2</v>
      </c>
      <c r="S236" s="4">
        <v>-8.9749783787212795E-2</v>
      </c>
      <c r="T236" s="4">
        <v>-0.23780581024098299</v>
      </c>
      <c r="U236" s="4">
        <v>0.30432672853696302</v>
      </c>
      <c r="V236" s="4">
        <v>-0.220170184696105</v>
      </c>
      <c r="W236" s="4">
        <v>0.51639973226504599</v>
      </c>
      <c r="X236" s="4">
        <v>1.43104364780385E-2</v>
      </c>
      <c r="Y236" s="4"/>
      <c r="Z236" s="4" t="s">
        <v>22</v>
      </c>
      <c r="AA236" s="5">
        <f t="shared" si="20"/>
        <v>0.528176297112527</v>
      </c>
      <c r="AB236" s="6">
        <v>3.0604036824655916</v>
      </c>
      <c r="AC236" s="5">
        <f t="shared" si="21"/>
        <v>5.7942844069232775</v>
      </c>
      <c r="AD236" s="5">
        <f t="shared" si="22"/>
        <v>0.47981374231536472</v>
      </c>
      <c r="AE236" s="6">
        <v>2.7830253507320983</v>
      </c>
      <c r="AF236" s="5">
        <f t="shared" si="23"/>
        <v>5.800220179819096</v>
      </c>
    </row>
    <row r="237" spans="1:32" x14ac:dyDescent="0.3">
      <c r="A237">
        <f>IF(B237=1,MAX(A$9:A236)+1,A236)</f>
        <v>45</v>
      </c>
      <c r="B237">
        <f t="shared" si="19"/>
        <v>5</v>
      </c>
      <c r="C237" t="str">
        <f t="shared" si="18"/>
        <v>DIPoel</v>
      </c>
      <c r="D237" s="1" t="s">
        <v>250</v>
      </c>
      <c r="E237" s="4">
        <v>-0.39772276960505598</v>
      </c>
      <c r="F237" s="4">
        <v>7.8151255085153096E-2</v>
      </c>
      <c r="G237" s="4">
        <v>-0.40136127421176399</v>
      </c>
      <c r="H237" s="4">
        <v>-6.5564268902948003E-2</v>
      </c>
      <c r="I237" s="4">
        <v>-1.23606566266954E-2</v>
      </c>
      <c r="J237" s="4">
        <v>-2.7066637526778799E-3</v>
      </c>
      <c r="K237" s="4">
        <v>-6.9855190902621503E-2</v>
      </c>
      <c r="L237" s="4">
        <v>0.235027252079062</v>
      </c>
      <c r="M237" s="4">
        <v>-7.3852411413934602E-2</v>
      </c>
      <c r="N237" s="4">
        <v>7.7577979163737695E-2</v>
      </c>
      <c r="O237" s="4">
        <v>0.29275097651285498</v>
      </c>
      <c r="P237" s="4">
        <v>0.19720646673592401</v>
      </c>
      <c r="Q237" s="4">
        <v>-7.64595425915299E-2</v>
      </c>
      <c r="R237" s="4">
        <v>-8.58385743509225E-2</v>
      </c>
      <c r="S237" s="4">
        <v>-8.0374915857122795E-2</v>
      </c>
      <c r="T237" s="4">
        <v>-0.24026564567085401</v>
      </c>
      <c r="U237" s="4">
        <v>0.287464627690244</v>
      </c>
      <c r="V237" s="4">
        <v>-0.19223555170074</v>
      </c>
      <c r="W237" s="4">
        <v>0.53177115700562605</v>
      </c>
      <c r="X237" s="4">
        <v>-1.3522486857346599E-3</v>
      </c>
      <c r="Y237" s="4"/>
      <c r="Z237" s="4" t="s">
        <v>22</v>
      </c>
      <c r="AA237" s="5">
        <f t="shared" si="20"/>
        <v>0.54413349928760402</v>
      </c>
      <c r="AB237" s="6">
        <v>3.0478594249146918</v>
      </c>
      <c r="AC237" s="5">
        <f t="shared" si="21"/>
        <v>5.6013081879815179</v>
      </c>
      <c r="AD237" s="5">
        <f t="shared" si="22"/>
        <v>0.47540930077632099</v>
      </c>
      <c r="AE237" s="6">
        <v>2.664795663504369</v>
      </c>
      <c r="AF237" s="5">
        <f t="shared" si="23"/>
        <v>5.6052661551906606</v>
      </c>
    </row>
    <row r="238" spans="1:32" x14ac:dyDescent="0.3">
      <c r="A238">
        <f>IF(B238=1,MAX(A$9:A237)+1,A237)</f>
        <v>46</v>
      </c>
      <c r="B238">
        <f t="shared" si="19"/>
        <v>1</v>
      </c>
      <c r="C238" t="str">
        <f t="shared" si="18"/>
        <v>DIPoel</v>
      </c>
      <c r="D238" s="1" t="s">
        <v>251</v>
      </c>
      <c r="E238" s="4">
        <v>-0.36253062415151399</v>
      </c>
      <c r="F238" s="4">
        <v>6.3088901976053102E-2</v>
      </c>
      <c r="G238" s="4">
        <v>-0.36570175622961998</v>
      </c>
      <c r="H238" s="4">
        <v>-7.4791537719840803E-2</v>
      </c>
      <c r="I238" s="4">
        <v>9.3551660302325498E-4</v>
      </c>
      <c r="J238" s="4">
        <v>-1.12954325170405E-4</v>
      </c>
      <c r="K238" s="4">
        <v>-0.100355055736012</v>
      </c>
      <c r="L238" s="4">
        <v>0.235718881431773</v>
      </c>
      <c r="M238" s="4">
        <v>-0.105757353226581</v>
      </c>
      <c r="N238" s="4">
        <v>6.8159428662839E-2</v>
      </c>
      <c r="O238" s="4">
        <v>0.27144340465190397</v>
      </c>
      <c r="P238" s="4">
        <v>0.177543404729298</v>
      </c>
      <c r="Q238" s="4">
        <v>-0.105521627205707</v>
      </c>
      <c r="R238" s="4">
        <v>-6.0853229983014401E-2</v>
      </c>
      <c r="S238" s="4">
        <v>-0.109806064346727</v>
      </c>
      <c r="T238" s="4">
        <v>-0.21710070859040101</v>
      </c>
      <c r="U238" s="4">
        <v>0.27094377920747198</v>
      </c>
      <c r="V238" s="4">
        <v>-0.18244064062772999</v>
      </c>
      <c r="W238" s="4">
        <v>0.60634978043376198</v>
      </c>
      <c r="X238" s="4">
        <v>-9.2115455538052306E-3</v>
      </c>
      <c r="Y238" s="4"/>
      <c r="Z238" s="4" t="s">
        <v>22</v>
      </c>
      <c r="AA238" s="5">
        <f t="shared" si="20"/>
        <v>0.60548262998376845</v>
      </c>
      <c r="AB238" s="6">
        <v>3.5707821066459116</v>
      </c>
      <c r="AC238" s="5">
        <f t="shared" si="21"/>
        <v>5.897414607486982</v>
      </c>
      <c r="AD238" s="5">
        <f t="shared" si="22"/>
        <v>0.45291820748520317</v>
      </c>
      <c r="AE238" s="6">
        <v>2.6699832299877269</v>
      </c>
      <c r="AF238" s="5">
        <f t="shared" si="23"/>
        <v>5.8950671133594366</v>
      </c>
    </row>
    <row r="239" spans="1:32" x14ac:dyDescent="0.3">
      <c r="A239">
        <f>IF(B239=1,MAX(A$9:A238)+1,A238)</f>
        <v>46</v>
      </c>
      <c r="B239">
        <f t="shared" si="19"/>
        <v>2</v>
      </c>
      <c r="C239" t="str">
        <f t="shared" si="18"/>
        <v>DIPoel</v>
      </c>
      <c r="D239" s="1" t="s">
        <v>252</v>
      </c>
      <c r="E239" s="4">
        <v>-0.37214660430927898</v>
      </c>
      <c r="F239" s="4">
        <v>6.1225172637625003E-2</v>
      </c>
      <c r="G239" s="4">
        <v>-0.38305278451163</v>
      </c>
      <c r="H239" s="4">
        <v>-8.9653915582816796E-2</v>
      </c>
      <c r="I239" s="4">
        <v>-9.6230424829379605E-3</v>
      </c>
      <c r="J239" s="4">
        <v>-2.5336241292811201E-2</v>
      </c>
      <c r="K239" s="4">
        <v>-7.5902417786077606E-2</v>
      </c>
      <c r="L239" s="4">
        <v>0.26173310208149198</v>
      </c>
      <c r="M239" s="4">
        <v>-9.2956047465128006E-2</v>
      </c>
      <c r="N239" s="4">
        <v>7.7493102099356698E-2</v>
      </c>
      <c r="O239" s="4">
        <v>0.28388177770183398</v>
      </c>
      <c r="P239" s="4">
        <v>0.22806154079058699</v>
      </c>
      <c r="Q239" s="4">
        <v>-8.3338218385271598E-2</v>
      </c>
      <c r="R239" s="4">
        <v>-6.5556202635193198E-2</v>
      </c>
      <c r="S239" s="4">
        <v>-9.5087574076978598E-2</v>
      </c>
      <c r="T239" s="4">
        <v>-0.21094927676258199</v>
      </c>
      <c r="U239" s="4">
        <v>0.287589932955572</v>
      </c>
      <c r="V239" s="4">
        <v>-0.212132545472351</v>
      </c>
      <c r="W239" s="4">
        <v>0.54063497835989605</v>
      </c>
      <c r="X239" s="4">
        <v>-2.4884735863305699E-2</v>
      </c>
      <c r="Y239" s="4"/>
      <c r="Z239" s="4" t="s">
        <v>22</v>
      </c>
      <c r="AA239" s="5">
        <f t="shared" si="20"/>
        <v>0.55025820608058695</v>
      </c>
      <c r="AB239" s="6">
        <v>3.3527858669972446</v>
      </c>
      <c r="AC239" s="5">
        <f t="shared" si="21"/>
        <v>6.093113796300603</v>
      </c>
      <c r="AD239" s="5">
        <f t="shared" si="22"/>
        <v>0.47307156064553169</v>
      </c>
      <c r="AE239" s="6">
        <v>2.8838799603190659</v>
      </c>
      <c r="AF239" s="5">
        <f t="shared" si="23"/>
        <v>6.0960755205488493</v>
      </c>
    </row>
    <row r="240" spans="1:32" x14ac:dyDescent="0.3">
      <c r="A240">
        <f>IF(B240=1,MAX(A$9:A239)+1,A239)</f>
        <v>46</v>
      </c>
      <c r="B240">
        <f t="shared" si="19"/>
        <v>3</v>
      </c>
      <c r="C240" t="str">
        <f t="shared" si="18"/>
        <v>DIPoel</v>
      </c>
      <c r="D240" s="1" t="s">
        <v>253</v>
      </c>
      <c r="E240" s="4">
        <v>-0.40735802867440701</v>
      </c>
      <c r="F240" s="4">
        <v>7.7035552402150598E-2</v>
      </c>
      <c r="G240" s="4">
        <v>-0.417415131722358</v>
      </c>
      <c r="H240" s="4">
        <v>-7.61392376567568E-2</v>
      </c>
      <c r="I240" s="4">
        <v>-1.7839259348591398E-2</v>
      </c>
      <c r="J240" s="4">
        <v>3.6916566418189198E-3</v>
      </c>
      <c r="K240" s="4">
        <v>-5.1324521076357099E-2</v>
      </c>
      <c r="L240" s="4">
        <v>0.22007005129388199</v>
      </c>
      <c r="M240" s="4">
        <v>-6.5502944289159801E-2</v>
      </c>
      <c r="N240" s="4">
        <v>5.9589793341548299E-2</v>
      </c>
      <c r="O240" s="4">
        <v>0.28333464107198197</v>
      </c>
      <c r="P240" s="4">
        <v>0.20898462120821101</v>
      </c>
      <c r="Q240" s="4">
        <v>-7.0806031532040695E-2</v>
      </c>
      <c r="R240" s="4">
        <v>-5.8930649134955798E-2</v>
      </c>
      <c r="S240" s="4">
        <v>-8.3769203090324096E-2</v>
      </c>
      <c r="T240" s="4">
        <v>-0.21947034863732001</v>
      </c>
      <c r="U240" s="4">
        <v>0.31053519956387299</v>
      </c>
      <c r="V240" s="4">
        <v>-0.20880911404826799</v>
      </c>
      <c r="W240" s="4">
        <v>0.52014527909738495</v>
      </c>
      <c r="X240" s="4">
        <v>-6.0223254103122202E-3</v>
      </c>
      <c r="Y240" s="4"/>
      <c r="Z240" s="4" t="s">
        <v>22</v>
      </c>
      <c r="AA240" s="5">
        <f t="shared" si="20"/>
        <v>0.53807223033180163</v>
      </c>
      <c r="AB240" s="6">
        <v>3.0188843659538764</v>
      </c>
      <c r="AC240" s="5">
        <f t="shared" si="21"/>
        <v>5.6105559732980179</v>
      </c>
      <c r="AD240" s="5">
        <f t="shared" si="22"/>
        <v>0.44073622560741293</v>
      </c>
      <c r="AE240" s="6">
        <v>2.4741266305268197</v>
      </c>
      <c r="AF240" s="5">
        <f t="shared" si="23"/>
        <v>5.6136221321880972</v>
      </c>
    </row>
    <row r="241" spans="1:32" x14ac:dyDescent="0.3">
      <c r="A241">
        <f>IF(B241=1,MAX(A$9:A240)+1,A240)</f>
        <v>46</v>
      </c>
      <c r="B241">
        <f t="shared" si="19"/>
        <v>4</v>
      </c>
      <c r="C241" t="str">
        <f t="shared" si="18"/>
        <v>DIPoel</v>
      </c>
      <c r="D241" s="1" t="s">
        <v>254</v>
      </c>
      <c r="E241" s="4">
        <v>-0.394689469675293</v>
      </c>
      <c r="F241" s="4">
        <v>6.5144703048815797E-2</v>
      </c>
      <c r="G241" s="4">
        <v>-0.40328672431824297</v>
      </c>
      <c r="H241" s="4">
        <v>-6.0343559672132799E-2</v>
      </c>
      <c r="I241" s="4">
        <v>-4.3483123296307602E-2</v>
      </c>
      <c r="J241" s="4">
        <v>-3.0435016915963701E-3</v>
      </c>
      <c r="K241" s="4">
        <v>-5.2816328928984302E-2</v>
      </c>
      <c r="L241" s="4">
        <v>0.22744061678392799</v>
      </c>
      <c r="M241" s="4">
        <v>-6.5968454150292496E-2</v>
      </c>
      <c r="N241" s="4">
        <v>5.8647700696155498E-2</v>
      </c>
      <c r="O241" s="4">
        <v>0.27488439684189597</v>
      </c>
      <c r="P241" s="4">
        <v>0.21608311225771601</v>
      </c>
      <c r="Q241" s="4">
        <v>-6.5170155040498098E-2</v>
      </c>
      <c r="R241" s="4">
        <v>-7.2203166293693097E-2</v>
      </c>
      <c r="S241" s="4">
        <v>-7.9830805027308993E-2</v>
      </c>
      <c r="T241" s="4">
        <v>-0.22283768630929099</v>
      </c>
      <c r="U241" s="4">
        <v>0.27463869819037601</v>
      </c>
      <c r="V241" s="4">
        <v>-0.20527493951945799</v>
      </c>
      <c r="W241" s="4">
        <v>0.55572196540465602</v>
      </c>
      <c r="X241" s="4">
        <v>-3.61327930044349E-3</v>
      </c>
      <c r="Y241" s="4"/>
      <c r="Z241" s="4" t="s">
        <v>22</v>
      </c>
      <c r="AA241" s="5">
        <f t="shared" si="20"/>
        <v>0.59920535959857146</v>
      </c>
      <c r="AB241" s="6">
        <v>3.3755596483979438</v>
      </c>
      <c r="AC241" s="5">
        <f t="shared" si="21"/>
        <v>5.6333936176060719</v>
      </c>
      <c r="AD241" s="5">
        <f t="shared" si="22"/>
        <v>0.45108794281755721</v>
      </c>
      <c r="AE241" s="6">
        <v>2.5407651499430757</v>
      </c>
      <c r="AF241" s="5">
        <f t="shared" si="23"/>
        <v>5.6325272940640083</v>
      </c>
    </row>
    <row r="242" spans="1:32" x14ac:dyDescent="0.3">
      <c r="A242">
        <f>IF(B242=1,MAX(A$9:A241)+1,A241)</f>
        <v>46</v>
      </c>
      <c r="B242">
        <f t="shared" si="19"/>
        <v>5</v>
      </c>
      <c r="C242" t="str">
        <f t="shared" si="18"/>
        <v>DIPoel</v>
      </c>
      <c r="D242" s="1" t="s">
        <v>255</v>
      </c>
      <c r="E242" s="4">
        <v>-0.37176864990577102</v>
      </c>
      <c r="F242" s="4">
        <v>6.4819479918486397E-2</v>
      </c>
      <c r="G242" s="4">
        <v>-0.37377712797917001</v>
      </c>
      <c r="H242" s="4">
        <v>-6.5483319318599506E-2</v>
      </c>
      <c r="I242" s="4">
        <v>-5.0239258805556998E-3</v>
      </c>
      <c r="J242" s="4">
        <v>7.6732306549536699E-3</v>
      </c>
      <c r="K242" s="4">
        <v>-8.7321222529767595E-2</v>
      </c>
      <c r="L242" s="4">
        <v>0.23184927144817</v>
      </c>
      <c r="M242" s="4">
        <v>-9.9842578631540599E-2</v>
      </c>
      <c r="N242" s="4">
        <v>7.0234994523743002E-2</v>
      </c>
      <c r="O242" s="4">
        <v>0.27509988491165799</v>
      </c>
      <c r="P242" s="4">
        <v>0.19270564723734701</v>
      </c>
      <c r="Q242" s="4">
        <v>-9.8118924579114905E-2</v>
      </c>
      <c r="R242" s="4">
        <v>-5.6139292887713098E-2</v>
      </c>
      <c r="S242" s="4">
        <v>-0.100015818468337</v>
      </c>
      <c r="T242" s="4">
        <v>-0.227667536722889</v>
      </c>
      <c r="U242" s="4">
        <v>0.29804688166999599</v>
      </c>
      <c r="V242" s="4">
        <v>-0.21795694206174099</v>
      </c>
      <c r="W242" s="4">
        <v>0.56272148139260303</v>
      </c>
      <c r="X242" s="4">
        <v>-3.5532791758888898E-5</v>
      </c>
      <c r="Y242" s="4"/>
      <c r="Z242" s="4" t="s">
        <v>22</v>
      </c>
      <c r="AA242" s="5">
        <f t="shared" si="20"/>
        <v>0.56779773908817399</v>
      </c>
      <c r="AB242" s="6">
        <v>3.5039354494189334</v>
      </c>
      <c r="AC242" s="5">
        <f t="shared" si="21"/>
        <v>6.1710979248453874</v>
      </c>
      <c r="AD242" s="5">
        <f t="shared" si="22"/>
        <v>0.45969212496818057</v>
      </c>
      <c r="AE242" s="6">
        <v>2.837180984423997</v>
      </c>
      <c r="AF242" s="5">
        <f t="shared" si="23"/>
        <v>6.1719155720154744</v>
      </c>
    </row>
    <row r="243" spans="1:32" x14ac:dyDescent="0.3">
      <c r="A243">
        <f>IF(B243=1,MAX(A$9:A242)+1,A242)</f>
        <v>47</v>
      </c>
      <c r="B243">
        <f t="shared" si="19"/>
        <v>1</v>
      </c>
      <c r="C243" t="str">
        <f t="shared" si="18"/>
        <v>DIPoel</v>
      </c>
      <c r="D243" s="1" t="s">
        <v>256</v>
      </c>
      <c r="E243" s="4">
        <v>-0.439640062457618</v>
      </c>
      <c r="F243" s="4">
        <v>6.4926673509366303E-2</v>
      </c>
      <c r="G243" s="4">
        <v>-0.44194879038574197</v>
      </c>
      <c r="H243" s="4">
        <v>-5.8818989776746898E-2</v>
      </c>
      <c r="I243" s="4">
        <v>-1.6933742005943001E-2</v>
      </c>
      <c r="J243" s="4">
        <v>-6.9108608354242398E-3</v>
      </c>
      <c r="K243" s="4">
        <v>-5.4549227859199197E-2</v>
      </c>
      <c r="L243" s="4">
        <v>0.21027809078426199</v>
      </c>
      <c r="M243" s="4">
        <v>-5.6492476846299398E-2</v>
      </c>
      <c r="N243" s="4">
        <v>5.8718776834368797E-2</v>
      </c>
      <c r="O243" s="4">
        <v>0.30656002641352398</v>
      </c>
      <c r="P243" s="4">
        <v>0.161527873000852</v>
      </c>
      <c r="Q243" s="4">
        <v>-6.05868168802828E-2</v>
      </c>
      <c r="R243" s="4">
        <v>-7.7946677006128798E-2</v>
      </c>
      <c r="S243" s="4">
        <v>-6.71942549211655E-2</v>
      </c>
      <c r="T243" s="4">
        <v>-0.19628140307428299</v>
      </c>
      <c r="U243" s="4">
        <v>0.29066210754521998</v>
      </c>
      <c r="V243" s="4">
        <v>-0.15718781883633201</v>
      </c>
      <c r="W243" s="4">
        <v>0.54012323739750501</v>
      </c>
      <c r="X243" s="4">
        <v>1.6943354000654E-3</v>
      </c>
      <c r="Y243" s="4"/>
      <c r="Z243" s="4" t="s">
        <v>22</v>
      </c>
      <c r="AA243" s="5">
        <f t="shared" si="20"/>
        <v>0.55712344027544281</v>
      </c>
      <c r="AB243" s="6">
        <v>3.5508100836548024</v>
      </c>
      <c r="AC243" s="5">
        <f t="shared" si="21"/>
        <v>6.3734709885824863</v>
      </c>
      <c r="AD243" s="5">
        <f t="shared" si="22"/>
        <v>0.4067560924631789</v>
      </c>
      <c r="AE243" s="6">
        <v>2.5877792145772256</v>
      </c>
      <c r="AF243" s="5">
        <f t="shared" si="23"/>
        <v>6.3619925122854335</v>
      </c>
    </row>
    <row r="244" spans="1:32" x14ac:dyDescent="0.3">
      <c r="A244">
        <f>IF(B244=1,MAX(A$9:A243)+1,A243)</f>
        <v>47</v>
      </c>
      <c r="B244">
        <f t="shared" si="19"/>
        <v>2</v>
      </c>
      <c r="C244" t="str">
        <f t="shared" si="18"/>
        <v>DIPoel</v>
      </c>
      <c r="D244" s="1" t="s">
        <v>257</v>
      </c>
      <c r="E244" s="4">
        <v>-0.39980181513259799</v>
      </c>
      <c r="F244" s="4">
        <v>5.58918092101185E-2</v>
      </c>
      <c r="G244" s="4">
        <v>-0.402366278455427</v>
      </c>
      <c r="H244" s="4">
        <v>-6.5361130957396901E-2</v>
      </c>
      <c r="I244" s="4">
        <v>-2.1212922973651401E-2</v>
      </c>
      <c r="J244" s="4">
        <v>4.9028657379614603E-3</v>
      </c>
      <c r="K244" s="4">
        <v>-5.6481355123143902E-2</v>
      </c>
      <c r="L244" s="4">
        <v>0.238839505437864</v>
      </c>
      <c r="M244" s="4">
        <v>-7.3326899979345606E-2</v>
      </c>
      <c r="N244" s="4">
        <v>8.3703609304445203E-2</v>
      </c>
      <c r="O244" s="4">
        <v>0.29771323414020201</v>
      </c>
      <c r="P244" s="4">
        <v>0.199368857591666</v>
      </c>
      <c r="Q244" s="4">
        <v>-7.0100350278373802E-2</v>
      </c>
      <c r="R244" s="4">
        <v>-8.2208601047957602E-2</v>
      </c>
      <c r="S244" s="4">
        <v>-7.7348250251780298E-2</v>
      </c>
      <c r="T244" s="4">
        <v>-0.233446298242387</v>
      </c>
      <c r="U244" s="4">
        <v>0.26778931485678198</v>
      </c>
      <c r="V244" s="4">
        <v>-0.21169717153537801</v>
      </c>
      <c r="W244" s="4">
        <v>0.53513532319733503</v>
      </c>
      <c r="X244" s="4">
        <v>1.00065545010674E-2</v>
      </c>
      <c r="Y244" s="4"/>
      <c r="Z244" s="4" t="s">
        <v>22</v>
      </c>
      <c r="AA244" s="5">
        <f t="shared" si="20"/>
        <v>0.55637165515195253</v>
      </c>
      <c r="AB244" s="6">
        <v>3.1923975845241745</v>
      </c>
      <c r="AC244" s="5">
        <f t="shared" si="21"/>
        <v>5.73788681533801</v>
      </c>
      <c r="AD244" s="5">
        <f t="shared" si="22"/>
        <v>0.47274655754453682</v>
      </c>
      <c r="AE244" s="6">
        <v>2.7140013328316597</v>
      </c>
      <c r="AF244" s="5">
        <f t="shared" si="23"/>
        <v>5.7409224657886107</v>
      </c>
    </row>
    <row r="245" spans="1:32" x14ac:dyDescent="0.3">
      <c r="A245">
        <f>IF(B245=1,MAX(A$9:A244)+1,A244)</f>
        <v>47</v>
      </c>
      <c r="B245">
        <f t="shared" si="19"/>
        <v>3</v>
      </c>
      <c r="C245" t="str">
        <f t="shared" si="18"/>
        <v>DIPoel</v>
      </c>
      <c r="D245" s="1" t="s">
        <v>258</v>
      </c>
      <c r="E245" s="4">
        <v>-0.40794845236305499</v>
      </c>
      <c r="F245" s="4">
        <v>5.30108141920159E-2</v>
      </c>
      <c r="G245" s="4">
        <v>-0.40986373178320301</v>
      </c>
      <c r="H245" s="4">
        <v>-6.4471919894058802E-2</v>
      </c>
      <c r="I245" s="4">
        <v>-3.2474658671710899E-2</v>
      </c>
      <c r="J245" s="4">
        <v>-5.0652172706358196E-3</v>
      </c>
      <c r="K245" s="4">
        <v>-6.9657559724293203E-2</v>
      </c>
      <c r="L245" s="4">
        <v>0.21021583650529199</v>
      </c>
      <c r="M245" s="4">
        <v>-7.8441735678283595E-2</v>
      </c>
      <c r="N245" s="4">
        <v>8.3546383041601294E-2</v>
      </c>
      <c r="O245" s="4">
        <v>0.31103181371129202</v>
      </c>
      <c r="P245" s="4">
        <v>0.168252774023083</v>
      </c>
      <c r="Q245" s="4">
        <v>-7.8660681133393404E-2</v>
      </c>
      <c r="R245" s="4">
        <v>-6.98644250009927E-2</v>
      </c>
      <c r="S245" s="4">
        <v>-8.7433755048049705E-2</v>
      </c>
      <c r="T245" s="4">
        <v>-0.19650970540026899</v>
      </c>
      <c r="U245" s="4">
        <v>0.307719302109218</v>
      </c>
      <c r="V245" s="4">
        <v>-0.17816085317980701</v>
      </c>
      <c r="W245" s="4">
        <v>0.54572945858147903</v>
      </c>
      <c r="X245" s="4">
        <v>-9.5368701622994896E-4</v>
      </c>
      <c r="Y245" s="4"/>
      <c r="Z245" s="4" t="s">
        <v>22</v>
      </c>
      <c r="AA245" s="5">
        <f t="shared" si="20"/>
        <v>0.57821873533255008</v>
      </c>
      <c r="AB245" s="6">
        <v>3.4584364278417721</v>
      </c>
      <c r="AC245" s="5">
        <f t="shared" si="21"/>
        <v>5.9811905365756211</v>
      </c>
      <c r="AD245" s="5">
        <f t="shared" si="22"/>
        <v>0.40711381646728795</v>
      </c>
      <c r="AE245" s="6">
        <v>2.4319832209112264</v>
      </c>
      <c r="AF245" s="5">
        <f t="shared" si="23"/>
        <v>5.9737182147603161</v>
      </c>
    </row>
    <row r="246" spans="1:32" x14ac:dyDescent="0.3">
      <c r="A246">
        <f>IF(B246=1,MAX(A$9:A245)+1,A245)</f>
        <v>47</v>
      </c>
      <c r="B246">
        <f t="shared" si="19"/>
        <v>4</v>
      </c>
      <c r="C246" t="str">
        <f t="shared" si="18"/>
        <v>DIPoel</v>
      </c>
      <c r="D246" s="1" t="s">
        <v>259</v>
      </c>
      <c r="E246" s="4">
        <v>-0.39635413163456301</v>
      </c>
      <c r="F246" s="4">
        <v>5.7718280805096903E-2</v>
      </c>
      <c r="G246" s="4">
        <v>-0.39910902859601999</v>
      </c>
      <c r="H246" s="4">
        <v>-5.28207917658743E-2</v>
      </c>
      <c r="I246" s="4">
        <v>-2.04136520037018E-2</v>
      </c>
      <c r="J246" s="4">
        <v>9.9166536460119307E-3</v>
      </c>
      <c r="K246" s="4">
        <v>-8.7675554742332004E-2</v>
      </c>
      <c r="L246" s="4">
        <v>0.19270065920916599</v>
      </c>
      <c r="M246" s="4">
        <v>-8.8789746455466695E-2</v>
      </c>
      <c r="N246" s="4">
        <v>6.4936122348880701E-2</v>
      </c>
      <c r="O246" s="4">
        <v>0.30171465320209101</v>
      </c>
      <c r="P246" s="4">
        <v>0.15779994465008301</v>
      </c>
      <c r="Q246" s="4">
        <v>-8.9923667955688902E-2</v>
      </c>
      <c r="R246" s="4">
        <v>-6.6811431153005599E-2</v>
      </c>
      <c r="S246" s="4">
        <v>-0.10154383521275601</v>
      </c>
      <c r="T246" s="4">
        <v>-0.196381032460483</v>
      </c>
      <c r="U246" s="4">
        <v>0.304129144982975</v>
      </c>
      <c r="V246" s="4">
        <v>-0.17060875540373899</v>
      </c>
      <c r="W246" s="4">
        <v>0.57796581841546502</v>
      </c>
      <c r="X246" s="4">
        <v>3.5503501238628599E-3</v>
      </c>
      <c r="Y246" s="4"/>
      <c r="Z246" s="4" t="s">
        <v>22</v>
      </c>
      <c r="AA246" s="5">
        <f t="shared" si="20"/>
        <v>0.59841333578026046</v>
      </c>
      <c r="AB246" s="6">
        <v>3.8316808203498911</v>
      </c>
      <c r="AC246" s="5">
        <f t="shared" si="21"/>
        <v>6.4030672300339546</v>
      </c>
      <c r="AD246" s="5">
        <f t="shared" si="22"/>
        <v>0.38932877108649722</v>
      </c>
      <c r="AE246" s="6">
        <v>2.4864146529377935</v>
      </c>
      <c r="AF246" s="5">
        <f t="shared" si="23"/>
        <v>6.3864138424678263</v>
      </c>
    </row>
    <row r="247" spans="1:32" x14ac:dyDescent="0.3">
      <c r="A247">
        <f>IF(B247=1,MAX(A$9:A246)+1,A246)</f>
        <v>47</v>
      </c>
      <c r="B247">
        <f t="shared" si="19"/>
        <v>5</v>
      </c>
      <c r="C247" t="str">
        <f t="shared" si="18"/>
        <v>DIPoel</v>
      </c>
      <c r="D247" s="1" t="s">
        <v>260</v>
      </c>
      <c r="E247" s="4">
        <v>-0.396560290144989</v>
      </c>
      <c r="F247" s="4">
        <v>6.8978196170085396E-2</v>
      </c>
      <c r="G247" s="4">
        <v>-0.40063846023352601</v>
      </c>
      <c r="H247" s="4">
        <v>-6.02110341842063E-2</v>
      </c>
      <c r="I247" s="4">
        <v>-2.3976462035864302E-2</v>
      </c>
      <c r="J247" s="4">
        <v>5.2315264073317796E-3</v>
      </c>
      <c r="K247" s="4">
        <v>-6.5680275625182999E-2</v>
      </c>
      <c r="L247" s="4">
        <v>0.22440165035993101</v>
      </c>
      <c r="M247" s="4">
        <v>-7.2297659884645996E-2</v>
      </c>
      <c r="N247" s="4">
        <v>8.1068133255512195E-2</v>
      </c>
      <c r="O247" s="4">
        <v>0.28195170216524101</v>
      </c>
      <c r="P247" s="4">
        <v>0.20566260888195401</v>
      </c>
      <c r="Q247" s="4">
        <v>-6.9905614765382207E-2</v>
      </c>
      <c r="R247" s="4">
        <v>-9.0398783946956607E-2</v>
      </c>
      <c r="S247" s="4">
        <v>-8.11038633985489E-2</v>
      </c>
      <c r="T247" s="4">
        <v>-0.226642038620264</v>
      </c>
      <c r="U247" s="4">
        <v>0.28581559698409598</v>
      </c>
      <c r="V247" s="4">
        <v>-0.20575262425517099</v>
      </c>
      <c r="W247" s="4">
        <v>0.54239532693880199</v>
      </c>
      <c r="X247" s="4">
        <v>-2.33763406821754E-3</v>
      </c>
      <c r="Y247" s="4"/>
      <c r="Z247" s="4" t="s">
        <v>22</v>
      </c>
      <c r="AA247" s="5">
        <f t="shared" si="20"/>
        <v>0.56642236496864118</v>
      </c>
      <c r="AB247" s="6">
        <v>3.4912873117790371</v>
      </c>
      <c r="AC247" s="5">
        <f t="shared" si="21"/>
        <v>6.1637525770585082</v>
      </c>
      <c r="AD247" s="5">
        <f t="shared" si="22"/>
        <v>0.4513073192722068</v>
      </c>
      <c r="AE247" s="6">
        <v>2.7820440596892899</v>
      </c>
      <c r="AF247" s="5">
        <f t="shared" si="23"/>
        <v>6.1644115680988882</v>
      </c>
    </row>
    <row r="248" spans="1:32" x14ac:dyDescent="0.3">
      <c r="A248">
        <f>IF(B248=1,MAX(A$9:A247)+1,A247)</f>
        <v>48</v>
      </c>
      <c r="B248">
        <f t="shared" si="19"/>
        <v>1</v>
      </c>
      <c r="C248" t="str">
        <f t="shared" si="18"/>
        <v>DIPoel</v>
      </c>
      <c r="D248" s="1" t="s">
        <v>261</v>
      </c>
      <c r="E248" s="4">
        <v>-0.41396041572002701</v>
      </c>
      <c r="F248" s="4">
        <v>6.5280030014778695E-2</v>
      </c>
      <c r="G248" s="4">
        <v>-0.41549031988340701</v>
      </c>
      <c r="H248" s="4">
        <v>-5.3386196887923301E-2</v>
      </c>
      <c r="I248" s="4">
        <v>-1.1387265070885499E-2</v>
      </c>
      <c r="J248" s="4">
        <v>9.9788732303908497E-3</v>
      </c>
      <c r="K248" s="4">
        <v>-6.3148558221498299E-2</v>
      </c>
      <c r="L248" s="4">
        <v>0.211830758400606</v>
      </c>
      <c r="M248" s="4">
        <v>-6.9425435012359898E-2</v>
      </c>
      <c r="N248" s="4">
        <v>6.4854105928126599E-2</v>
      </c>
      <c r="O248" s="4">
        <v>0.28434885200554899</v>
      </c>
      <c r="P248" s="4">
        <v>0.177018660043745</v>
      </c>
      <c r="Q248" s="4">
        <v>-7.2892310922782394E-2</v>
      </c>
      <c r="R248" s="4">
        <v>-7.2688866860266294E-2</v>
      </c>
      <c r="S248" s="4">
        <v>-7.8858737430740997E-2</v>
      </c>
      <c r="T248" s="4">
        <v>-0.21261060758486</v>
      </c>
      <c r="U248" s="4">
        <v>0.29412936530643502</v>
      </c>
      <c r="V248" s="4">
        <v>-0.202453484505382</v>
      </c>
      <c r="W248" s="4">
        <v>0.54668482494972004</v>
      </c>
      <c r="X248" s="4">
        <v>1.21767282207828E-2</v>
      </c>
      <c r="Y248" s="4"/>
      <c r="Z248" s="4" t="s">
        <v>22</v>
      </c>
      <c r="AA248" s="5">
        <f t="shared" si="20"/>
        <v>0.55807641790934481</v>
      </c>
      <c r="AB248" s="6">
        <v>3.2902990990539123</v>
      </c>
      <c r="AC248" s="5">
        <f t="shared" si="21"/>
        <v>5.8957859416098746</v>
      </c>
      <c r="AD248" s="5">
        <f t="shared" si="22"/>
        <v>0.42473201302750285</v>
      </c>
      <c r="AE248" s="6">
        <v>2.5035257760662164</v>
      </c>
      <c r="AF248" s="5">
        <f t="shared" si="23"/>
        <v>5.8943656217976308</v>
      </c>
    </row>
    <row r="249" spans="1:32" x14ac:dyDescent="0.3">
      <c r="A249">
        <f>IF(B249=1,MAX(A$9:A248)+1,A248)</f>
        <v>48</v>
      </c>
      <c r="B249">
        <f t="shared" si="19"/>
        <v>2</v>
      </c>
      <c r="C249" t="str">
        <f t="shared" si="18"/>
        <v>DIPoel</v>
      </c>
      <c r="D249" s="1" t="s">
        <v>262</v>
      </c>
      <c r="E249" s="4">
        <v>-0.397888917265736</v>
      </c>
      <c r="F249" s="4">
        <v>5.8602113503536599E-2</v>
      </c>
      <c r="G249" s="4">
        <v>-0.40203318828930601</v>
      </c>
      <c r="H249" s="4">
        <v>-6.8022331405783107E-2</v>
      </c>
      <c r="I249" s="4">
        <v>-4.8875278595593699E-3</v>
      </c>
      <c r="J249" s="4">
        <v>4.5428042888620603E-3</v>
      </c>
      <c r="K249" s="4">
        <v>-7.1946091415997795E-2</v>
      </c>
      <c r="L249" s="4">
        <v>0.208531025658477</v>
      </c>
      <c r="M249" s="4">
        <v>-7.7742351057318596E-2</v>
      </c>
      <c r="N249" s="4">
        <v>5.34608040524596E-2</v>
      </c>
      <c r="O249" s="4">
        <v>0.29386941664329402</v>
      </c>
      <c r="P249" s="4">
        <v>0.210342734020287</v>
      </c>
      <c r="Q249" s="4">
        <v>-7.7852853966773994E-2</v>
      </c>
      <c r="R249" s="4">
        <v>-6.0521051756551598E-2</v>
      </c>
      <c r="S249" s="4">
        <v>-8.4812882215867094E-2</v>
      </c>
      <c r="T249" s="4">
        <v>-0.20658338320184699</v>
      </c>
      <c r="U249" s="4">
        <v>0.24906509402715901</v>
      </c>
      <c r="V249" s="4">
        <v>-0.20033308490072199</v>
      </c>
      <c r="W249" s="4">
        <v>0.57422930140010697</v>
      </c>
      <c r="X249" s="4">
        <v>-1.96302587181958E-5</v>
      </c>
      <c r="Y249" s="4"/>
      <c r="Z249" s="4" t="s">
        <v>22</v>
      </c>
      <c r="AA249" s="5">
        <f t="shared" si="20"/>
        <v>0.57913480100989478</v>
      </c>
      <c r="AB249" s="6">
        <v>3.1885073896195242</v>
      </c>
      <c r="AC249" s="5">
        <f t="shared" si="21"/>
        <v>5.5056394194571068</v>
      </c>
      <c r="AD249" s="5">
        <f t="shared" si="22"/>
        <v>0.41531376903365946</v>
      </c>
      <c r="AE249" s="6">
        <v>2.2849987732685331</v>
      </c>
      <c r="AF249" s="5">
        <f t="shared" si="23"/>
        <v>5.5018613483131196</v>
      </c>
    </row>
    <row r="250" spans="1:32" x14ac:dyDescent="0.3">
      <c r="A250">
        <f>IF(B250=1,MAX(A$9:A249)+1,A249)</f>
        <v>48</v>
      </c>
      <c r="B250">
        <f t="shared" si="19"/>
        <v>3</v>
      </c>
      <c r="C250" t="str">
        <f t="shared" si="18"/>
        <v>DIPoel</v>
      </c>
      <c r="D250" s="1" t="s">
        <v>263</v>
      </c>
      <c r="E250" s="4">
        <v>-0.38687798881374902</v>
      </c>
      <c r="F250" s="4">
        <v>6.2820244277509305E-2</v>
      </c>
      <c r="G250" s="4">
        <v>-0.38645314913391998</v>
      </c>
      <c r="H250" s="4">
        <v>-5.9684756549013097E-2</v>
      </c>
      <c r="I250" s="4">
        <v>-3.4147419896142302E-3</v>
      </c>
      <c r="J250" s="4">
        <v>1.2539876505830601E-3</v>
      </c>
      <c r="K250" s="4">
        <v>-7.3670502487107103E-2</v>
      </c>
      <c r="L250" s="4">
        <v>0.23285749429830699</v>
      </c>
      <c r="M250" s="4">
        <v>-8.1963904943310004E-2</v>
      </c>
      <c r="N250" s="4">
        <v>6.9265004825835405E-2</v>
      </c>
      <c r="O250" s="4">
        <v>0.27893457887421003</v>
      </c>
      <c r="P250" s="4">
        <v>0.219786738688238</v>
      </c>
      <c r="Q250" s="4">
        <v>-8.0587509942874905E-2</v>
      </c>
      <c r="R250" s="4">
        <v>-7.4545873233944598E-2</v>
      </c>
      <c r="S250" s="4">
        <v>-8.6079194360921402E-2</v>
      </c>
      <c r="T250" s="4">
        <v>-0.23021794401654799</v>
      </c>
      <c r="U250" s="4">
        <v>0.266937448182126</v>
      </c>
      <c r="V250" s="4">
        <v>-0.22198377678968301</v>
      </c>
      <c r="W250" s="4">
        <v>0.55317496461516003</v>
      </c>
      <c r="X250" s="4">
        <v>4.4888084871676199E-4</v>
      </c>
      <c r="Y250" s="4"/>
      <c r="Z250" s="4" t="s">
        <v>22</v>
      </c>
      <c r="AA250" s="5">
        <f t="shared" si="20"/>
        <v>0.55659028889781315</v>
      </c>
      <c r="AB250" s="6">
        <v>2.89108237192224</v>
      </c>
      <c r="AC250" s="5">
        <f t="shared" si="21"/>
        <v>5.1942738304818441</v>
      </c>
      <c r="AD250" s="5">
        <f t="shared" si="22"/>
        <v>0.46324166177548659</v>
      </c>
      <c r="AE250" s="6">
        <v>2.4066818129543792</v>
      </c>
      <c r="AF250" s="5">
        <f t="shared" si="23"/>
        <v>5.1953051971409145</v>
      </c>
    </row>
    <row r="251" spans="1:32" x14ac:dyDescent="0.3">
      <c r="A251">
        <f>IF(B251=1,MAX(A$9:A250)+1,A250)</f>
        <v>48</v>
      </c>
      <c r="B251">
        <f t="shared" si="19"/>
        <v>4</v>
      </c>
      <c r="C251" t="str">
        <f t="shared" si="18"/>
        <v>DIPoel</v>
      </c>
      <c r="D251" s="1" t="s">
        <v>264</v>
      </c>
      <c r="E251" s="4">
        <v>-0.38476076265897402</v>
      </c>
      <c r="F251" s="4">
        <v>6.2515832451714007E-2</v>
      </c>
      <c r="G251" s="4">
        <v>-0.38580693432005803</v>
      </c>
      <c r="H251" s="4">
        <v>-5.9416540824997199E-2</v>
      </c>
      <c r="I251" s="4">
        <v>-6.8248486243929103E-3</v>
      </c>
      <c r="J251" s="4">
        <v>9.0298351344032003E-3</v>
      </c>
      <c r="K251" s="4">
        <v>-7.7611946739565896E-2</v>
      </c>
      <c r="L251" s="4">
        <v>0.23226137093786201</v>
      </c>
      <c r="M251" s="4">
        <v>-8.1408864684305901E-2</v>
      </c>
      <c r="N251" s="4">
        <v>7.5044139479043107E-2</v>
      </c>
      <c r="O251" s="4">
        <v>0.26003650007512902</v>
      </c>
      <c r="P251" s="4">
        <v>0.21326194857941</v>
      </c>
      <c r="Q251" s="4">
        <v>-8.2415592985926794E-2</v>
      </c>
      <c r="R251" s="4">
        <v>-7.83149723199522E-2</v>
      </c>
      <c r="S251" s="4">
        <v>-8.8074200179463005E-2</v>
      </c>
      <c r="T251" s="4">
        <v>-0.21714947933336901</v>
      </c>
      <c r="U251" s="4">
        <v>0.29298639273139299</v>
      </c>
      <c r="V251" s="4">
        <v>-0.22999478245778701</v>
      </c>
      <c r="W251" s="4">
        <v>0.55388025738616298</v>
      </c>
      <c r="X251" s="4">
        <v>-7.2373516463259003E-3</v>
      </c>
      <c r="Y251" s="4"/>
      <c r="Z251" s="4" t="s">
        <v>22</v>
      </c>
      <c r="AA251" s="5">
        <f t="shared" si="20"/>
        <v>0.56094102833726456</v>
      </c>
      <c r="AB251" s="6">
        <v>2.9177069768175108</v>
      </c>
      <c r="AC251" s="5">
        <f t="shared" si="21"/>
        <v>5.2014504723716621</v>
      </c>
      <c r="AD251" s="5">
        <f t="shared" si="22"/>
        <v>0.44953261404324318</v>
      </c>
      <c r="AE251" s="6">
        <v>2.3384539801776167</v>
      </c>
      <c r="AF251" s="5">
        <f t="shared" si="23"/>
        <v>5.2019673481414346</v>
      </c>
    </row>
    <row r="252" spans="1:32" x14ac:dyDescent="0.3">
      <c r="A252">
        <f>IF(B252=1,MAX(A$9:A251)+1,A251)</f>
        <v>48</v>
      </c>
      <c r="B252">
        <f t="shared" si="19"/>
        <v>5</v>
      </c>
      <c r="C252" t="str">
        <f t="shared" si="18"/>
        <v>DIPoel</v>
      </c>
      <c r="D252" s="1" t="s">
        <v>265</v>
      </c>
      <c r="E252" s="4">
        <v>-0.42119614005257699</v>
      </c>
      <c r="F252" s="4">
        <v>6.7279794664961201E-2</v>
      </c>
      <c r="G252" s="4">
        <v>-0.42602361471844302</v>
      </c>
      <c r="H252" s="4">
        <v>-5.8716991749082403E-2</v>
      </c>
      <c r="I252" s="4">
        <v>-4.4407366991656198E-2</v>
      </c>
      <c r="J252" s="4">
        <v>7.0086803913306699E-3</v>
      </c>
      <c r="K252" s="4">
        <v>-5.7419196296731902E-2</v>
      </c>
      <c r="L252" s="4">
        <v>0.20352486067519601</v>
      </c>
      <c r="M252" s="4">
        <v>-6.0751763130705697E-2</v>
      </c>
      <c r="N252" s="4">
        <v>6.1272877084666097E-2</v>
      </c>
      <c r="O252" s="4">
        <v>0.26822684399878</v>
      </c>
      <c r="P252" s="4">
        <v>0.18062607964881</v>
      </c>
      <c r="Q252" s="4">
        <v>-5.5803714794528503E-2</v>
      </c>
      <c r="R252" s="4">
        <v>-6.4779568749799399E-2</v>
      </c>
      <c r="S252" s="4">
        <v>-5.9442405219432899E-2</v>
      </c>
      <c r="T252" s="4">
        <v>-0.19120407213797699</v>
      </c>
      <c r="U252" s="4">
        <v>0.29768373517762098</v>
      </c>
      <c r="V252" s="4">
        <v>-0.20093568864493599</v>
      </c>
      <c r="W252" s="4">
        <v>0.55913362202767303</v>
      </c>
      <c r="X252" s="4">
        <v>-4.07597118316876E-3</v>
      </c>
      <c r="Y252" s="4"/>
      <c r="Z252" s="4" t="s">
        <v>22</v>
      </c>
      <c r="AA252" s="5">
        <f t="shared" si="20"/>
        <v>0.60364277095560259</v>
      </c>
      <c r="AB252" s="6">
        <v>3.5616525123088145</v>
      </c>
      <c r="AC252" s="5">
        <f t="shared" si="21"/>
        <v>5.9002653285659425</v>
      </c>
      <c r="AD252" s="5">
        <f t="shared" si="22"/>
        <v>0.39473411782384776</v>
      </c>
      <c r="AE252" s="6">
        <v>2.3224283109860848</v>
      </c>
      <c r="AF252" s="5">
        <f t="shared" si="23"/>
        <v>5.8835256597264314</v>
      </c>
    </row>
    <row r="253" spans="1:32" x14ac:dyDescent="0.3">
      <c r="A253">
        <f>IF(B253=1,MAX(A$9:A252)+1,A252)</f>
        <v>49</v>
      </c>
      <c r="B253">
        <f t="shared" si="19"/>
        <v>1</v>
      </c>
      <c r="C253" t="str">
        <f t="shared" si="18"/>
        <v>DIPoel</v>
      </c>
      <c r="D253" s="1" t="s">
        <v>266</v>
      </c>
      <c r="E253" s="4">
        <v>-0.42662147819711899</v>
      </c>
      <c r="F253" s="4">
        <v>5.7351877386578903E-2</v>
      </c>
      <c r="G253" s="4">
        <v>-0.42429296518984499</v>
      </c>
      <c r="H253" s="4">
        <v>-5.2314597622863702E-2</v>
      </c>
      <c r="I253" s="4">
        <v>-5.8255779840074497E-2</v>
      </c>
      <c r="J253" s="4">
        <v>1.29228659714056E-2</v>
      </c>
      <c r="K253" s="4">
        <v>-5.8977426150331601E-2</v>
      </c>
      <c r="L253" s="4">
        <v>0.203130376481021</v>
      </c>
      <c r="M253" s="4">
        <v>-6.2994741001359794E-2</v>
      </c>
      <c r="N253" s="4">
        <v>6.4020197828468198E-2</v>
      </c>
      <c r="O253" s="4">
        <v>0.29567348420742701</v>
      </c>
      <c r="P253" s="4">
        <v>0.16938864112069801</v>
      </c>
      <c r="Q253" s="4">
        <v>-5.8120846373990703E-2</v>
      </c>
      <c r="R253" s="4">
        <v>-6.8063011842889098E-2</v>
      </c>
      <c r="S253" s="4">
        <v>-5.9906906570821303E-2</v>
      </c>
      <c r="T253" s="4">
        <v>-0.20710839343062601</v>
      </c>
      <c r="U253" s="4">
        <v>0.302874193112811</v>
      </c>
      <c r="V253" s="4">
        <v>-0.1661314780132</v>
      </c>
      <c r="W253" s="4">
        <v>0.550622466003301</v>
      </c>
      <c r="X253" s="4">
        <v>-1.31964778785941E-2</v>
      </c>
      <c r="Y253" s="4"/>
      <c r="Z253" s="4" t="s">
        <v>22</v>
      </c>
      <c r="AA253" s="5">
        <f t="shared" si="20"/>
        <v>0.60943821539550713</v>
      </c>
      <c r="AB253" s="6">
        <v>3.6151400966235889</v>
      </c>
      <c r="AC253" s="5">
        <f t="shared" si="21"/>
        <v>5.931922228207287</v>
      </c>
      <c r="AD253" s="5">
        <f t="shared" si="22"/>
        <v>0.41023982287495359</v>
      </c>
      <c r="AE253" s="6">
        <v>2.4266660624071581</v>
      </c>
      <c r="AF253" s="5">
        <f t="shared" si="23"/>
        <v>5.9152376904833961</v>
      </c>
    </row>
    <row r="254" spans="1:32" x14ac:dyDescent="0.3">
      <c r="A254">
        <f>IF(B254=1,MAX(A$9:A253)+1,A253)</f>
        <v>49</v>
      </c>
      <c r="B254">
        <f t="shared" si="19"/>
        <v>2</v>
      </c>
      <c r="C254" t="str">
        <f t="shared" si="18"/>
        <v>DIPoel</v>
      </c>
      <c r="D254" s="1" t="s">
        <v>267</v>
      </c>
      <c r="E254" s="4">
        <v>-0.373363032459262</v>
      </c>
      <c r="F254" s="4">
        <v>6.3522992514986401E-2</v>
      </c>
      <c r="G254" s="4">
        <v>-0.37580499723456101</v>
      </c>
      <c r="H254" s="4">
        <v>-6.1399798151518997E-2</v>
      </c>
      <c r="I254" s="4">
        <v>-1.4736092162292E-2</v>
      </c>
      <c r="J254" s="4">
        <v>5.2651035325466502E-3</v>
      </c>
      <c r="K254" s="4">
        <v>-9.5217858649646395E-2</v>
      </c>
      <c r="L254" s="4">
        <v>0.228055842092931</v>
      </c>
      <c r="M254" s="4">
        <v>-9.8228083850691997E-2</v>
      </c>
      <c r="N254" s="4">
        <v>7.4390601982486704E-2</v>
      </c>
      <c r="O254" s="4">
        <v>0.29489923289681302</v>
      </c>
      <c r="P254" s="4">
        <v>0.18056483589522701</v>
      </c>
      <c r="Q254" s="4">
        <v>-9.4846340923937997E-2</v>
      </c>
      <c r="R254" s="4">
        <v>-7.1873931997489496E-2</v>
      </c>
      <c r="S254" s="4">
        <v>-9.8952249028083597E-2</v>
      </c>
      <c r="T254" s="4">
        <v>-0.21803868083532801</v>
      </c>
      <c r="U254" s="4">
        <v>0.29228938114025299</v>
      </c>
      <c r="V254" s="4">
        <v>-0.20942634586730499</v>
      </c>
      <c r="W254" s="4">
        <v>0.563960040271406</v>
      </c>
      <c r="X254" s="4">
        <v>8.9393808334625995E-3</v>
      </c>
      <c r="Y254" s="4"/>
      <c r="Z254" s="4" t="s">
        <v>22</v>
      </c>
      <c r="AA254" s="5">
        <f t="shared" si="20"/>
        <v>0.57870779673977457</v>
      </c>
      <c r="AB254" s="6">
        <v>3.091651364833472</v>
      </c>
      <c r="AC254" s="5">
        <f t="shared" si="21"/>
        <v>5.3423357733396557</v>
      </c>
      <c r="AD254" s="5">
        <f t="shared" si="22"/>
        <v>0.44611015350257338</v>
      </c>
      <c r="AE254" s="6">
        <v>2.3831928153182509</v>
      </c>
      <c r="AF254" s="5">
        <f t="shared" si="23"/>
        <v>5.3421622364049233</v>
      </c>
    </row>
    <row r="255" spans="1:32" x14ac:dyDescent="0.3">
      <c r="A255">
        <f>IF(B255=1,MAX(A$9:A254)+1,A254)</f>
        <v>49</v>
      </c>
      <c r="B255">
        <f t="shared" si="19"/>
        <v>3</v>
      </c>
      <c r="C255" t="str">
        <f t="shared" si="18"/>
        <v>DIPoel</v>
      </c>
      <c r="D255" s="1" t="s">
        <v>268</v>
      </c>
      <c r="E255" s="4">
        <v>-0.41571975512241</v>
      </c>
      <c r="F255" s="4">
        <v>7.9478524429717201E-2</v>
      </c>
      <c r="G255" s="4">
        <v>-0.414652198401609</v>
      </c>
      <c r="H255" s="4">
        <v>-5.9383221710568097E-2</v>
      </c>
      <c r="I255" s="4">
        <v>-6.2936030368976603E-3</v>
      </c>
      <c r="J255" s="4">
        <v>-3.1571050603949901E-3</v>
      </c>
      <c r="K255" s="4">
        <v>-5.9874681580800101E-2</v>
      </c>
      <c r="L255" s="4">
        <v>0.226194997972301</v>
      </c>
      <c r="M255" s="4">
        <v>-6.97684034536597E-2</v>
      </c>
      <c r="N255" s="4">
        <v>7.4455013418761207E-2</v>
      </c>
      <c r="O255" s="4">
        <v>0.27312476250835299</v>
      </c>
      <c r="P255" s="4">
        <v>0.18783886830189001</v>
      </c>
      <c r="Q255" s="4">
        <v>-6.6094180432222399E-2</v>
      </c>
      <c r="R255" s="4">
        <v>-9.0572023900502202E-2</v>
      </c>
      <c r="S255" s="4">
        <v>-6.9022619338536595E-2</v>
      </c>
      <c r="T255" s="4">
        <v>-0.23310973855150499</v>
      </c>
      <c r="U255" s="4">
        <v>0.27781405655740599</v>
      </c>
      <c r="V255" s="4">
        <v>-0.17314449958922201</v>
      </c>
      <c r="W255" s="4">
        <v>0.55048662230037604</v>
      </c>
      <c r="X255" s="4">
        <v>-8.6008153104772406E-3</v>
      </c>
      <c r="Y255" s="4"/>
      <c r="Z255" s="4" t="s">
        <v>22</v>
      </c>
      <c r="AA255" s="5">
        <f t="shared" si="20"/>
        <v>0.55680683662102437</v>
      </c>
      <c r="AB255" s="6">
        <v>3.0432382307227472</v>
      </c>
      <c r="AC255" s="5">
        <f t="shared" si="21"/>
        <v>5.465518794974936</v>
      </c>
      <c r="AD255" s="5">
        <f t="shared" si="22"/>
        <v>0.45939582688398711</v>
      </c>
      <c r="AE255" s="6">
        <v>2.5126726854634653</v>
      </c>
      <c r="AF255" s="5">
        <f t="shared" si="23"/>
        <v>5.4695156952263728</v>
      </c>
    </row>
    <row r="256" spans="1:32" x14ac:dyDescent="0.3">
      <c r="A256">
        <f>IF(B256=1,MAX(A$9:A255)+1,A255)</f>
        <v>49</v>
      </c>
      <c r="B256">
        <f t="shared" si="19"/>
        <v>4</v>
      </c>
      <c r="C256" t="str">
        <f t="shared" si="18"/>
        <v>DIPoel</v>
      </c>
      <c r="D256" s="1" t="s">
        <v>269</v>
      </c>
      <c r="E256" s="4">
        <v>-0.40951718938982901</v>
      </c>
      <c r="F256" s="4">
        <v>6.4146093948836705E-2</v>
      </c>
      <c r="G256" s="4">
        <v>-0.41131783710345099</v>
      </c>
      <c r="H256" s="4">
        <v>-6.7587954798280198E-2</v>
      </c>
      <c r="I256" s="4">
        <v>1.3997299388296599E-2</v>
      </c>
      <c r="J256" s="4">
        <v>1.96416911823719E-3</v>
      </c>
      <c r="K256" s="4">
        <v>-7.18429905885095E-2</v>
      </c>
      <c r="L256" s="4">
        <v>0.23099200315653901</v>
      </c>
      <c r="M256" s="4">
        <v>-7.7926810699855603E-2</v>
      </c>
      <c r="N256" s="4">
        <v>7.1239844523169504E-2</v>
      </c>
      <c r="O256" s="4">
        <v>0.29443007410429101</v>
      </c>
      <c r="P256" s="4">
        <v>0.182708479883506</v>
      </c>
      <c r="Q256" s="4">
        <v>-8.2242821459921595E-2</v>
      </c>
      <c r="R256" s="4">
        <v>-6.6648144203657098E-2</v>
      </c>
      <c r="S256" s="4">
        <v>-8.3266602261857101E-2</v>
      </c>
      <c r="T256" s="4">
        <v>-0.216828916513057</v>
      </c>
      <c r="U256" s="4">
        <v>0.30022667098848799</v>
      </c>
      <c r="V256" s="4">
        <v>-0.202425544096518</v>
      </c>
      <c r="W256" s="4">
        <v>0.52746020702234897</v>
      </c>
      <c r="X256" s="4">
        <v>2.43996898122549E-3</v>
      </c>
      <c r="Y256" s="4"/>
      <c r="Z256" s="4" t="s">
        <v>22</v>
      </c>
      <c r="AA256" s="5">
        <f t="shared" si="20"/>
        <v>0.51346312808372618</v>
      </c>
      <c r="AB256" s="6">
        <v>2.8315379102861598</v>
      </c>
      <c r="AC256" s="5">
        <f t="shared" si="21"/>
        <v>5.5145885953946125</v>
      </c>
      <c r="AD256" s="5">
        <f t="shared" si="22"/>
        <v>0.44796660031456165</v>
      </c>
      <c r="AE256" s="6">
        <v>2.4735329625245495</v>
      </c>
      <c r="AF256" s="5">
        <f t="shared" si="23"/>
        <v>5.5216905920835107</v>
      </c>
    </row>
    <row r="257" spans="1:32" x14ac:dyDescent="0.3">
      <c r="A257">
        <f>IF(B257=1,MAX(A$9:A256)+1,A256)</f>
        <v>49</v>
      </c>
      <c r="B257">
        <f t="shared" si="19"/>
        <v>5</v>
      </c>
      <c r="C257" t="str">
        <f t="shared" si="18"/>
        <v>DIPoel</v>
      </c>
      <c r="D257" s="1" t="s">
        <v>270</v>
      </c>
      <c r="E257" s="4">
        <v>-0.396165226186877</v>
      </c>
      <c r="F257" s="4">
        <v>7.2266698226086307E-2</v>
      </c>
      <c r="G257" s="4">
        <v>-0.393917231446619</v>
      </c>
      <c r="H257" s="4">
        <v>-6.4764658254781296E-2</v>
      </c>
      <c r="I257" s="4">
        <v>-1.0371966875747299E-2</v>
      </c>
      <c r="J257" s="4">
        <v>3.2121784052224199E-3</v>
      </c>
      <c r="K257" s="4">
        <v>-7.6699580734280196E-2</v>
      </c>
      <c r="L257" s="4">
        <v>0.21728563926059899</v>
      </c>
      <c r="M257" s="4">
        <v>-8.3083963570125194E-2</v>
      </c>
      <c r="N257" s="4">
        <v>7.1209663752076102E-2</v>
      </c>
      <c r="O257" s="4">
        <v>0.28331300674237397</v>
      </c>
      <c r="P257" s="4">
        <v>0.20312298321507</v>
      </c>
      <c r="Q257" s="4">
        <v>-8.1990204597708796E-2</v>
      </c>
      <c r="R257" s="4">
        <v>-7.0921302178061404E-2</v>
      </c>
      <c r="S257" s="4">
        <v>-7.9458828838336604E-2</v>
      </c>
      <c r="T257" s="4">
        <v>-0.22560978481587199</v>
      </c>
      <c r="U257" s="4">
        <v>0.282348269761108</v>
      </c>
      <c r="V257" s="4">
        <v>-0.194543194969716</v>
      </c>
      <c r="W257" s="4">
        <v>0.55602572574621301</v>
      </c>
      <c r="X257" s="4">
        <v>-1.1258222640621599E-2</v>
      </c>
      <c r="Y257" s="4"/>
      <c r="Z257" s="4" t="s">
        <v>22</v>
      </c>
      <c r="AA257" s="5">
        <f t="shared" si="20"/>
        <v>0.56658250830210788</v>
      </c>
      <c r="AB257" s="6">
        <v>3.0356332892824001</v>
      </c>
      <c r="AC257" s="5">
        <f t="shared" si="21"/>
        <v>5.3577956340010546</v>
      </c>
      <c r="AD257" s="5">
        <f t="shared" si="22"/>
        <v>0.44290401908085775</v>
      </c>
      <c r="AE257" s="6">
        <v>2.3730387122474035</v>
      </c>
      <c r="AF257" s="5">
        <f t="shared" si="23"/>
        <v>5.3579073795087311</v>
      </c>
    </row>
    <row r="258" spans="1:32" x14ac:dyDescent="0.3">
      <c r="A258">
        <f>IF(B258=1,MAX(A$9:A257)+1,A257)</f>
        <v>50</v>
      </c>
      <c r="B258">
        <f t="shared" si="19"/>
        <v>1</v>
      </c>
      <c r="C258" t="str">
        <f t="shared" si="18"/>
        <v>DIPoel</v>
      </c>
      <c r="D258" s="1" t="s">
        <v>271</v>
      </c>
      <c r="E258" s="4">
        <v>-0.39937982544131301</v>
      </c>
      <c r="F258" s="4">
        <v>6.5792395981145405E-2</v>
      </c>
      <c r="G258" s="4">
        <v>-0.39977821524259899</v>
      </c>
      <c r="H258" s="4">
        <v>-4.8847419145297603E-2</v>
      </c>
      <c r="I258" s="4">
        <v>-7.3079550859089003E-3</v>
      </c>
      <c r="J258" s="4">
        <v>9.3107869129098308E-3</v>
      </c>
      <c r="K258" s="4">
        <v>-7.7845373567346499E-2</v>
      </c>
      <c r="L258" s="4">
        <v>0.20200631484130199</v>
      </c>
      <c r="M258" s="4">
        <v>-8.4642927178819494E-2</v>
      </c>
      <c r="N258" s="4">
        <v>6.0870291649726703E-2</v>
      </c>
      <c r="O258" s="4">
        <v>0.28901986576766397</v>
      </c>
      <c r="P258" s="4">
        <v>0.17957670770777201</v>
      </c>
      <c r="Q258" s="4">
        <v>-8.9307760320025603E-2</v>
      </c>
      <c r="R258" s="4">
        <v>-6.8746187900942002E-2</v>
      </c>
      <c r="S258" s="4">
        <v>-9.0285569226197501E-2</v>
      </c>
      <c r="T258" s="4">
        <v>-0.217720620434222</v>
      </c>
      <c r="U258" s="4">
        <v>0.29504744112301801</v>
      </c>
      <c r="V258" s="4">
        <v>-0.185108805615635</v>
      </c>
      <c r="W258" s="4">
        <v>0.56448031917152797</v>
      </c>
      <c r="X258" s="4">
        <v>2.8665360032397E-3</v>
      </c>
      <c r="Y258" s="4"/>
      <c r="Z258" s="4" t="s">
        <v>22</v>
      </c>
      <c r="AA258" s="5">
        <f t="shared" si="20"/>
        <v>0.57182458756867438</v>
      </c>
      <c r="AB258" s="6">
        <v>3.3929257200190035</v>
      </c>
      <c r="AC258" s="5">
        <f t="shared" si="21"/>
        <v>5.9335079214506905</v>
      </c>
      <c r="AD258" s="5">
        <f t="shared" si="22"/>
        <v>0.41991125093740272</v>
      </c>
      <c r="AE258" s="6">
        <v>2.4903019387123266</v>
      </c>
      <c r="AF258" s="5">
        <f t="shared" si="23"/>
        <v>5.9305434973533551</v>
      </c>
    </row>
    <row r="259" spans="1:32" x14ac:dyDescent="0.3">
      <c r="A259">
        <f>IF(B259=1,MAX(A$9:A258)+1,A258)</f>
        <v>50</v>
      </c>
      <c r="B259">
        <f t="shared" si="19"/>
        <v>2</v>
      </c>
      <c r="C259" t="str">
        <f t="shared" si="18"/>
        <v>DIPoel</v>
      </c>
      <c r="D259" s="1" t="s">
        <v>272</v>
      </c>
      <c r="E259" s="4">
        <v>-0.370237631129056</v>
      </c>
      <c r="F259" s="4">
        <v>6.34356644566266E-2</v>
      </c>
      <c r="G259" s="4">
        <v>-0.37935578143002202</v>
      </c>
      <c r="H259" s="4">
        <v>-7.9363865119499097E-2</v>
      </c>
      <c r="I259" s="4">
        <v>2.0910071575499099E-2</v>
      </c>
      <c r="J259" s="4">
        <v>3.4049266413731E-3</v>
      </c>
      <c r="K259" s="4">
        <v>-9.0032648368153195E-2</v>
      </c>
      <c r="L259" s="4">
        <v>0.219938992528912</v>
      </c>
      <c r="M259" s="4">
        <v>-9.7973087736046405E-2</v>
      </c>
      <c r="N259" s="4">
        <v>7.1840112435832201E-2</v>
      </c>
      <c r="O259" s="4">
        <v>0.301983468047059</v>
      </c>
      <c r="P259" s="4">
        <v>0.20675569808559099</v>
      </c>
      <c r="Q259" s="4">
        <v>-0.102054195036588</v>
      </c>
      <c r="R259" s="4">
        <v>-7.2408175752836895E-2</v>
      </c>
      <c r="S259" s="4">
        <v>-0.108703929485506</v>
      </c>
      <c r="T259" s="4">
        <v>-0.21799318138686199</v>
      </c>
      <c r="U259" s="4">
        <v>0.24730274871506</v>
      </c>
      <c r="V259" s="4">
        <v>-0.201701993103961</v>
      </c>
      <c r="W259" s="4">
        <v>0.57816098484775502</v>
      </c>
      <c r="X259" s="4">
        <v>6.0918212148256701E-3</v>
      </c>
      <c r="Y259" s="4"/>
      <c r="Z259" s="4" t="s">
        <v>22</v>
      </c>
      <c r="AA259" s="5">
        <f t="shared" si="20"/>
        <v>0.55725739092919369</v>
      </c>
      <c r="AB259" s="6">
        <v>2.9331563988431055</v>
      </c>
      <c r="AC259" s="5">
        <f t="shared" si="21"/>
        <v>5.2635576424607686</v>
      </c>
      <c r="AD259" s="5">
        <f t="shared" si="22"/>
        <v>0.43833001915127706</v>
      </c>
      <c r="AE259" s="6">
        <v>2.3074008882395542</v>
      </c>
      <c r="AF259" s="5">
        <f t="shared" si="23"/>
        <v>5.2640722456273767</v>
      </c>
    </row>
    <row r="260" spans="1:32" x14ac:dyDescent="0.3">
      <c r="A260">
        <f>IF(B260=1,MAX(A$9:A259)+1,A259)</f>
        <v>50</v>
      </c>
      <c r="B260">
        <f t="shared" si="19"/>
        <v>3</v>
      </c>
      <c r="C260" t="str">
        <f t="shared" si="18"/>
        <v>DIPoel</v>
      </c>
      <c r="D260" s="1" t="s">
        <v>273</v>
      </c>
      <c r="E260" s="4">
        <v>-0.39733859106341202</v>
      </c>
      <c r="F260" s="4">
        <v>5.9770598506652999E-2</v>
      </c>
      <c r="G260" s="4">
        <v>-0.39165504111454702</v>
      </c>
      <c r="H260" s="4">
        <v>-7.4036507140368094E-2</v>
      </c>
      <c r="I260" s="4">
        <v>2.56971273234952E-2</v>
      </c>
      <c r="J260" s="4">
        <v>-1.3067665232799101E-3</v>
      </c>
      <c r="K260" s="4">
        <v>-9.8007784392487099E-2</v>
      </c>
      <c r="L260" s="4">
        <v>0.22333425380316799</v>
      </c>
      <c r="M260" s="4">
        <v>-0.10010829381009401</v>
      </c>
      <c r="N260" s="4">
        <v>8.0706392924660197E-2</v>
      </c>
      <c r="O260" s="4">
        <v>0.318836820265615</v>
      </c>
      <c r="P260" s="4">
        <v>0.192297987731498</v>
      </c>
      <c r="Q260" s="4">
        <v>-9.1331467470314107E-2</v>
      </c>
      <c r="R260" s="4">
        <v>-6.12791787344883E-2</v>
      </c>
      <c r="S260" s="4">
        <v>-9.8648146384148205E-2</v>
      </c>
      <c r="T260" s="4">
        <v>-0.20816849406995899</v>
      </c>
      <c r="U260" s="4">
        <v>0.30996886807370899</v>
      </c>
      <c r="V260" s="4">
        <v>-0.20274638429285999</v>
      </c>
      <c r="W260" s="4">
        <v>0.52258650857218303</v>
      </c>
      <c r="X260" s="4">
        <v>-8.5719022050228001E-3</v>
      </c>
      <c r="Y260" s="4"/>
      <c r="Z260" s="4" t="s">
        <v>22</v>
      </c>
      <c r="AA260" s="5">
        <f t="shared" si="20"/>
        <v>0.49694249103309529</v>
      </c>
      <c r="AB260" s="6">
        <v>2.5411976599692663</v>
      </c>
      <c r="AC260" s="5">
        <f t="shared" si="21"/>
        <v>5.1136654760319704</v>
      </c>
      <c r="AD260" s="5">
        <f t="shared" si="22"/>
        <v>0.43150322303030342</v>
      </c>
      <c r="AE260" s="6">
        <v>2.2097309824339795</v>
      </c>
      <c r="AF260" s="5">
        <f t="shared" si="23"/>
        <v>5.1210068998228442</v>
      </c>
    </row>
    <row r="261" spans="1:32" x14ac:dyDescent="0.3">
      <c r="A261">
        <f>IF(B261=1,MAX(A$9:A260)+1,A260)</f>
        <v>50</v>
      </c>
      <c r="B261">
        <f t="shared" si="19"/>
        <v>4</v>
      </c>
      <c r="C261" t="str">
        <f t="shared" si="18"/>
        <v>DIPoel</v>
      </c>
      <c r="D261" s="1" t="s">
        <v>274</v>
      </c>
      <c r="E261" s="4">
        <v>-0.384323915220185</v>
      </c>
      <c r="F261" s="4">
        <v>6.5488147850065598E-2</v>
      </c>
      <c r="G261" s="4">
        <v>-0.38974409227874302</v>
      </c>
      <c r="H261" s="4">
        <v>-6.8971062867483501E-2</v>
      </c>
      <c r="I261" s="4">
        <v>3.9742630440671597E-2</v>
      </c>
      <c r="J261" s="4">
        <v>-5.7656240000275097E-3</v>
      </c>
      <c r="K261" s="4">
        <v>-8.95550365994289E-2</v>
      </c>
      <c r="L261" s="4">
        <v>0.21926169963949299</v>
      </c>
      <c r="M261" s="4">
        <v>-9.6870697609029305E-2</v>
      </c>
      <c r="N261" s="4">
        <v>7.3901322597408795E-2</v>
      </c>
      <c r="O261" s="4">
        <v>0.297685746024687</v>
      </c>
      <c r="P261" s="4">
        <v>0.20376434420644801</v>
      </c>
      <c r="Q261" s="4">
        <v>-0.103195210679107</v>
      </c>
      <c r="R261" s="4">
        <v>-7.9363146294618395E-2</v>
      </c>
      <c r="S261" s="4">
        <v>-0.109560987739238</v>
      </c>
      <c r="T261" s="4">
        <v>-0.20606336621299701</v>
      </c>
      <c r="U261" s="4">
        <v>0.28396702406066099</v>
      </c>
      <c r="V261" s="4">
        <v>-0.20427540738771599</v>
      </c>
      <c r="W261" s="4">
        <v>0.55185453959971098</v>
      </c>
      <c r="X261" s="4">
        <v>2.0230924694288098E-3</v>
      </c>
      <c r="Y261" s="4"/>
      <c r="Z261" s="4" t="s">
        <v>22</v>
      </c>
      <c r="AA261" s="5">
        <f t="shared" si="20"/>
        <v>0.51217113507767864</v>
      </c>
      <c r="AB261" s="6">
        <v>2.6181506516677104</v>
      </c>
      <c r="AC261" s="5">
        <f t="shared" si="21"/>
        <v>5.1118668592493552</v>
      </c>
      <c r="AD261" s="5">
        <f t="shared" si="22"/>
        <v>0.42579531435119544</v>
      </c>
      <c r="AE261" s="6">
        <v>2.1782207695121492</v>
      </c>
      <c r="AF261" s="5">
        <f t="shared" si="23"/>
        <v>5.1156522772713169</v>
      </c>
    </row>
    <row r="262" spans="1:32" x14ac:dyDescent="0.3">
      <c r="A262">
        <f>IF(B262=1,MAX(A$9:A261)+1,A261)</f>
        <v>50</v>
      </c>
      <c r="B262">
        <f t="shared" si="19"/>
        <v>5</v>
      </c>
      <c r="C262" t="str">
        <f t="shared" ref="C262:C325" si="24">MID(D262,1,6)</f>
        <v>DIPoel</v>
      </c>
      <c r="D262" s="1" t="s">
        <v>275</v>
      </c>
      <c r="E262" s="4">
        <v>-0.36997767806572002</v>
      </c>
      <c r="F262" s="4">
        <v>7.1959324660682097E-2</v>
      </c>
      <c r="G262" s="4">
        <v>-0.37948239884834201</v>
      </c>
      <c r="H262" s="4">
        <v>-6.9934327918052E-2</v>
      </c>
      <c r="I262" s="4">
        <v>6.9361502652137502E-2</v>
      </c>
      <c r="J262" s="4">
        <v>-1.23096234614226E-2</v>
      </c>
      <c r="K262" s="4">
        <v>-0.10697741192021799</v>
      </c>
      <c r="L262" s="4">
        <v>0.213139630118479</v>
      </c>
      <c r="M262" s="4">
        <v>-0.11626426608889</v>
      </c>
      <c r="N262" s="4">
        <v>7.89102563276525E-2</v>
      </c>
      <c r="O262" s="4">
        <v>0.29321192458006101</v>
      </c>
      <c r="P262" s="4">
        <v>0.21994576540691599</v>
      </c>
      <c r="Q262" s="4">
        <v>-0.112756393730067</v>
      </c>
      <c r="R262" s="4">
        <v>-7.0281577847048096E-2</v>
      </c>
      <c r="S262" s="4">
        <v>-0.122238562541248</v>
      </c>
      <c r="T262" s="4">
        <v>-0.21105479085246701</v>
      </c>
      <c r="U262" s="4">
        <v>0.29763663522399397</v>
      </c>
      <c r="V262" s="4">
        <v>-0.21103039604738699</v>
      </c>
      <c r="W262" s="4">
        <v>0.547486648738297</v>
      </c>
      <c r="X262" s="4">
        <v>-9.3442603873511304E-3</v>
      </c>
      <c r="Y262" s="4"/>
      <c r="Z262" s="4" t="s">
        <v>22</v>
      </c>
      <c r="AA262" s="5">
        <f t="shared" si="20"/>
        <v>0.47813434168450236</v>
      </c>
      <c r="AB262" s="6">
        <v>2.2700598867329216</v>
      </c>
      <c r="AC262" s="5">
        <f t="shared" si="21"/>
        <v>4.7477449093811881</v>
      </c>
      <c r="AD262" s="5">
        <f t="shared" si="22"/>
        <v>0.4244688557493399</v>
      </c>
      <c r="AE262" s="6">
        <v>2.0207722448234007</v>
      </c>
      <c r="AF262" s="5">
        <f t="shared" si="23"/>
        <v>4.7607079234494423</v>
      </c>
    </row>
    <row r="263" spans="1:32" x14ac:dyDescent="0.3">
      <c r="A263">
        <f>IF(B263=1,MAX(A$9:A262)+1,A262)</f>
        <v>51</v>
      </c>
      <c r="B263">
        <f t="shared" si="19"/>
        <v>1</v>
      </c>
      <c r="C263" t="str">
        <f t="shared" si="24"/>
        <v>DIPtri</v>
      </c>
      <c r="D263" s="1" t="s">
        <v>276</v>
      </c>
      <c r="E263" s="4">
        <v>-0.44896379762817201</v>
      </c>
      <c r="F263" s="4">
        <v>7.7770418421199E-2</v>
      </c>
      <c r="G263" s="4">
        <v>-0.44294772598503002</v>
      </c>
      <c r="H263" s="4">
        <v>-6.9877271286510501E-2</v>
      </c>
      <c r="I263" s="4">
        <v>-7.5903431528322499E-4</v>
      </c>
      <c r="J263" s="4">
        <v>-1.05952402365402E-3</v>
      </c>
      <c r="K263" s="4">
        <v>-6.1859046142965897E-2</v>
      </c>
      <c r="L263" s="4">
        <v>0.195534443838869</v>
      </c>
      <c r="M263" s="4">
        <v>-5.8810443655818501E-2</v>
      </c>
      <c r="N263" s="4">
        <v>6.0146610720548999E-2</v>
      </c>
      <c r="O263" s="4">
        <v>0.32697172596338597</v>
      </c>
      <c r="P263" s="4">
        <v>0.17405388187912299</v>
      </c>
      <c r="Q263" s="4">
        <v>-6.4961503407001797E-2</v>
      </c>
      <c r="R263" s="4">
        <v>-6.8774277069283907E-2</v>
      </c>
      <c r="S263" s="4">
        <v>-6.3328627509734003E-2</v>
      </c>
      <c r="T263" s="4">
        <v>-0.19749920001503601</v>
      </c>
      <c r="U263" s="4">
        <v>0.30589264406097599</v>
      </c>
      <c r="V263" s="4">
        <v>-0.16956373532410801</v>
      </c>
      <c r="W263" s="4">
        <v>0.50876580861964005</v>
      </c>
      <c r="X263" s="4">
        <v>-7.3134714114736097E-4</v>
      </c>
      <c r="Y263" s="4"/>
      <c r="Z263" s="4" t="s">
        <v>22</v>
      </c>
      <c r="AA263" s="5">
        <f t="shared" si="20"/>
        <v>0.50952494862167885</v>
      </c>
      <c r="AB263" s="6">
        <v>2.1184653928427211</v>
      </c>
      <c r="AC263" s="5">
        <f t="shared" si="21"/>
        <v>4.1577265226627338</v>
      </c>
      <c r="AD263" s="5">
        <f t="shared" si="22"/>
        <v>0.39303639128008466</v>
      </c>
      <c r="AE263" s="6">
        <v>1.6336594007399639</v>
      </c>
      <c r="AF263" s="5">
        <f t="shared" si="23"/>
        <v>4.1565092622066881</v>
      </c>
    </row>
    <row r="264" spans="1:32" x14ac:dyDescent="0.3">
      <c r="A264">
        <f>IF(B264=1,MAX(A$9:A263)+1,A263)</f>
        <v>51</v>
      </c>
      <c r="B264">
        <f t="shared" si="19"/>
        <v>2</v>
      </c>
      <c r="C264" t="str">
        <f t="shared" si="24"/>
        <v>DIPtri</v>
      </c>
      <c r="D264" s="1" t="s">
        <v>277</v>
      </c>
      <c r="E264" s="4">
        <v>-0.42312839870371899</v>
      </c>
      <c r="F264" s="4">
        <v>6.3391756595763502E-2</v>
      </c>
      <c r="G264" s="4">
        <v>-0.42904110965529701</v>
      </c>
      <c r="H264" s="4">
        <v>-5.6488108295691099E-2</v>
      </c>
      <c r="I264" s="4">
        <v>1.9943664970876501E-2</v>
      </c>
      <c r="J264" s="4">
        <v>2.2334852336941902E-3</v>
      </c>
      <c r="K264" s="4">
        <v>-8.6819902897592505E-2</v>
      </c>
      <c r="L264" s="4">
        <v>0.17016981862159899</v>
      </c>
      <c r="M264" s="4">
        <v>-8.70815576150063E-2</v>
      </c>
      <c r="N264" s="4">
        <v>4.8568265506000602E-2</v>
      </c>
      <c r="O264" s="4">
        <v>0.35942144278554</v>
      </c>
      <c r="P264" s="4">
        <v>0.17733070258231601</v>
      </c>
      <c r="Q264" s="4">
        <v>-9.4608030587207098E-2</v>
      </c>
      <c r="R264" s="4">
        <v>-6.1500536886240603E-2</v>
      </c>
      <c r="S264" s="4">
        <v>-0.100741173103522</v>
      </c>
      <c r="T264" s="4">
        <v>-0.18381878649491201</v>
      </c>
      <c r="U264" s="4">
        <v>0.32859894598427197</v>
      </c>
      <c r="V264" s="4">
        <v>-0.16079956796964801</v>
      </c>
      <c r="W264" s="4">
        <v>0.51345611882165398</v>
      </c>
      <c r="X264" s="4">
        <v>9.1297110711843505E-4</v>
      </c>
      <c r="Y264" s="4"/>
      <c r="Z264" s="4" t="s">
        <v>22</v>
      </c>
      <c r="AA264" s="5">
        <f t="shared" si="20"/>
        <v>0.49351422052801502</v>
      </c>
      <c r="AB264" s="6">
        <v>2.4438154793291074</v>
      </c>
      <c r="AC264" s="5">
        <f t="shared" si="21"/>
        <v>4.9518643590744933</v>
      </c>
      <c r="AD264" s="5">
        <f t="shared" si="22"/>
        <v>0.35426223947307683</v>
      </c>
      <c r="AE264" s="6">
        <v>1.7481461085310794</v>
      </c>
      <c r="AF264" s="5">
        <f t="shared" si="23"/>
        <v>4.9346103359230158</v>
      </c>
    </row>
    <row r="265" spans="1:32" x14ac:dyDescent="0.3">
      <c r="A265">
        <f>IF(B265=1,MAX(A$9:A264)+1,A264)</f>
        <v>52</v>
      </c>
      <c r="B265">
        <f t="shared" si="19"/>
        <v>1</v>
      </c>
      <c r="C265" t="str">
        <f t="shared" si="24"/>
        <v>DIPtri</v>
      </c>
      <c r="D265" s="1" t="s">
        <v>278</v>
      </c>
      <c r="E265" s="4">
        <v>-0.41554286090296699</v>
      </c>
      <c r="F265" s="4">
        <v>5.99572553367545E-2</v>
      </c>
      <c r="G265" s="4">
        <v>-0.42493282014726103</v>
      </c>
      <c r="H265" s="4">
        <v>-5.6045828096386002E-2</v>
      </c>
      <c r="I265" s="4">
        <v>-2.21205756588681E-3</v>
      </c>
      <c r="J265" s="4">
        <v>-4.8707082966337502E-3</v>
      </c>
      <c r="K265" s="4">
        <v>-8.9886466515498198E-2</v>
      </c>
      <c r="L265" s="4">
        <v>0.16324658126612501</v>
      </c>
      <c r="M265" s="4">
        <v>-8.9991809365568803E-2</v>
      </c>
      <c r="N265" s="4">
        <v>4.5252759289565E-2</v>
      </c>
      <c r="O265" s="4">
        <v>0.32474473845597501</v>
      </c>
      <c r="P265" s="4">
        <v>0.15573689468248</v>
      </c>
      <c r="Q265" s="4">
        <v>-8.9991767360239894E-2</v>
      </c>
      <c r="R265" s="4">
        <v>-4.28119105930274E-2</v>
      </c>
      <c r="S265" s="4">
        <v>-9.2818181827696494E-2</v>
      </c>
      <c r="T265" s="4">
        <v>-0.167101214906691</v>
      </c>
      <c r="U265" s="4">
        <v>0.30541267567567798</v>
      </c>
      <c r="V265" s="4">
        <v>-0.15307324399787101</v>
      </c>
      <c r="W265" s="4">
        <v>0.57521854955346696</v>
      </c>
      <c r="X265" s="4">
        <v>-2.9058468431382699E-4</v>
      </c>
      <c r="Y265" s="4"/>
      <c r="Z265" s="4" t="s">
        <v>22</v>
      </c>
      <c r="AA265" s="5">
        <f t="shared" si="20"/>
        <v>0.57744877138195527</v>
      </c>
      <c r="AB265" s="6">
        <v>2.775107250042534</v>
      </c>
      <c r="AC265" s="5">
        <f t="shared" si="21"/>
        <v>4.8058068309698259</v>
      </c>
      <c r="AD265" s="5">
        <f t="shared" si="22"/>
        <v>0.33036080486478442</v>
      </c>
      <c r="AE265" s="6">
        <v>1.5696461551096441</v>
      </c>
      <c r="AF265" s="5">
        <f t="shared" si="23"/>
        <v>4.7513086661478958</v>
      </c>
    </row>
    <row r="266" spans="1:32" x14ac:dyDescent="0.3">
      <c r="A266">
        <f>IF(B266=1,MAX(A$9:A265)+1,A265)</f>
        <v>52</v>
      </c>
      <c r="B266">
        <f t="shared" si="19"/>
        <v>2</v>
      </c>
      <c r="C266" t="str">
        <f t="shared" si="24"/>
        <v>DIPtri</v>
      </c>
      <c r="D266" s="1" t="s">
        <v>279</v>
      </c>
      <c r="E266" s="4">
        <v>-0.42348802810685998</v>
      </c>
      <c r="F266" s="4">
        <v>5.9654848186058797E-2</v>
      </c>
      <c r="G266" s="4">
        <v>-0.42210072244145802</v>
      </c>
      <c r="H266" s="4">
        <v>-6.6487258315324801E-2</v>
      </c>
      <c r="I266" s="4">
        <v>1.2871820479226999E-2</v>
      </c>
      <c r="J266" s="4">
        <v>2.58295265976017E-3</v>
      </c>
      <c r="K266" s="4">
        <v>-7.8430896065992906E-2</v>
      </c>
      <c r="L266" s="4">
        <v>0.18059666231014601</v>
      </c>
      <c r="M266" s="4">
        <v>-8.3990393687508005E-2</v>
      </c>
      <c r="N266" s="4">
        <v>5.0058788561428903E-2</v>
      </c>
      <c r="O266" s="4">
        <v>0.294731253438412</v>
      </c>
      <c r="P266" s="4">
        <v>0.155185444342964</v>
      </c>
      <c r="Q266" s="4">
        <v>-8.6297958689226698E-2</v>
      </c>
      <c r="R266" s="4">
        <v>-4.8905399437158097E-2</v>
      </c>
      <c r="S266" s="4">
        <v>-9.5456923354766104E-2</v>
      </c>
      <c r="T266" s="4">
        <v>-0.165596188168981</v>
      </c>
      <c r="U266" s="4">
        <v>0.30181758768489902</v>
      </c>
      <c r="V266" s="4">
        <v>-0.162387254558396</v>
      </c>
      <c r="W266" s="4">
        <v>0.58034426074327095</v>
      </c>
      <c r="X266" s="4">
        <v>-4.7025955804969096E-3</v>
      </c>
      <c r="Y266" s="4"/>
      <c r="Z266" s="4" t="s">
        <v>22</v>
      </c>
      <c r="AA266" s="5">
        <f t="shared" si="20"/>
        <v>0.56751920643480436</v>
      </c>
      <c r="AB266" s="6">
        <v>2.3816479391584693</v>
      </c>
      <c r="AC266" s="5">
        <f t="shared" si="21"/>
        <v>4.1965944273853735</v>
      </c>
      <c r="AD266" s="5">
        <f t="shared" si="22"/>
        <v>0.34661127409260828</v>
      </c>
      <c r="AE266" s="6">
        <v>1.4432631023532858</v>
      </c>
      <c r="AF266" s="5">
        <f t="shared" si="23"/>
        <v>4.16392428703191</v>
      </c>
    </row>
    <row r="267" spans="1:32" x14ac:dyDescent="0.3">
      <c r="A267">
        <f>IF(B267=1,MAX(A$9:A266)+1,A266)</f>
        <v>52</v>
      </c>
      <c r="B267">
        <f t="shared" ref="B267:B330" si="25">VALUE(MID(D267,FIND(".jpg",D267)-1,1))</f>
        <v>3</v>
      </c>
      <c r="C267" t="str">
        <f t="shared" si="24"/>
        <v>DIPtri</v>
      </c>
      <c r="D267" s="1" t="s">
        <v>280</v>
      </c>
      <c r="E267" s="4">
        <v>-0.40702334749479602</v>
      </c>
      <c r="F267" s="4">
        <v>6.0655333077624198E-2</v>
      </c>
      <c r="G267" s="4">
        <v>-0.408049072575772</v>
      </c>
      <c r="H267" s="4">
        <v>-5.6807839326590101E-2</v>
      </c>
      <c r="I267" s="4">
        <v>-1.50961017153144E-2</v>
      </c>
      <c r="J267" s="4">
        <v>-5.1452372239217904E-3</v>
      </c>
      <c r="K267" s="4">
        <v>-7.7680552458876104E-2</v>
      </c>
      <c r="L267" s="4">
        <v>0.16760467096843701</v>
      </c>
      <c r="M267" s="4">
        <v>-9.2623599998168896E-2</v>
      </c>
      <c r="N267" s="4">
        <v>4.8573866058507498E-2</v>
      </c>
      <c r="O267" s="4">
        <v>0.29944973358129401</v>
      </c>
      <c r="P267" s="4">
        <v>0.180057777476376</v>
      </c>
      <c r="Q267" s="4">
        <v>-8.9896718363700098E-2</v>
      </c>
      <c r="R267" s="4">
        <v>-4.6341037680877002E-2</v>
      </c>
      <c r="S267" s="4">
        <v>-9.3605268413029297E-2</v>
      </c>
      <c r="T267" s="4">
        <v>-0.176760687315132</v>
      </c>
      <c r="U267" s="4">
        <v>0.29224980456444999</v>
      </c>
      <c r="V267" s="4">
        <v>-0.16149965271453701</v>
      </c>
      <c r="W267" s="4">
        <v>0.59227512287391204</v>
      </c>
      <c r="X267" s="4">
        <v>-1.0337193319889099E-2</v>
      </c>
      <c r="Y267" s="4"/>
      <c r="Z267" s="4" t="s">
        <v>22</v>
      </c>
      <c r="AA267" s="5">
        <f t="shared" ref="AA267:AA330" si="26">SQRT((I267-W267)*(I267-W267) + (J267-X267) *(J267-X267))</f>
        <v>0.60739341523193924</v>
      </c>
      <c r="AB267" s="6">
        <v>2.5055223241406432</v>
      </c>
      <c r="AC267" s="5">
        <f t="shared" ref="AC267:AC330" si="27">AB267/AA267</f>
        <v>4.1250403137542815</v>
      </c>
      <c r="AD267" s="5">
        <f t="shared" ref="AD267:AD330" si="28">SQRT((K267-S267)*(K267-S267) + (L267-T267) *(L267-T267))</f>
        <v>0.34473337025009826</v>
      </c>
      <c r="AE267" s="6">
        <v>1.4117391017968415</v>
      </c>
      <c r="AF267" s="5">
        <f t="shared" ref="AF267:AF330" si="29">AE267/AD267</f>
        <v>4.0951623011507374</v>
      </c>
    </row>
    <row r="268" spans="1:32" x14ac:dyDescent="0.3">
      <c r="A268">
        <f>IF(B268=1,MAX(A$9:A267)+1,A267)</f>
        <v>52</v>
      </c>
      <c r="B268">
        <f t="shared" si="25"/>
        <v>4</v>
      </c>
      <c r="C268" t="str">
        <f t="shared" si="24"/>
        <v>DIPtri</v>
      </c>
      <c r="D268" s="1" t="s">
        <v>281</v>
      </c>
      <c r="E268" s="4">
        <v>-0.401064105937185</v>
      </c>
      <c r="F268" s="4">
        <v>7.7304513948745407E-2</v>
      </c>
      <c r="G268" s="4">
        <v>-0.402492457067052</v>
      </c>
      <c r="H268" s="4">
        <v>-7.6313253443298201E-2</v>
      </c>
      <c r="I268" s="4">
        <v>1.74938051596744E-2</v>
      </c>
      <c r="J268" s="4">
        <v>-1.73801878819069E-2</v>
      </c>
      <c r="K268" s="4">
        <v>-0.10013799065481099</v>
      </c>
      <c r="L268" s="4">
        <v>0.20060189974741599</v>
      </c>
      <c r="M268" s="4">
        <v>-9.4836003128000002E-2</v>
      </c>
      <c r="N268" s="4">
        <v>6.3475862150287707E-2</v>
      </c>
      <c r="O268" s="4">
        <v>0.30033002969931799</v>
      </c>
      <c r="P268" s="4">
        <v>0.15833597376624101</v>
      </c>
      <c r="Q268" s="4">
        <v>-9.3898415246688197E-2</v>
      </c>
      <c r="R268" s="4">
        <v>-5.4878689410935301E-2</v>
      </c>
      <c r="S268" s="4">
        <v>-0.10044087388166401</v>
      </c>
      <c r="T268" s="4">
        <v>-0.17564005247513401</v>
      </c>
      <c r="U268" s="4">
        <v>0.30233964518950002</v>
      </c>
      <c r="V268" s="4">
        <v>-0.178152763900534</v>
      </c>
      <c r="W268" s="4">
        <v>0.57270636586690904</v>
      </c>
      <c r="X268" s="4">
        <v>2.6466974991167301E-3</v>
      </c>
      <c r="Y268" s="4"/>
      <c r="Z268" s="4" t="s">
        <v>22</v>
      </c>
      <c r="AA268" s="5">
        <f t="shared" si="26"/>
        <v>0.55557363481823852</v>
      </c>
      <c r="AB268" s="6">
        <v>2.1899221678405447</v>
      </c>
      <c r="AC268" s="5">
        <f t="shared" si="27"/>
        <v>3.9417316276302414</v>
      </c>
      <c r="AD268" s="5">
        <f t="shared" si="28"/>
        <v>0.3762420741364324</v>
      </c>
      <c r="AE268" s="6">
        <v>1.4786565479056417</v>
      </c>
      <c r="AF268" s="5">
        <f t="shared" si="29"/>
        <v>3.9300669689840517</v>
      </c>
    </row>
    <row r="269" spans="1:32" x14ac:dyDescent="0.3">
      <c r="A269">
        <f>IF(B269=1,MAX(A$9:A268)+1,A268)</f>
        <v>52</v>
      </c>
      <c r="B269">
        <f t="shared" si="25"/>
        <v>5</v>
      </c>
      <c r="C269" t="str">
        <f t="shared" si="24"/>
        <v>DIPtri</v>
      </c>
      <c r="D269" s="1" t="s">
        <v>282</v>
      </c>
      <c r="E269" s="4">
        <v>-0.441757450699099</v>
      </c>
      <c r="F269" s="4">
        <v>5.6947583003162203E-2</v>
      </c>
      <c r="G269" s="4">
        <v>-0.44448638685432701</v>
      </c>
      <c r="H269" s="4">
        <v>-6.3528313382686302E-2</v>
      </c>
      <c r="I269" s="4">
        <v>-3.9198817191543498E-3</v>
      </c>
      <c r="J269" s="4">
        <v>-9.9758120006850393E-5</v>
      </c>
      <c r="K269" s="4">
        <v>-5.25955287263392E-2</v>
      </c>
      <c r="L269" s="4">
        <v>0.17676171738681801</v>
      </c>
      <c r="M269" s="4">
        <v>-6.7391869706429006E-2</v>
      </c>
      <c r="N269" s="4">
        <v>6.4886684761532504E-2</v>
      </c>
      <c r="O269" s="4">
        <v>0.300544303749672</v>
      </c>
      <c r="P269" s="4">
        <v>0.15318987363242401</v>
      </c>
      <c r="Q269" s="4">
        <v>-7.1903300796044206E-2</v>
      </c>
      <c r="R269" s="4">
        <v>-4.9504127098261998E-2</v>
      </c>
      <c r="S269" s="4">
        <v>-7.6117749057996995E-2</v>
      </c>
      <c r="T269" s="4">
        <v>-0.177598903150916</v>
      </c>
      <c r="U269" s="4">
        <v>0.30102786225681599</v>
      </c>
      <c r="V269" s="4">
        <v>-0.164632676010943</v>
      </c>
      <c r="W269" s="4">
        <v>0.55660000155290201</v>
      </c>
      <c r="X269" s="4">
        <v>3.5779189788778501E-3</v>
      </c>
      <c r="Y269" s="4"/>
      <c r="Z269" s="4" t="s">
        <v>22</v>
      </c>
      <c r="AA269" s="5">
        <f t="shared" si="26"/>
        <v>0.56053194811015317</v>
      </c>
      <c r="AB269" s="6">
        <v>2.4726084214277155</v>
      </c>
      <c r="AC269" s="5">
        <f t="shared" si="27"/>
        <v>4.4111819669943415</v>
      </c>
      <c r="AD269" s="5">
        <f t="shared" si="28"/>
        <v>0.35514045705497838</v>
      </c>
      <c r="AE269" s="6">
        <v>1.5548605685283197</v>
      </c>
      <c r="AF269" s="5">
        <f t="shared" si="29"/>
        <v>4.3781566916427543</v>
      </c>
    </row>
    <row r="270" spans="1:32" x14ac:dyDescent="0.3">
      <c r="A270">
        <f>IF(B270=1,MAX(A$9:A269)+1,A269)</f>
        <v>53</v>
      </c>
      <c r="B270">
        <f t="shared" si="25"/>
        <v>1</v>
      </c>
      <c r="C270" t="str">
        <f t="shared" si="24"/>
        <v>DIPtri</v>
      </c>
      <c r="D270" s="1" t="s">
        <v>283</v>
      </c>
      <c r="E270" s="4">
        <v>-0.44616664661674799</v>
      </c>
      <c r="F270" s="4">
        <v>7.2012161162429797E-2</v>
      </c>
      <c r="G270" s="4">
        <v>-0.45837938637703302</v>
      </c>
      <c r="H270" s="4">
        <v>-5.8752680943611399E-2</v>
      </c>
      <c r="I270" s="4">
        <v>-2.9496537849005699E-2</v>
      </c>
      <c r="J270" s="4">
        <v>4.8957308335367102E-3</v>
      </c>
      <c r="K270" s="4">
        <v>-6.59510076506645E-2</v>
      </c>
      <c r="L270" s="4">
        <v>0.153048158724511</v>
      </c>
      <c r="M270" s="4">
        <v>-6.8678697676386999E-2</v>
      </c>
      <c r="N270" s="4">
        <v>4.2292997177115099E-2</v>
      </c>
      <c r="O270" s="4">
        <v>0.32046500741940198</v>
      </c>
      <c r="P270" s="4">
        <v>0.14176775139405001</v>
      </c>
      <c r="Q270" s="4">
        <v>-6.8434438417232304E-2</v>
      </c>
      <c r="R270" s="4">
        <v>-4.0336358435364199E-2</v>
      </c>
      <c r="S270" s="4">
        <v>-7.3038359737058203E-2</v>
      </c>
      <c r="T270" s="4">
        <v>-0.17087033000943999</v>
      </c>
      <c r="U270" s="4">
        <v>0.346713611683161</v>
      </c>
      <c r="V270" s="4">
        <v>-0.12635491350322001</v>
      </c>
      <c r="W270" s="4">
        <v>0.54296645522156595</v>
      </c>
      <c r="X270" s="4">
        <v>-1.77025164000045E-2</v>
      </c>
      <c r="Y270" s="4"/>
      <c r="Z270" s="4" t="s">
        <v>22</v>
      </c>
      <c r="AA270" s="5">
        <f t="shared" si="26"/>
        <v>0.57290885768448863</v>
      </c>
      <c r="AB270" s="6">
        <v>2.7114762363957077</v>
      </c>
      <c r="AC270" s="5">
        <f t="shared" si="27"/>
        <v>4.7328230311442789</v>
      </c>
      <c r="AD270" s="5">
        <f t="shared" si="28"/>
        <v>0.32399601525834121</v>
      </c>
      <c r="AE270" s="6">
        <v>1.5013512643710811</v>
      </c>
      <c r="AF270" s="5">
        <f t="shared" si="29"/>
        <v>4.6338571885643871</v>
      </c>
    </row>
    <row r="271" spans="1:32" x14ac:dyDescent="0.3">
      <c r="A271">
        <f>IF(B271=1,MAX(A$9:A270)+1,A270)</f>
        <v>53</v>
      </c>
      <c r="B271">
        <f t="shared" si="25"/>
        <v>2</v>
      </c>
      <c r="C271" t="str">
        <f t="shared" si="24"/>
        <v>DIPtri</v>
      </c>
      <c r="D271" s="1" t="s">
        <v>284</v>
      </c>
      <c r="E271" s="4">
        <v>-0.40267060197008903</v>
      </c>
      <c r="F271" s="4">
        <v>6.4098733808762701E-2</v>
      </c>
      <c r="G271" s="4">
        <v>-0.40840834546921101</v>
      </c>
      <c r="H271" s="4">
        <v>-6.7054653560537594E-2</v>
      </c>
      <c r="I271" s="4">
        <v>-1.7377494506689101E-2</v>
      </c>
      <c r="J271" s="4">
        <v>5.8848396549630703E-4</v>
      </c>
      <c r="K271" s="4">
        <v>-8.9116628766018099E-2</v>
      </c>
      <c r="L271" s="4">
        <v>0.17856945142856501</v>
      </c>
      <c r="M271" s="4">
        <v>-9.3190530835046803E-2</v>
      </c>
      <c r="N271" s="4">
        <v>3.5703821720696603E-2</v>
      </c>
      <c r="O271" s="4">
        <v>0.31335806067146499</v>
      </c>
      <c r="P271" s="4">
        <v>0.14707436677035099</v>
      </c>
      <c r="Q271" s="4">
        <v>-9.4496847322713004E-2</v>
      </c>
      <c r="R271" s="4">
        <v>-4.5559002490630399E-2</v>
      </c>
      <c r="S271" s="4">
        <v>-9.9598738888261498E-2</v>
      </c>
      <c r="T271" s="4">
        <v>-0.16958806304278801</v>
      </c>
      <c r="U271" s="4">
        <v>0.286480349878246</v>
      </c>
      <c r="V271" s="4">
        <v>-0.14557176055275201</v>
      </c>
      <c r="W271" s="4">
        <v>0.60502077720832004</v>
      </c>
      <c r="X271" s="4">
        <v>1.73862195283808E-3</v>
      </c>
      <c r="Y271" s="4"/>
      <c r="Z271" s="4" t="s">
        <v>22</v>
      </c>
      <c r="AA271" s="5">
        <f t="shared" si="26"/>
        <v>0.62239933439169126</v>
      </c>
      <c r="AB271" s="6">
        <v>2.846637766996797</v>
      </c>
      <c r="AC271" s="5">
        <f t="shared" si="27"/>
        <v>4.5736516890381793</v>
      </c>
      <c r="AD271" s="5">
        <f t="shared" si="28"/>
        <v>0.3483152731585068</v>
      </c>
      <c r="AE271" s="6">
        <v>1.5764018930570607</v>
      </c>
      <c r="AF271" s="5">
        <f t="shared" si="29"/>
        <v>4.5257903242723785</v>
      </c>
    </row>
    <row r="272" spans="1:32" x14ac:dyDescent="0.3">
      <c r="A272">
        <f>IF(B272=1,MAX(A$9:A271)+1,A271)</f>
        <v>53</v>
      </c>
      <c r="B272">
        <f t="shared" si="25"/>
        <v>3</v>
      </c>
      <c r="C272" t="str">
        <f t="shared" si="24"/>
        <v>DIPtri</v>
      </c>
      <c r="D272" s="1" t="s">
        <v>285</v>
      </c>
      <c r="E272" s="4">
        <v>-0.39316780548335001</v>
      </c>
      <c r="F272" s="4">
        <v>6.4993571546097195E-2</v>
      </c>
      <c r="G272" s="4">
        <v>-0.39748837208306598</v>
      </c>
      <c r="H272" s="4">
        <v>-7.1457511036590704E-2</v>
      </c>
      <c r="I272" s="4">
        <v>-2.1581070483379702E-2</v>
      </c>
      <c r="J272" s="4">
        <v>-4.1758017856780598E-3</v>
      </c>
      <c r="K272" s="4">
        <v>-8.8748891329183496E-2</v>
      </c>
      <c r="L272" s="4">
        <v>0.190173287950095</v>
      </c>
      <c r="M272" s="4">
        <v>-9.8397828102415694E-2</v>
      </c>
      <c r="N272" s="4">
        <v>5.59688974251671E-2</v>
      </c>
      <c r="O272" s="4">
        <v>0.29003949507509003</v>
      </c>
      <c r="P272" s="4">
        <v>0.15393469838207199</v>
      </c>
      <c r="Q272" s="4">
        <v>-9.8777174953720404E-2</v>
      </c>
      <c r="R272" s="4">
        <v>-4.3345956681418302E-2</v>
      </c>
      <c r="S272" s="4">
        <v>-9.75128217846533E-2</v>
      </c>
      <c r="T272" s="4">
        <v>-0.17248874445523099</v>
      </c>
      <c r="U272" s="4">
        <v>0.30693687320462698</v>
      </c>
      <c r="V272" s="4">
        <v>-0.16612442327138399</v>
      </c>
      <c r="W272" s="4">
        <v>0.59869759594005001</v>
      </c>
      <c r="X272" s="4">
        <v>-7.4780180731278297E-3</v>
      </c>
      <c r="Y272" s="4"/>
      <c r="Z272" s="4" t="s">
        <v>22</v>
      </c>
      <c r="AA272" s="5">
        <f t="shared" si="26"/>
        <v>0.62028745646872263</v>
      </c>
      <c r="AB272" s="6">
        <v>2.8452275096790958</v>
      </c>
      <c r="AC272" s="5">
        <f t="shared" si="27"/>
        <v>4.5869499374965415</v>
      </c>
      <c r="AD272" s="5">
        <f t="shared" si="28"/>
        <v>0.36276790958599142</v>
      </c>
      <c r="AE272" s="6">
        <v>1.6539633485460177</v>
      </c>
      <c r="AF272" s="5">
        <f t="shared" si="29"/>
        <v>4.5592879216731212</v>
      </c>
    </row>
    <row r="273" spans="1:32" x14ac:dyDescent="0.3">
      <c r="A273">
        <f>IF(B273=1,MAX(A$9:A272)+1,A272)</f>
        <v>53</v>
      </c>
      <c r="B273">
        <f t="shared" si="25"/>
        <v>4</v>
      </c>
      <c r="C273" t="str">
        <f t="shared" si="24"/>
        <v>DIPtri</v>
      </c>
      <c r="D273" s="1" t="s">
        <v>286</v>
      </c>
      <c r="E273" s="4">
        <v>-0.43074225315322401</v>
      </c>
      <c r="F273" s="4">
        <v>6.1619048900388003E-2</v>
      </c>
      <c r="G273" s="4">
        <v>-0.44153467518607498</v>
      </c>
      <c r="H273" s="4">
        <v>-6.0860758872973597E-2</v>
      </c>
      <c r="I273" s="4">
        <v>-3.7941608444072197E-2</v>
      </c>
      <c r="J273" s="4">
        <v>-3.0298516749201801E-3</v>
      </c>
      <c r="K273" s="4">
        <v>-6.2449288226265602E-2</v>
      </c>
      <c r="L273" s="4">
        <v>0.169343935824943</v>
      </c>
      <c r="M273" s="4">
        <v>-7.01557303246126E-2</v>
      </c>
      <c r="N273" s="4">
        <v>5.2963389385569E-2</v>
      </c>
      <c r="O273" s="4">
        <v>0.319423499601308</v>
      </c>
      <c r="P273" s="4">
        <v>0.135444558666175</v>
      </c>
      <c r="Q273" s="4">
        <v>-7.4213156502366998E-2</v>
      </c>
      <c r="R273" s="4">
        <v>-5.3052097139712401E-2</v>
      </c>
      <c r="S273" s="4">
        <v>-8.4616558368900793E-2</v>
      </c>
      <c r="T273" s="4">
        <v>-0.17163382746634501</v>
      </c>
      <c r="U273" s="4">
        <v>0.311684875014759</v>
      </c>
      <c r="V273" s="4">
        <v>-0.132621343209404</v>
      </c>
      <c r="W273" s="4">
        <v>0.57054489558944999</v>
      </c>
      <c r="X273" s="4">
        <v>1.8269455862795301E-3</v>
      </c>
      <c r="Y273" s="4"/>
      <c r="Z273" s="4" t="s">
        <v>22</v>
      </c>
      <c r="AA273" s="5">
        <f t="shared" si="26"/>
        <v>0.60850588663592575</v>
      </c>
      <c r="AB273" s="6">
        <v>2.8916010822217948</v>
      </c>
      <c r="AC273" s="5">
        <f t="shared" si="27"/>
        <v>4.7519689549887039</v>
      </c>
      <c r="AD273" s="5">
        <f t="shared" si="28"/>
        <v>0.34169756060690021</v>
      </c>
      <c r="AE273" s="6">
        <v>1.6004191436227602</v>
      </c>
      <c r="AF273" s="5">
        <f t="shared" si="29"/>
        <v>4.6837300821820422</v>
      </c>
    </row>
    <row r="274" spans="1:32" x14ac:dyDescent="0.3">
      <c r="A274">
        <f>IF(B274=1,MAX(A$9:A273)+1,A273)</f>
        <v>53</v>
      </c>
      <c r="B274">
        <f t="shared" si="25"/>
        <v>5</v>
      </c>
      <c r="C274" t="str">
        <f t="shared" si="24"/>
        <v>DIPtri</v>
      </c>
      <c r="D274" s="1" t="s">
        <v>287</v>
      </c>
      <c r="E274" s="4">
        <v>-0.39916118164556602</v>
      </c>
      <c r="F274" s="4">
        <v>6.2645860380725504E-2</v>
      </c>
      <c r="G274" s="4">
        <v>-0.41567371296666</v>
      </c>
      <c r="H274" s="4">
        <v>-5.4079307300313503E-2</v>
      </c>
      <c r="I274" s="4">
        <v>1.4866131501253901E-2</v>
      </c>
      <c r="J274" s="4">
        <v>-8.2285429892432899E-3</v>
      </c>
      <c r="K274" s="4">
        <v>-0.100790075834088</v>
      </c>
      <c r="L274" s="4">
        <v>0.170773125450598</v>
      </c>
      <c r="M274" s="4">
        <v>-0.100623849658629</v>
      </c>
      <c r="N274" s="4">
        <v>4.0099870064062203E-2</v>
      </c>
      <c r="O274" s="4">
        <v>0.31386652724007003</v>
      </c>
      <c r="P274" s="4">
        <v>0.148281644250878</v>
      </c>
      <c r="Q274" s="4">
        <v>-9.8825777715514304E-2</v>
      </c>
      <c r="R274" s="4">
        <v>-5.0740904124321702E-2</v>
      </c>
      <c r="S274" s="4">
        <v>-0.103100044500957</v>
      </c>
      <c r="T274" s="4">
        <v>-0.16887429671968701</v>
      </c>
      <c r="U274" s="4">
        <v>0.28394431818422899</v>
      </c>
      <c r="V274" s="4">
        <v>-0.14523785014183499</v>
      </c>
      <c r="W274" s="4">
        <v>0.60549766539586303</v>
      </c>
      <c r="X274" s="4">
        <v>5.3604011291385704E-3</v>
      </c>
      <c r="Y274" s="4"/>
      <c r="Z274" s="4" t="s">
        <v>22</v>
      </c>
      <c r="AA274" s="5">
        <f t="shared" si="26"/>
        <v>0.59078783690336012</v>
      </c>
      <c r="AB274" s="6">
        <v>2.945779847109292</v>
      </c>
      <c r="AC274" s="5">
        <f t="shared" si="27"/>
        <v>4.9861890565481577</v>
      </c>
      <c r="AD274" s="5">
        <f t="shared" si="28"/>
        <v>0.33965527721818445</v>
      </c>
      <c r="AE274" s="6">
        <v>1.6737717636724134</v>
      </c>
      <c r="AF274" s="5">
        <f t="shared" si="29"/>
        <v>4.9278544334149483</v>
      </c>
    </row>
    <row r="275" spans="1:32" x14ac:dyDescent="0.3">
      <c r="A275">
        <f>IF(B275=1,MAX(A$9:A274)+1,A274)</f>
        <v>54</v>
      </c>
      <c r="B275">
        <f t="shared" si="25"/>
        <v>1</v>
      </c>
      <c r="C275" t="str">
        <f t="shared" si="24"/>
        <v>DIPtri</v>
      </c>
      <c r="D275" s="1" t="s">
        <v>288</v>
      </c>
      <c r="E275" s="4">
        <v>-0.424689800996776</v>
      </c>
      <c r="F275" s="4">
        <v>6.8826214956522302E-2</v>
      </c>
      <c r="G275" s="4">
        <v>-0.42167655924672598</v>
      </c>
      <c r="H275" s="4">
        <v>-6.8267137624852703E-2</v>
      </c>
      <c r="I275" s="4">
        <v>-7.1487084738880505E-2</v>
      </c>
      <c r="J275" s="4">
        <v>5.04823520632684E-3</v>
      </c>
      <c r="K275" s="4">
        <v>-6.6216095357547203E-2</v>
      </c>
      <c r="L275" s="4">
        <v>0.17260141761296899</v>
      </c>
      <c r="M275" s="4">
        <v>-7.2511939869827305E-2</v>
      </c>
      <c r="N275" s="4">
        <v>4.9802905814254499E-2</v>
      </c>
      <c r="O275" s="4">
        <v>0.32166843969066999</v>
      </c>
      <c r="P275" s="4">
        <v>0.13711863852777101</v>
      </c>
      <c r="Q275" s="4">
        <v>-7.3727357828082499E-2</v>
      </c>
      <c r="R275" s="4">
        <v>-5.8435527246854801E-2</v>
      </c>
      <c r="S275" s="4">
        <v>-7.6369395327697598E-2</v>
      </c>
      <c r="T275" s="4">
        <v>-0.172981664107174</v>
      </c>
      <c r="U275" s="4">
        <v>0.298595444156041</v>
      </c>
      <c r="V275" s="4">
        <v>-0.13344817433433601</v>
      </c>
      <c r="W275" s="4">
        <v>0.58641434951882598</v>
      </c>
      <c r="X275" s="4">
        <v>-2.6490880462675499E-4</v>
      </c>
      <c r="Y275" s="4"/>
      <c r="Z275" s="4" t="s">
        <v>22</v>
      </c>
      <c r="AA275" s="5">
        <f t="shared" si="26"/>
        <v>0.65792288810895494</v>
      </c>
      <c r="AB275" s="6">
        <v>3.6394348741874025</v>
      </c>
      <c r="AC275" s="5">
        <f t="shared" si="27"/>
        <v>5.5317043075490266</v>
      </c>
      <c r="AD275" s="5">
        <f t="shared" si="28"/>
        <v>0.34573220253756354</v>
      </c>
      <c r="AE275" s="6">
        <v>1.8836761425286968</v>
      </c>
      <c r="AF275" s="5">
        <f t="shared" si="29"/>
        <v>5.4483676345539056</v>
      </c>
    </row>
    <row r="276" spans="1:32" x14ac:dyDescent="0.3">
      <c r="A276">
        <f>IF(B276=1,MAX(A$9:A275)+1,A275)</f>
        <v>54</v>
      </c>
      <c r="B276">
        <f t="shared" si="25"/>
        <v>2</v>
      </c>
      <c r="C276" t="str">
        <f t="shared" si="24"/>
        <v>DIPtri</v>
      </c>
      <c r="D276" s="1" t="s">
        <v>289</v>
      </c>
      <c r="E276" s="4">
        <v>-0.43601364536968501</v>
      </c>
      <c r="F276" s="4">
        <v>6.0451636279089699E-2</v>
      </c>
      <c r="G276" s="4">
        <v>-0.44169734895271501</v>
      </c>
      <c r="H276" s="4">
        <v>-6.6232600251165993E-2</v>
      </c>
      <c r="I276" s="4">
        <v>-4.32811558655102E-2</v>
      </c>
      <c r="J276" s="4">
        <v>4.7394281717030202E-3</v>
      </c>
      <c r="K276" s="4">
        <v>-6.0320174504106198E-2</v>
      </c>
      <c r="L276" s="4">
        <v>0.165837998301513</v>
      </c>
      <c r="M276" s="4">
        <v>-6.9254361731732703E-2</v>
      </c>
      <c r="N276" s="4">
        <v>4.4796041515210702E-2</v>
      </c>
      <c r="O276" s="4">
        <v>0.30030026085335598</v>
      </c>
      <c r="P276" s="4">
        <v>0.129671862893112</v>
      </c>
      <c r="Q276" s="4">
        <v>-6.9241375065210303E-2</v>
      </c>
      <c r="R276" s="4">
        <v>-4.6657069098410602E-2</v>
      </c>
      <c r="S276" s="4">
        <v>-7.9557246095805403E-2</v>
      </c>
      <c r="T276" s="4">
        <v>-0.17220860097733701</v>
      </c>
      <c r="U276" s="4">
        <v>0.294418885961723</v>
      </c>
      <c r="V276" s="4">
        <v>-0.10115189004932799</v>
      </c>
      <c r="W276" s="4">
        <v>0.60464616076968603</v>
      </c>
      <c r="X276" s="4">
        <v>-1.9246806784387699E-2</v>
      </c>
      <c r="Y276" s="4"/>
      <c r="Z276" s="4" t="s">
        <v>22</v>
      </c>
      <c r="AA276" s="5">
        <f t="shared" si="26"/>
        <v>0.64837114919577854</v>
      </c>
      <c r="AB276" s="6">
        <v>3.5858316832248915</v>
      </c>
      <c r="AC276" s="5">
        <f t="shared" si="27"/>
        <v>5.5305232005968445</v>
      </c>
      <c r="AD276" s="5">
        <f t="shared" si="28"/>
        <v>0.3385935147155355</v>
      </c>
      <c r="AE276" s="6">
        <v>1.8299453784981878</v>
      </c>
      <c r="AF276" s="5">
        <f t="shared" si="29"/>
        <v>5.4045494050161897</v>
      </c>
    </row>
    <row r="277" spans="1:32" x14ac:dyDescent="0.3">
      <c r="A277">
        <f>IF(B277=1,MAX(A$9:A276)+1,A276)</f>
        <v>54</v>
      </c>
      <c r="B277">
        <f t="shared" si="25"/>
        <v>3</v>
      </c>
      <c r="C277" t="str">
        <f t="shared" si="24"/>
        <v>DIPtri</v>
      </c>
      <c r="D277" s="1" t="s">
        <v>290</v>
      </c>
      <c r="E277" s="4">
        <v>-0.43095940581064801</v>
      </c>
      <c r="F277" s="4">
        <v>6.0778745639318801E-2</v>
      </c>
      <c r="G277" s="4">
        <v>-0.43764196829770702</v>
      </c>
      <c r="H277" s="4">
        <v>-7.7396548482917493E-2</v>
      </c>
      <c r="I277" s="4">
        <v>-5.9154098817502498E-2</v>
      </c>
      <c r="J277" s="4">
        <v>-8.9068926122551698E-3</v>
      </c>
      <c r="K277" s="4">
        <v>-5.4290274900936401E-2</v>
      </c>
      <c r="L277" s="4">
        <v>0.18404666826868099</v>
      </c>
      <c r="M277" s="4">
        <v>-5.7969236053438802E-2</v>
      </c>
      <c r="N277" s="4">
        <v>6.6659100435261007E-2</v>
      </c>
      <c r="O277" s="4">
        <v>0.27830627458187801</v>
      </c>
      <c r="P277" s="4">
        <v>0.157346783572553</v>
      </c>
      <c r="Q277" s="4">
        <v>-6.0617894287313699E-2</v>
      </c>
      <c r="R277" s="4">
        <v>-4.0519100752680698E-2</v>
      </c>
      <c r="S277" s="4">
        <v>-6.7219430086996795E-2</v>
      </c>
      <c r="T277" s="4">
        <v>-0.16371499653694699</v>
      </c>
      <c r="U277" s="4">
        <v>0.31145263686643399</v>
      </c>
      <c r="V277" s="4">
        <v>-0.15557021587529099</v>
      </c>
      <c r="W277" s="4">
        <v>0.57809339680623195</v>
      </c>
      <c r="X277" s="4">
        <v>-2.2723543655721899E-2</v>
      </c>
      <c r="Y277" s="4"/>
      <c r="Z277" s="4" t="s">
        <v>22</v>
      </c>
      <c r="AA277" s="5">
        <f t="shared" si="26"/>
        <v>0.63739726272143515</v>
      </c>
      <c r="AB277" s="6">
        <v>3.4208789676557756</v>
      </c>
      <c r="AC277" s="5">
        <f t="shared" si="27"/>
        <v>5.3669495740379718</v>
      </c>
      <c r="AD277" s="5">
        <f t="shared" si="28"/>
        <v>0.34800192321624773</v>
      </c>
      <c r="AE277" s="6">
        <v>1.8440595615607596</v>
      </c>
      <c r="AF277" s="5">
        <f t="shared" si="29"/>
        <v>5.2989924438287215</v>
      </c>
    </row>
    <row r="278" spans="1:32" x14ac:dyDescent="0.3">
      <c r="A278">
        <f>IF(B278=1,MAX(A$9:A277)+1,A277)</f>
        <v>54</v>
      </c>
      <c r="B278">
        <f t="shared" si="25"/>
        <v>4</v>
      </c>
      <c r="C278" t="str">
        <f t="shared" si="24"/>
        <v>DIPtri</v>
      </c>
      <c r="D278" s="1" t="s">
        <v>291</v>
      </c>
      <c r="E278" s="4">
        <v>-0.44891354963374402</v>
      </c>
      <c r="F278" s="4">
        <v>6.5496242378095898E-2</v>
      </c>
      <c r="G278" s="4">
        <v>-0.45004895468668998</v>
      </c>
      <c r="H278" s="4">
        <v>-7.3690960694670807E-2</v>
      </c>
      <c r="I278" s="4">
        <v>-6.1128746826280299E-2</v>
      </c>
      <c r="J278" s="4">
        <v>1.17194561917781E-2</v>
      </c>
      <c r="K278" s="4">
        <v>-4.4635863231626299E-2</v>
      </c>
      <c r="L278" s="4">
        <v>0.177537806508377</v>
      </c>
      <c r="M278" s="4">
        <v>-4.8878718446947703E-2</v>
      </c>
      <c r="N278" s="4">
        <v>5.7082504408215697E-2</v>
      </c>
      <c r="O278" s="4">
        <v>0.33109855210633199</v>
      </c>
      <c r="P278" s="4">
        <v>0.16059286048118199</v>
      </c>
      <c r="Q278" s="4">
        <v>-5.0123715094191598E-2</v>
      </c>
      <c r="R278" s="4">
        <v>-5.4272802865926902E-2</v>
      </c>
      <c r="S278" s="4">
        <v>-5.3314178838858903E-2</v>
      </c>
      <c r="T278" s="4">
        <v>-0.18086773991755001</v>
      </c>
      <c r="U278" s="4">
        <v>0.29261886308438401</v>
      </c>
      <c r="V278" s="4">
        <v>-0.17486149410320401</v>
      </c>
      <c r="W278" s="4">
        <v>0.533326311567624</v>
      </c>
      <c r="X278" s="4">
        <v>1.12641276137032E-2</v>
      </c>
      <c r="Y278" s="4"/>
      <c r="Z278" s="4" t="s">
        <v>22</v>
      </c>
      <c r="AA278" s="5">
        <f t="shared" si="26"/>
        <v>0.59445523277553391</v>
      </c>
      <c r="AB278" s="6">
        <v>3.1426608064803552</v>
      </c>
      <c r="AC278" s="5">
        <f t="shared" si="27"/>
        <v>5.286623168925864</v>
      </c>
      <c r="AD278" s="5">
        <f t="shared" si="28"/>
        <v>0.35851059798930085</v>
      </c>
      <c r="AE278" s="6">
        <v>1.8751098662558572</v>
      </c>
      <c r="AF278" s="5">
        <f t="shared" si="29"/>
        <v>5.2302773663383215</v>
      </c>
    </row>
    <row r="279" spans="1:32" x14ac:dyDescent="0.3">
      <c r="A279">
        <f>IF(B279=1,MAX(A$9:A278)+1,A278)</f>
        <v>54</v>
      </c>
      <c r="B279">
        <f t="shared" si="25"/>
        <v>5</v>
      </c>
      <c r="C279" t="str">
        <f t="shared" si="24"/>
        <v>DIPtri</v>
      </c>
      <c r="D279" s="1" t="s">
        <v>292</v>
      </c>
      <c r="E279" s="4">
        <v>-0.42656822385849602</v>
      </c>
      <c r="F279" s="4">
        <v>7.2039670766001401E-2</v>
      </c>
      <c r="G279" s="4">
        <v>-0.42987914358900398</v>
      </c>
      <c r="H279" s="4">
        <v>-6.6662734403898805E-2</v>
      </c>
      <c r="I279" s="4">
        <v>-2.8129176361401501E-2</v>
      </c>
      <c r="J279" s="4">
        <v>3.6953473337026201E-3</v>
      </c>
      <c r="K279" s="4">
        <v>-5.7593938363658899E-2</v>
      </c>
      <c r="L279" s="4">
        <v>0.18633614738881399</v>
      </c>
      <c r="M279" s="4">
        <v>-6.3630178650257593E-2</v>
      </c>
      <c r="N279" s="4">
        <v>4.6847684391332897E-2</v>
      </c>
      <c r="O279" s="4">
        <v>0.29694609608783401</v>
      </c>
      <c r="P279" s="4">
        <v>0.16990553428232499</v>
      </c>
      <c r="Q279" s="4">
        <v>-7.6087424224617103E-2</v>
      </c>
      <c r="R279" s="4">
        <v>-7.6283796216033206E-2</v>
      </c>
      <c r="S279" s="4">
        <v>-7.5326863739791097E-2</v>
      </c>
      <c r="T279" s="4">
        <v>-0.185179487732274</v>
      </c>
      <c r="U279" s="4">
        <v>0.28102525963994801</v>
      </c>
      <c r="V279" s="4">
        <v>-0.13853164780093799</v>
      </c>
      <c r="W279" s="4">
        <v>0.57924359305944195</v>
      </c>
      <c r="X279" s="4">
        <v>-1.21667180090313E-2</v>
      </c>
      <c r="Y279" s="4"/>
      <c r="Z279" s="4" t="s">
        <v>22</v>
      </c>
      <c r="AA279" s="5">
        <f t="shared" si="26"/>
        <v>0.60757985989570318</v>
      </c>
      <c r="AB279" s="6">
        <v>3.1571854637857522</v>
      </c>
      <c r="AC279" s="5">
        <f t="shared" si="27"/>
        <v>5.1963300171399904</v>
      </c>
      <c r="AD279" s="5">
        <f t="shared" si="28"/>
        <v>0.37193860216683727</v>
      </c>
      <c r="AE279" s="6">
        <v>1.9197768268168875</v>
      </c>
      <c r="AF279" s="5">
        <f t="shared" si="29"/>
        <v>5.1615422965851492</v>
      </c>
    </row>
    <row r="280" spans="1:32" x14ac:dyDescent="0.3">
      <c r="A280">
        <f>IF(B280=1,MAX(A$9:A279)+1,A279)</f>
        <v>55</v>
      </c>
      <c r="B280">
        <f t="shared" si="25"/>
        <v>1</v>
      </c>
      <c r="C280" t="str">
        <f t="shared" si="24"/>
        <v>DIPtri</v>
      </c>
      <c r="D280" s="1" t="s">
        <v>293</v>
      </c>
      <c r="E280" s="4">
        <v>-0.40734906426977002</v>
      </c>
      <c r="F280" s="4">
        <v>6.4356692080689795E-2</v>
      </c>
      <c r="G280" s="4">
        <v>-0.41591918103029502</v>
      </c>
      <c r="H280" s="4">
        <v>-6.7121485923688398E-2</v>
      </c>
      <c r="I280" s="4">
        <v>-2.40747146816543E-2</v>
      </c>
      <c r="J280" s="4">
        <v>-9.6317502268745102E-5</v>
      </c>
      <c r="K280" s="4">
        <v>-7.6239224036631997E-2</v>
      </c>
      <c r="L280" s="4">
        <v>0.17596765001384401</v>
      </c>
      <c r="M280" s="4">
        <v>-8.4674550091378503E-2</v>
      </c>
      <c r="N280" s="4">
        <v>5.3609814099356001E-2</v>
      </c>
      <c r="O280" s="4">
        <v>0.274489274577563</v>
      </c>
      <c r="P280" s="4">
        <v>0.14529926178892399</v>
      </c>
      <c r="Q280" s="4">
        <v>-8.6717775708827605E-2</v>
      </c>
      <c r="R280" s="4">
        <v>-4.6867323194908397E-2</v>
      </c>
      <c r="S280" s="4">
        <v>-9.0844531632820996E-2</v>
      </c>
      <c r="T280" s="4">
        <v>-0.17069255032562999</v>
      </c>
      <c r="U280" s="4">
        <v>0.29157552621521499</v>
      </c>
      <c r="V280" s="4">
        <v>-0.14235818560876701</v>
      </c>
      <c r="W280" s="4">
        <v>0.61975424065859697</v>
      </c>
      <c r="X280" s="4">
        <v>-1.2097555427551801E-2</v>
      </c>
      <c r="Y280" s="4"/>
      <c r="Z280" s="4" t="s">
        <v>22</v>
      </c>
      <c r="AA280" s="5">
        <f t="shared" si="26"/>
        <v>0.64394079964408113</v>
      </c>
      <c r="AB280" s="6">
        <v>3.3506585046117521</v>
      </c>
      <c r="AC280" s="5">
        <f t="shared" si="27"/>
        <v>5.2033642012801913</v>
      </c>
      <c r="AD280" s="5">
        <f t="shared" si="28"/>
        <v>0.34696773554522836</v>
      </c>
      <c r="AE280" s="6">
        <v>1.7833285279409496</v>
      </c>
      <c r="AF280" s="5">
        <f t="shared" si="29"/>
        <v>5.1397531967593775</v>
      </c>
    </row>
    <row r="281" spans="1:32" x14ac:dyDescent="0.3">
      <c r="A281">
        <f>IF(B281=1,MAX(A$9:A280)+1,A280)</f>
        <v>55</v>
      </c>
      <c r="B281">
        <f t="shared" si="25"/>
        <v>2</v>
      </c>
      <c r="C281" t="str">
        <f t="shared" si="24"/>
        <v>DIPtri</v>
      </c>
      <c r="D281" s="1" t="s">
        <v>294</v>
      </c>
      <c r="E281" s="4">
        <v>-0.40506778362206303</v>
      </c>
      <c r="F281" s="4">
        <v>5.2490234276417802E-2</v>
      </c>
      <c r="G281" s="4">
        <v>-0.41580030299829102</v>
      </c>
      <c r="H281" s="4">
        <v>-5.9064310041523502E-2</v>
      </c>
      <c r="I281" s="4">
        <v>-3.0192973777356E-2</v>
      </c>
      <c r="J281" s="4">
        <v>1.1052596424820399E-3</v>
      </c>
      <c r="K281" s="4">
        <v>-8.7600664468272305E-2</v>
      </c>
      <c r="L281" s="4">
        <v>0.16197930361482499</v>
      </c>
      <c r="M281" s="4">
        <v>-9.1006026190849104E-2</v>
      </c>
      <c r="N281" s="4">
        <v>4.4087623239510897E-2</v>
      </c>
      <c r="O281" s="4">
        <v>0.33403993123987902</v>
      </c>
      <c r="P281" s="4">
        <v>0.13915387142907401</v>
      </c>
      <c r="Q281" s="4">
        <v>-9.1902256764581705E-2</v>
      </c>
      <c r="R281" s="4">
        <v>-4.0458409873078E-2</v>
      </c>
      <c r="S281" s="4">
        <v>-0.105921651934305</v>
      </c>
      <c r="T281" s="4">
        <v>-0.170286062870181</v>
      </c>
      <c r="U281" s="4">
        <v>0.29554749003612701</v>
      </c>
      <c r="V281" s="4">
        <v>-0.135227639167884</v>
      </c>
      <c r="W281" s="4">
        <v>0.59790423847971197</v>
      </c>
      <c r="X281" s="4">
        <v>6.2201297503580001E-3</v>
      </c>
      <c r="Y281" s="4"/>
      <c r="Z281" s="4" t="s">
        <v>22</v>
      </c>
      <c r="AA281" s="5">
        <f t="shared" si="26"/>
        <v>0.6281180382231677</v>
      </c>
      <c r="AB281" s="6">
        <v>3.3966532855420093</v>
      </c>
      <c r="AC281" s="5">
        <f t="shared" si="27"/>
        <v>5.4076671562410894</v>
      </c>
      <c r="AD281" s="5">
        <f t="shared" si="28"/>
        <v>0.33277008932166041</v>
      </c>
      <c r="AE281" s="6">
        <v>1.7715184704348879</v>
      </c>
      <c r="AF281" s="5">
        <f t="shared" si="29"/>
        <v>5.3235507856071536</v>
      </c>
    </row>
    <row r="282" spans="1:32" x14ac:dyDescent="0.3">
      <c r="A282">
        <f>IF(B282=1,MAX(A$9:A281)+1,A281)</f>
        <v>55</v>
      </c>
      <c r="B282">
        <f t="shared" si="25"/>
        <v>3</v>
      </c>
      <c r="C282" t="str">
        <f t="shared" si="24"/>
        <v>DIPtri</v>
      </c>
      <c r="D282" s="1" t="s">
        <v>295</v>
      </c>
      <c r="E282" s="4">
        <v>-0.44150011555540603</v>
      </c>
      <c r="F282" s="4">
        <v>5.4971885923890303E-2</v>
      </c>
      <c r="G282" s="4">
        <v>-0.444677663954611</v>
      </c>
      <c r="H282" s="4">
        <v>-5.8510449542417201E-2</v>
      </c>
      <c r="I282" s="4">
        <v>-2.3414718017709699E-2</v>
      </c>
      <c r="J282" s="4">
        <v>2.4417009592832498E-3</v>
      </c>
      <c r="K282" s="4">
        <v>-7.2273466868286895E-2</v>
      </c>
      <c r="L282" s="4">
        <v>0.16418351797869901</v>
      </c>
      <c r="M282" s="4">
        <v>-6.9500453791410094E-2</v>
      </c>
      <c r="N282" s="4">
        <v>3.5623608084450399E-2</v>
      </c>
      <c r="O282" s="4">
        <v>0.312687291275626</v>
      </c>
      <c r="P282" s="4">
        <v>0.127419908935579</v>
      </c>
      <c r="Q282" s="4">
        <v>-7.2326137746813193E-2</v>
      </c>
      <c r="R282" s="4">
        <v>-4.1568867041501201E-2</v>
      </c>
      <c r="S282" s="4">
        <v>-7.5749550976370497E-2</v>
      </c>
      <c r="T282" s="4">
        <v>-0.160493842108617</v>
      </c>
      <c r="U282" s="4">
        <v>0.28760279350148399</v>
      </c>
      <c r="V282" s="4">
        <v>-0.118254861139373</v>
      </c>
      <c r="W282" s="4">
        <v>0.59915202213349805</v>
      </c>
      <c r="X282" s="4">
        <v>-5.8126020499931598E-3</v>
      </c>
      <c r="Y282" s="4"/>
      <c r="Z282" s="4" t="s">
        <v>22</v>
      </c>
      <c r="AA282" s="5">
        <f t="shared" si="26"/>
        <v>0.62262145759736731</v>
      </c>
      <c r="AB282" s="6">
        <v>3.4515864232128397</v>
      </c>
      <c r="AC282" s="5">
        <f t="shared" si="27"/>
        <v>5.5436355125506909</v>
      </c>
      <c r="AD282" s="5">
        <f t="shared" si="28"/>
        <v>0.32469596750498014</v>
      </c>
      <c r="AE282" s="6">
        <v>1.756808521622033</v>
      </c>
      <c r="AF282" s="5">
        <f t="shared" si="29"/>
        <v>5.4106262394376285</v>
      </c>
    </row>
    <row r="283" spans="1:32" x14ac:dyDescent="0.3">
      <c r="A283">
        <f>IF(B283=1,MAX(A$9:A282)+1,A282)</f>
        <v>55</v>
      </c>
      <c r="B283">
        <f t="shared" si="25"/>
        <v>4</v>
      </c>
      <c r="C283" t="str">
        <f t="shared" si="24"/>
        <v>DIPtri</v>
      </c>
      <c r="D283" s="1" t="s">
        <v>296</v>
      </c>
      <c r="E283" s="4">
        <v>-0.417273376837003</v>
      </c>
      <c r="F283" s="4">
        <v>7.2558309044898003E-2</v>
      </c>
      <c r="G283" s="4">
        <v>-0.41783654888009097</v>
      </c>
      <c r="H283" s="4">
        <v>-5.6101819998978397E-2</v>
      </c>
      <c r="I283" s="4">
        <v>-2.0954334605037098E-2</v>
      </c>
      <c r="J283" s="4">
        <v>1.81986824427889E-3</v>
      </c>
      <c r="K283" s="4">
        <v>-7.9792723582955805E-2</v>
      </c>
      <c r="L283" s="4">
        <v>0.17018226790822999</v>
      </c>
      <c r="M283" s="4">
        <v>-8.5087499271857894E-2</v>
      </c>
      <c r="N283" s="4">
        <v>5.2538581184995103E-2</v>
      </c>
      <c r="O283" s="4">
        <v>0.30602338490874897</v>
      </c>
      <c r="P283" s="4">
        <v>0.158040660717471</v>
      </c>
      <c r="Q283" s="4">
        <v>-8.1363503672687104E-2</v>
      </c>
      <c r="R283" s="4">
        <v>-6.4582514464593802E-2</v>
      </c>
      <c r="S283" s="4">
        <v>-7.4861948579910798E-2</v>
      </c>
      <c r="T283" s="4">
        <v>-0.17898753863314801</v>
      </c>
      <c r="U283" s="4">
        <v>0.28244342525390997</v>
      </c>
      <c r="V283" s="4">
        <v>-0.16005633427754701</v>
      </c>
      <c r="W283" s="4">
        <v>0.58870312526688295</v>
      </c>
      <c r="X283" s="4">
        <v>4.5885202743938596E-3</v>
      </c>
      <c r="Y283" s="4"/>
      <c r="Z283" s="4" t="s">
        <v>22</v>
      </c>
      <c r="AA283" s="5">
        <f t="shared" si="26"/>
        <v>0.60966374651240807</v>
      </c>
      <c r="AB283" s="6">
        <v>3.1255137470166732</v>
      </c>
      <c r="AC283" s="5">
        <f t="shared" si="27"/>
        <v>5.126619000877497</v>
      </c>
      <c r="AD283" s="5">
        <f t="shared" si="28"/>
        <v>0.34920461958896531</v>
      </c>
      <c r="AE283" s="6">
        <v>1.7758564715726557</v>
      </c>
      <c r="AF283" s="5">
        <f t="shared" si="29"/>
        <v>5.0854323567166571</v>
      </c>
    </row>
    <row r="284" spans="1:32" x14ac:dyDescent="0.3">
      <c r="A284">
        <f>IF(B284=1,MAX(A$9:A283)+1,A283)</f>
        <v>55</v>
      </c>
      <c r="B284">
        <f t="shared" si="25"/>
        <v>5</v>
      </c>
      <c r="C284" t="str">
        <f t="shared" si="24"/>
        <v>DIPtri</v>
      </c>
      <c r="D284" s="1" t="s">
        <v>297</v>
      </c>
      <c r="E284" s="4">
        <v>-0.41734107546608601</v>
      </c>
      <c r="F284" s="4">
        <v>6.8051775303881901E-2</v>
      </c>
      <c r="G284" s="4">
        <v>-0.42513687030103398</v>
      </c>
      <c r="H284" s="4">
        <v>-6.4756804670839899E-2</v>
      </c>
      <c r="I284" s="4">
        <v>6.4237365648726202E-4</v>
      </c>
      <c r="J284" s="4">
        <v>-1.17843140543842E-3</v>
      </c>
      <c r="K284" s="4">
        <v>-7.3267837713294801E-2</v>
      </c>
      <c r="L284" s="4">
        <v>0.16942854099962501</v>
      </c>
      <c r="M284" s="4">
        <v>-8.4248332321520999E-2</v>
      </c>
      <c r="N284" s="4">
        <v>5.0554152225783397E-2</v>
      </c>
      <c r="O284" s="4">
        <v>0.285996515076061</v>
      </c>
      <c r="P284" s="4">
        <v>0.15595487483719001</v>
      </c>
      <c r="Q284" s="4">
        <v>-8.1909138255666397E-2</v>
      </c>
      <c r="R284" s="4">
        <v>-4.4007337110486398E-2</v>
      </c>
      <c r="S284" s="4">
        <v>-9.2709668439265494E-2</v>
      </c>
      <c r="T284" s="4">
        <v>-0.17916058187155301</v>
      </c>
      <c r="U284" s="4">
        <v>0.29016151469999601</v>
      </c>
      <c r="V284" s="4">
        <v>-0.148651405266853</v>
      </c>
      <c r="W284" s="4">
        <v>0.59781251906432298</v>
      </c>
      <c r="X284" s="4">
        <v>-6.2347830413087696E-3</v>
      </c>
      <c r="Y284" s="4"/>
      <c r="Z284" s="4" t="s">
        <v>22</v>
      </c>
      <c r="AA284" s="5">
        <f t="shared" si="26"/>
        <v>0.59719155156304848</v>
      </c>
      <c r="AB284" s="6">
        <v>3.0105765619783091</v>
      </c>
      <c r="AC284" s="5">
        <f t="shared" si="27"/>
        <v>5.0412243008104038</v>
      </c>
      <c r="AD284" s="5">
        <f t="shared" si="28"/>
        <v>0.3491308656737106</v>
      </c>
      <c r="AE284" s="6">
        <v>1.7436778365078909</v>
      </c>
      <c r="AF284" s="5">
        <f t="shared" si="29"/>
        <v>4.9943388223299934</v>
      </c>
    </row>
    <row r="285" spans="1:32" x14ac:dyDescent="0.3">
      <c r="A285">
        <f>IF(B285=1,MAX(A$9:A284)+1,A284)</f>
        <v>56</v>
      </c>
      <c r="B285">
        <f t="shared" si="25"/>
        <v>1</v>
      </c>
      <c r="C285" t="str">
        <f t="shared" si="24"/>
        <v>DIPtri</v>
      </c>
      <c r="D285" s="1" t="s">
        <v>298</v>
      </c>
      <c r="E285" s="4">
        <v>-0.40537921381053299</v>
      </c>
      <c r="F285" s="4">
        <v>6.7405382894368204E-2</v>
      </c>
      <c r="G285" s="4">
        <v>-0.40418996456142903</v>
      </c>
      <c r="H285" s="4">
        <v>-7.4121355465327499E-2</v>
      </c>
      <c r="I285" s="4">
        <v>3.3326468596272599E-3</v>
      </c>
      <c r="J285" s="4">
        <v>-1.6193225790895101E-2</v>
      </c>
      <c r="K285" s="4">
        <v>-7.9430108243320696E-2</v>
      </c>
      <c r="L285" s="4">
        <v>0.19748391236462001</v>
      </c>
      <c r="M285" s="4">
        <v>-9.2807972743933306E-2</v>
      </c>
      <c r="N285" s="4">
        <v>6.0801158051593501E-2</v>
      </c>
      <c r="O285" s="4">
        <v>0.30892153946708401</v>
      </c>
      <c r="P285" s="4">
        <v>0.15980136232960099</v>
      </c>
      <c r="Q285" s="4">
        <v>-9.5766344297247993E-2</v>
      </c>
      <c r="R285" s="4">
        <v>-6.2892421768574E-2</v>
      </c>
      <c r="S285" s="4">
        <v>-0.106685094463067</v>
      </c>
      <c r="T285" s="4">
        <v>-0.17836157142091499</v>
      </c>
      <c r="U285" s="4">
        <v>0.29230297838880098</v>
      </c>
      <c r="V285" s="4">
        <v>-0.155437961430414</v>
      </c>
      <c r="W285" s="4">
        <v>0.57970153340401998</v>
      </c>
      <c r="X285" s="4">
        <v>1.51472023594255E-3</v>
      </c>
      <c r="Y285" s="4"/>
      <c r="Z285" s="4" t="s">
        <v>22</v>
      </c>
      <c r="AA285" s="5">
        <f t="shared" si="26"/>
        <v>0.57664084552597594</v>
      </c>
      <c r="AB285" s="6">
        <v>2.7247591971803442</v>
      </c>
      <c r="AC285" s="5">
        <f t="shared" si="27"/>
        <v>4.7252275282285776</v>
      </c>
      <c r="AD285" s="5">
        <f t="shared" si="28"/>
        <v>0.37683240566042275</v>
      </c>
      <c r="AE285" s="6">
        <v>1.7738528230723249</v>
      </c>
      <c r="AF285" s="5">
        <f t="shared" si="29"/>
        <v>4.7072725074255093</v>
      </c>
    </row>
    <row r="286" spans="1:32" x14ac:dyDescent="0.3">
      <c r="A286">
        <f>IF(B286=1,MAX(A$9:A285)+1,A285)</f>
        <v>56</v>
      </c>
      <c r="B286">
        <f t="shared" si="25"/>
        <v>2</v>
      </c>
      <c r="C286" t="str">
        <f t="shared" si="24"/>
        <v>DIPtri</v>
      </c>
      <c r="D286" s="1" t="s">
        <v>299</v>
      </c>
      <c r="E286" s="4">
        <v>-0.44401196873496102</v>
      </c>
      <c r="F286" s="4">
        <v>7.0177199878789204E-2</v>
      </c>
      <c r="G286" s="4">
        <v>-0.43698310488124198</v>
      </c>
      <c r="H286" s="4">
        <v>-6.8885868012803206E-2</v>
      </c>
      <c r="I286" s="4">
        <v>-1.8176615790169302E-2</v>
      </c>
      <c r="J286" s="4">
        <v>2.33623099308343E-2</v>
      </c>
      <c r="K286" s="4">
        <v>-6.4039123568478795E-2</v>
      </c>
      <c r="L286" s="4">
        <v>0.168517645359678</v>
      </c>
      <c r="M286" s="4">
        <v>-6.8338359018041805E-2</v>
      </c>
      <c r="N286" s="4">
        <v>6.0190446208728002E-2</v>
      </c>
      <c r="O286" s="4">
        <v>0.31371450009694501</v>
      </c>
      <c r="P286" s="4">
        <v>0.15461023163990401</v>
      </c>
      <c r="Q286" s="4">
        <v>-6.7356590526668203E-2</v>
      </c>
      <c r="R286" s="4">
        <v>-5.6814516270631603E-2</v>
      </c>
      <c r="S286" s="4">
        <v>-6.7883652949742301E-2</v>
      </c>
      <c r="T286" s="4">
        <v>-0.18226375578807899</v>
      </c>
      <c r="U286" s="4">
        <v>0.30774069997692</v>
      </c>
      <c r="V286" s="4">
        <v>-0.17019727344734301</v>
      </c>
      <c r="W286" s="4">
        <v>0.54533421539543903</v>
      </c>
      <c r="X286" s="4">
        <v>1.30358050092474E-3</v>
      </c>
      <c r="Y286" s="4"/>
      <c r="Z286" s="4" t="s">
        <v>22</v>
      </c>
      <c r="AA286" s="5">
        <f t="shared" si="26"/>
        <v>0.56394241231490749</v>
      </c>
      <c r="AB286" s="6">
        <v>2.5556219485722358</v>
      </c>
      <c r="AC286" s="5">
        <f t="shared" si="27"/>
        <v>4.5317073033782878</v>
      </c>
      <c r="AD286" s="5">
        <f t="shared" si="28"/>
        <v>0.35080246834557338</v>
      </c>
      <c r="AE286" s="6">
        <v>1.5769555903034316</v>
      </c>
      <c r="AF286" s="5">
        <f t="shared" si="29"/>
        <v>4.4952807708011395</v>
      </c>
    </row>
    <row r="287" spans="1:32" x14ac:dyDescent="0.3">
      <c r="A287">
        <f>IF(B287=1,MAX(A$9:A286)+1,A286)</f>
        <v>56</v>
      </c>
      <c r="B287">
        <f t="shared" si="25"/>
        <v>3</v>
      </c>
      <c r="C287" t="str">
        <f t="shared" si="24"/>
        <v>DIPtri</v>
      </c>
      <c r="D287" s="1" t="s">
        <v>300</v>
      </c>
      <c r="E287" s="4">
        <v>-0.437138187261355</v>
      </c>
      <c r="F287" s="4">
        <v>6.9428928419322203E-2</v>
      </c>
      <c r="G287" s="4">
        <v>-0.42934508856936998</v>
      </c>
      <c r="H287" s="4">
        <v>-7.7211335207059806E-2</v>
      </c>
      <c r="I287" s="4">
        <v>9.1319296849100406E-3</v>
      </c>
      <c r="J287" s="4">
        <v>1.12434807179861E-2</v>
      </c>
      <c r="K287" s="4">
        <v>-6.9720953896862795E-2</v>
      </c>
      <c r="L287" s="4">
        <v>0.18891419166196</v>
      </c>
      <c r="M287" s="4">
        <v>-7.1726263075928096E-2</v>
      </c>
      <c r="N287" s="4">
        <v>5.7002405325319597E-2</v>
      </c>
      <c r="O287" s="4">
        <v>0.31239157379740201</v>
      </c>
      <c r="P287" s="4">
        <v>0.15819140719331001</v>
      </c>
      <c r="Q287" s="4">
        <v>-8.2019473516267205E-2</v>
      </c>
      <c r="R287" s="4">
        <v>-6.2299166151804898E-2</v>
      </c>
      <c r="S287" s="4">
        <v>-8.2677273184144695E-2</v>
      </c>
      <c r="T287" s="4">
        <v>-0.18133920214771199</v>
      </c>
      <c r="U287" s="4">
        <v>0.30352311522694803</v>
      </c>
      <c r="V287" s="4">
        <v>-0.15837225252961901</v>
      </c>
      <c r="W287" s="4">
        <v>0.54758062079466596</v>
      </c>
      <c r="X287" s="4">
        <v>-5.5584572817048801E-3</v>
      </c>
      <c r="Y287" s="4"/>
      <c r="Z287" s="4" t="s">
        <v>22</v>
      </c>
      <c r="AA287" s="5">
        <f t="shared" si="26"/>
        <v>0.53871077405074685</v>
      </c>
      <c r="AB287" s="6">
        <v>2.4380314275384714</v>
      </c>
      <c r="AC287" s="5">
        <f t="shared" si="27"/>
        <v>4.5256778683041663</v>
      </c>
      <c r="AD287" s="5">
        <f t="shared" si="28"/>
        <v>0.37048001543545372</v>
      </c>
      <c r="AE287" s="6">
        <v>1.6701091519078473</v>
      </c>
      <c r="AF287" s="5">
        <f t="shared" si="29"/>
        <v>4.5079601660695223</v>
      </c>
    </row>
    <row r="288" spans="1:32" x14ac:dyDescent="0.3">
      <c r="A288">
        <f>IF(B288=1,MAX(A$9:A287)+1,A287)</f>
        <v>56</v>
      </c>
      <c r="B288">
        <f t="shared" si="25"/>
        <v>4</v>
      </c>
      <c r="C288" t="str">
        <f t="shared" si="24"/>
        <v>DIPtri</v>
      </c>
      <c r="D288" s="1" t="s">
        <v>301</v>
      </c>
      <c r="E288" s="4">
        <v>-0.39497400376064501</v>
      </c>
      <c r="F288" s="4">
        <v>7.2272076533909005E-2</v>
      </c>
      <c r="G288" s="4">
        <v>-0.39848797443442702</v>
      </c>
      <c r="H288" s="4">
        <v>-7.8045657539165106E-2</v>
      </c>
      <c r="I288" s="4">
        <v>2.7691391291426198E-2</v>
      </c>
      <c r="J288" s="4">
        <v>-6.0813983630752296E-3</v>
      </c>
      <c r="K288" s="4">
        <v>-9.2869639517530606E-2</v>
      </c>
      <c r="L288" s="4">
        <v>0.19252468868313899</v>
      </c>
      <c r="M288" s="4">
        <v>-0.101804130018547</v>
      </c>
      <c r="N288" s="4">
        <v>5.6864732382640698E-2</v>
      </c>
      <c r="O288" s="4">
        <v>0.31191697415842701</v>
      </c>
      <c r="P288" s="4">
        <v>0.168810883737709</v>
      </c>
      <c r="Q288" s="4">
        <v>-0.112762870587776</v>
      </c>
      <c r="R288" s="4">
        <v>-5.8771879958281301E-2</v>
      </c>
      <c r="S288" s="4">
        <v>-0.11506175036453301</v>
      </c>
      <c r="T288" s="4">
        <v>-0.181099974856575</v>
      </c>
      <c r="U288" s="4">
        <v>0.305305555975386</v>
      </c>
      <c r="V288" s="4">
        <v>-0.162730534117112</v>
      </c>
      <c r="W288" s="4">
        <v>0.57104644725821896</v>
      </c>
      <c r="X288" s="4">
        <v>-3.7429365031895799E-3</v>
      </c>
      <c r="Y288" s="4"/>
      <c r="Z288" s="4" t="s">
        <v>22</v>
      </c>
      <c r="AA288" s="5">
        <f t="shared" si="26"/>
        <v>0.54336008801580804</v>
      </c>
      <c r="AB288" s="6">
        <v>2.6003712598446809</v>
      </c>
      <c r="AC288" s="5">
        <f t="shared" si="27"/>
        <v>4.7857237165513489</v>
      </c>
      <c r="AD288" s="5">
        <f t="shared" si="28"/>
        <v>0.37428315349346164</v>
      </c>
      <c r="AE288" s="6">
        <v>1.7859178668308298</v>
      </c>
      <c r="AF288" s="5">
        <f t="shared" si="29"/>
        <v>4.7715689316004122</v>
      </c>
    </row>
    <row r="289" spans="1:32" x14ac:dyDescent="0.3">
      <c r="A289">
        <f>IF(B289=1,MAX(A$9:A288)+1,A288)</f>
        <v>56</v>
      </c>
      <c r="B289">
        <f t="shared" si="25"/>
        <v>5</v>
      </c>
      <c r="C289" t="str">
        <f t="shared" si="24"/>
        <v>DIPtri</v>
      </c>
      <c r="D289" s="1" t="s">
        <v>302</v>
      </c>
      <c r="E289" s="4">
        <v>-0.43248269498833902</v>
      </c>
      <c r="F289" s="4">
        <v>7.3243622669570296E-2</v>
      </c>
      <c r="G289" s="4">
        <v>-0.43215970263757802</v>
      </c>
      <c r="H289" s="4">
        <v>-6.1616103297934703E-2</v>
      </c>
      <c r="I289" s="4">
        <v>-2.0946513743536298E-2</v>
      </c>
      <c r="J289" s="4">
        <v>-9.0434582447256897E-4</v>
      </c>
      <c r="K289" s="4">
        <v>-6.0776741454272899E-2</v>
      </c>
      <c r="L289" s="4">
        <v>0.179069261955904</v>
      </c>
      <c r="M289" s="4">
        <v>-7.0993455834000893E-2</v>
      </c>
      <c r="N289" s="4">
        <v>5.14395558823686E-2</v>
      </c>
      <c r="O289" s="4">
        <v>0.30608186558259798</v>
      </c>
      <c r="P289" s="4">
        <v>0.16272852515088301</v>
      </c>
      <c r="Q289" s="4">
        <v>-6.9901752795492697E-2</v>
      </c>
      <c r="R289" s="4">
        <v>-6.2384006781361197E-2</v>
      </c>
      <c r="S289" s="4">
        <v>-7.9705989641081706E-2</v>
      </c>
      <c r="T289" s="4">
        <v>-0.177713939252547</v>
      </c>
      <c r="U289" s="4">
        <v>0.30805122871588198</v>
      </c>
      <c r="V289" s="4">
        <v>-0.16959365471017099</v>
      </c>
      <c r="W289" s="4">
        <v>0.55283375679582103</v>
      </c>
      <c r="X289" s="4">
        <v>5.7310842077603098E-3</v>
      </c>
      <c r="Y289" s="4"/>
      <c r="Z289" s="4" t="s">
        <v>22</v>
      </c>
      <c r="AA289" s="5">
        <f t="shared" si="26"/>
        <v>0.57381863667184141</v>
      </c>
      <c r="AB289" s="6">
        <v>2.7777406539995542</v>
      </c>
      <c r="AC289" s="5">
        <f t="shared" si="27"/>
        <v>4.8407989501883399</v>
      </c>
      <c r="AD289" s="5">
        <f t="shared" si="28"/>
        <v>0.35728499702823768</v>
      </c>
      <c r="AE289" s="6">
        <v>1.7186865120731363</v>
      </c>
      <c r="AF289" s="5">
        <f t="shared" si="29"/>
        <v>4.8104077315547107</v>
      </c>
    </row>
    <row r="290" spans="1:32" x14ac:dyDescent="0.3">
      <c r="A290">
        <f>IF(B290=1,MAX(A$9:A289)+1,A289)</f>
        <v>57</v>
      </c>
      <c r="B290">
        <f t="shared" si="25"/>
        <v>1</v>
      </c>
      <c r="C290" t="str">
        <f t="shared" si="24"/>
        <v>DIPtri</v>
      </c>
      <c r="D290" s="1" t="s">
        <v>303</v>
      </c>
      <c r="E290" s="4">
        <v>-0.42427603470912501</v>
      </c>
      <c r="F290" s="4">
        <v>6.3493078846317705E-2</v>
      </c>
      <c r="G290" s="4">
        <v>-0.42494833028426499</v>
      </c>
      <c r="H290" s="4">
        <v>-5.4553077850743398E-2</v>
      </c>
      <c r="I290" s="4">
        <v>-3.4655515371734502E-2</v>
      </c>
      <c r="J290" s="4">
        <v>-2.21110623812782E-3</v>
      </c>
      <c r="K290" s="4">
        <v>-6.0914601055036897E-2</v>
      </c>
      <c r="L290" s="4">
        <v>0.180031261318959</v>
      </c>
      <c r="M290" s="4">
        <v>-6.9821834147052994E-2</v>
      </c>
      <c r="N290" s="4">
        <v>5.4791299763430598E-2</v>
      </c>
      <c r="O290" s="4">
        <v>0.32241984041014399</v>
      </c>
      <c r="P290" s="4">
        <v>0.16720648585346601</v>
      </c>
      <c r="Q290" s="4">
        <v>-7.7142690986512802E-2</v>
      </c>
      <c r="R290" s="4">
        <v>-7.4866675676468902E-2</v>
      </c>
      <c r="S290" s="4">
        <v>-8.7637488353552798E-2</v>
      </c>
      <c r="T290" s="4">
        <v>-0.19165642383485201</v>
      </c>
      <c r="U290" s="4">
        <v>0.296547357003899</v>
      </c>
      <c r="V290" s="4">
        <v>-0.14089196513060001</v>
      </c>
      <c r="W290" s="4">
        <v>0.560429297493236</v>
      </c>
      <c r="X290" s="4">
        <v>-1.34287705138231E-3</v>
      </c>
      <c r="Y290" s="4"/>
      <c r="Z290" s="4" t="s">
        <v>22</v>
      </c>
      <c r="AA290" s="5">
        <f t="shared" si="26"/>
        <v>0.59508544623814963</v>
      </c>
      <c r="AB290" s="6">
        <v>3.1779358609085904</v>
      </c>
      <c r="AC290" s="5">
        <f t="shared" si="27"/>
        <v>5.3403017684233527</v>
      </c>
      <c r="AD290" s="5">
        <f t="shared" si="28"/>
        <v>0.37264708237227312</v>
      </c>
      <c r="AE290" s="6">
        <v>1.9786631117374596</v>
      </c>
      <c r="AF290" s="5">
        <f t="shared" si="29"/>
        <v>5.3097507141107361</v>
      </c>
    </row>
    <row r="291" spans="1:32" x14ac:dyDescent="0.3">
      <c r="A291">
        <f>IF(B291=1,MAX(A$9:A290)+1,A290)</f>
        <v>57</v>
      </c>
      <c r="B291">
        <f t="shared" si="25"/>
        <v>2</v>
      </c>
      <c r="C291" t="str">
        <f t="shared" si="24"/>
        <v>DIPtri</v>
      </c>
      <c r="D291" s="1" t="s">
        <v>304</v>
      </c>
      <c r="E291" s="4">
        <v>-0.42487518969513599</v>
      </c>
      <c r="F291" s="4">
        <v>6.3308345328153506E-2</v>
      </c>
      <c r="G291" s="4">
        <v>-0.42727725567677399</v>
      </c>
      <c r="H291" s="4">
        <v>-5.96634804265051E-2</v>
      </c>
      <c r="I291" s="4">
        <v>-6.4060635842486696E-2</v>
      </c>
      <c r="J291" s="4">
        <v>4.0116536802188903E-3</v>
      </c>
      <c r="K291" s="4">
        <v>-6.6551641959865293E-2</v>
      </c>
      <c r="L291" s="4">
        <v>0.18167674942845299</v>
      </c>
      <c r="M291" s="4">
        <v>-6.6450689459381998E-2</v>
      </c>
      <c r="N291" s="4">
        <v>5.1633455719580001E-2</v>
      </c>
      <c r="O291" s="4">
        <v>0.30650904266849199</v>
      </c>
      <c r="P291" s="4">
        <v>0.13027608905146501</v>
      </c>
      <c r="Q291" s="4">
        <v>-6.54920473351608E-2</v>
      </c>
      <c r="R291" s="4">
        <v>-5.2159356001468399E-2</v>
      </c>
      <c r="S291" s="4">
        <v>-7.6450316883233296E-2</v>
      </c>
      <c r="T291" s="4">
        <v>-0.17992770533732499</v>
      </c>
      <c r="U291" s="4">
        <v>0.29873575421371401</v>
      </c>
      <c r="V291" s="4">
        <v>-0.147099363204932</v>
      </c>
      <c r="W291" s="4">
        <v>0.58591297996983305</v>
      </c>
      <c r="X291" s="4">
        <v>7.9436117623614896E-3</v>
      </c>
      <c r="Y291" s="4"/>
      <c r="Z291" s="4" t="s">
        <v>22</v>
      </c>
      <c r="AA291" s="5">
        <f t="shared" si="26"/>
        <v>0.64998550872038729</v>
      </c>
      <c r="AB291" s="6">
        <v>3.4145037593561613</v>
      </c>
      <c r="AC291" s="5">
        <f t="shared" si="27"/>
        <v>5.2531998229902426</v>
      </c>
      <c r="AD291" s="5">
        <f t="shared" si="28"/>
        <v>0.36173991412573492</v>
      </c>
      <c r="AE291" s="6">
        <v>1.8783874577222641</v>
      </c>
      <c r="AF291" s="5">
        <f t="shared" si="29"/>
        <v>5.1926463859041201</v>
      </c>
    </row>
    <row r="292" spans="1:32" x14ac:dyDescent="0.3">
      <c r="A292">
        <f>IF(B292=1,MAX(A$9:A291)+1,A291)</f>
        <v>57</v>
      </c>
      <c r="B292">
        <f t="shared" si="25"/>
        <v>3</v>
      </c>
      <c r="C292" t="str">
        <f t="shared" si="24"/>
        <v>DIPtri</v>
      </c>
      <c r="D292" s="1" t="s">
        <v>305</v>
      </c>
      <c r="E292" s="4">
        <v>-0.40884313357898899</v>
      </c>
      <c r="F292" s="4">
        <v>5.6463767222578398E-2</v>
      </c>
      <c r="G292" s="4">
        <v>-0.41235749177680903</v>
      </c>
      <c r="H292" s="4">
        <v>-6.4751820481669595E-2</v>
      </c>
      <c r="I292" s="4">
        <v>-3.5467117689961497E-2</v>
      </c>
      <c r="J292" s="4">
        <v>4.8052144102286396E-3</v>
      </c>
      <c r="K292" s="4">
        <v>-7.7078572588857294E-2</v>
      </c>
      <c r="L292" s="4">
        <v>0.16993184363470801</v>
      </c>
      <c r="M292" s="4">
        <v>-9.0706100375579399E-2</v>
      </c>
      <c r="N292" s="4">
        <v>4.8728108219872203E-2</v>
      </c>
      <c r="O292" s="4">
        <v>0.32136051193961401</v>
      </c>
      <c r="P292" s="4">
        <v>0.152987413538093</v>
      </c>
      <c r="Q292" s="4">
        <v>-8.9772833116587999E-2</v>
      </c>
      <c r="R292" s="4">
        <v>-5.4039178826197097E-2</v>
      </c>
      <c r="S292" s="4">
        <v>-0.10109194305338801</v>
      </c>
      <c r="T292" s="4">
        <v>-0.16885129736878099</v>
      </c>
      <c r="U292" s="4">
        <v>0.30469193737771999</v>
      </c>
      <c r="V292" s="4">
        <v>-0.13732675913473799</v>
      </c>
      <c r="W292" s="4">
        <v>0.58926474286283803</v>
      </c>
      <c r="X292" s="4">
        <v>-7.9472912140951101E-3</v>
      </c>
      <c r="Y292" s="4"/>
      <c r="Z292" s="4" t="s">
        <v>22</v>
      </c>
      <c r="AA292" s="5">
        <f t="shared" si="26"/>
        <v>0.62486200395724245</v>
      </c>
      <c r="AB292" s="6">
        <v>3.297447773588094</v>
      </c>
      <c r="AC292" s="5">
        <f t="shared" si="27"/>
        <v>5.2770815839423788</v>
      </c>
      <c r="AD292" s="5">
        <f t="shared" si="28"/>
        <v>0.3396331235160327</v>
      </c>
      <c r="AE292" s="6">
        <v>1.7715349766051562</v>
      </c>
      <c r="AF292" s="5">
        <f t="shared" si="29"/>
        <v>5.2160253342354848</v>
      </c>
    </row>
    <row r="293" spans="1:32" x14ac:dyDescent="0.3">
      <c r="A293">
        <f>IF(B293=1,MAX(A$9:A292)+1,A292)</f>
        <v>57</v>
      </c>
      <c r="B293">
        <f t="shared" si="25"/>
        <v>4</v>
      </c>
      <c r="C293" t="str">
        <f t="shared" si="24"/>
        <v>DIPtri</v>
      </c>
      <c r="D293" s="1" t="s">
        <v>306</v>
      </c>
      <c r="E293" s="4">
        <v>-0.40210911850884301</v>
      </c>
      <c r="F293" s="4">
        <v>6.4066995002901903E-2</v>
      </c>
      <c r="G293" s="4">
        <v>-0.408487280776485</v>
      </c>
      <c r="H293" s="4">
        <v>-5.7500689364652503E-2</v>
      </c>
      <c r="I293" s="4">
        <v>-1.56905178944916E-2</v>
      </c>
      <c r="J293" s="4">
        <v>-2.1219936858596199E-3</v>
      </c>
      <c r="K293" s="4">
        <v>-9.1936744982556204E-2</v>
      </c>
      <c r="L293" s="4">
        <v>0.17684540554474901</v>
      </c>
      <c r="M293" s="4">
        <v>-0.10122569493589501</v>
      </c>
      <c r="N293" s="4">
        <v>4.5240278714885902E-2</v>
      </c>
      <c r="O293" s="4">
        <v>0.34604686372496202</v>
      </c>
      <c r="P293" s="4">
        <v>0.17352175719636201</v>
      </c>
      <c r="Q293" s="4">
        <v>-9.8925260495484502E-2</v>
      </c>
      <c r="R293" s="4">
        <v>-4.6213507066304199E-2</v>
      </c>
      <c r="S293" s="4">
        <v>-0.10160281178378699</v>
      </c>
      <c r="T293" s="4">
        <v>-0.18189789543215201</v>
      </c>
      <c r="U293" s="4">
        <v>0.33956778001091897</v>
      </c>
      <c r="V293" s="4">
        <v>-0.16868799799516099</v>
      </c>
      <c r="W293" s="4">
        <v>0.53436278564166095</v>
      </c>
      <c r="X293" s="4">
        <v>-3.2523529147687699E-3</v>
      </c>
      <c r="Y293" s="4"/>
      <c r="Z293" s="4" t="s">
        <v>22</v>
      </c>
      <c r="AA293" s="5">
        <f t="shared" si="26"/>
        <v>0.55005446497871568</v>
      </c>
      <c r="AB293" s="6">
        <v>2.6004957007310767</v>
      </c>
      <c r="AC293" s="5">
        <f t="shared" si="27"/>
        <v>4.7277058296976149</v>
      </c>
      <c r="AD293" s="5">
        <f t="shared" si="28"/>
        <v>0.35887349977841665</v>
      </c>
      <c r="AE293" s="6">
        <v>1.6881751897199073</v>
      </c>
      <c r="AF293" s="5">
        <f t="shared" si="29"/>
        <v>4.7040954285068599</v>
      </c>
    </row>
    <row r="294" spans="1:32" x14ac:dyDescent="0.3">
      <c r="A294">
        <f>IF(B294=1,MAX(A$9:A293)+1,A293)</f>
        <v>58</v>
      </c>
      <c r="B294">
        <f t="shared" si="25"/>
        <v>1</v>
      </c>
      <c r="C294" t="str">
        <f t="shared" si="24"/>
        <v>DIPzei</v>
      </c>
      <c r="D294" s="1" t="s">
        <v>307</v>
      </c>
      <c r="E294" s="4">
        <v>-0.37305013809286702</v>
      </c>
      <c r="F294" s="4">
        <v>4.5842834958386001E-2</v>
      </c>
      <c r="G294" s="4">
        <v>-0.38234953612332301</v>
      </c>
      <c r="H294" s="4">
        <v>-6.1571841577409997E-2</v>
      </c>
      <c r="I294" s="4">
        <v>-6.1254196300633897E-2</v>
      </c>
      <c r="J294" s="4">
        <v>-1.0017194219234199E-3</v>
      </c>
      <c r="K294" s="4">
        <v>-8.2086972626115501E-2</v>
      </c>
      <c r="L294" s="4">
        <v>0.228184655506042</v>
      </c>
      <c r="M294" s="4">
        <v>-8.65396597528236E-2</v>
      </c>
      <c r="N294" s="4">
        <v>5.02675001493827E-2</v>
      </c>
      <c r="O294" s="4">
        <v>0.29719244977959097</v>
      </c>
      <c r="P294" s="4">
        <v>0.157769920096686</v>
      </c>
      <c r="Q294" s="4">
        <v>-9.3661739868730803E-2</v>
      </c>
      <c r="R294" s="4">
        <v>-4.4547123071945097E-2</v>
      </c>
      <c r="S294" s="4">
        <v>-0.108801455114666</v>
      </c>
      <c r="T294" s="4">
        <v>-0.217365402727319</v>
      </c>
      <c r="U294" s="4">
        <v>0.29024842840669302</v>
      </c>
      <c r="V294" s="4">
        <v>-0.148903668175529</v>
      </c>
      <c r="W294" s="4">
        <v>0.60030281969287902</v>
      </c>
      <c r="X294" s="4">
        <v>-8.6751557363719603E-3</v>
      </c>
      <c r="Y294" s="4"/>
      <c r="Z294" s="4" t="s">
        <v>22</v>
      </c>
      <c r="AA294" s="5">
        <f t="shared" si="26"/>
        <v>0.66160151680230672</v>
      </c>
      <c r="AB294" s="6">
        <v>3.1137100290225983</v>
      </c>
      <c r="AC294" s="5">
        <f t="shared" si="27"/>
        <v>4.7063223858251924</v>
      </c>
      <c r="AD294" s="5">
        <f t="shared" si="28"/>
        <v>0.44635021896083177</v>
      </c>
      <c r="AE294" s="6">
        <v>2.0965871550639248</v>
      </c>
      <c r="AF294" s="5">
        <f t="shared" si="29"/>
        <v>4.6971796271212423</v>
      </c>
    </row>
    <row r="295" spans="1:32" x14ac:dyDescent="0.3">
      <c r="A295">
        <f>IF(B295=1,MAX(A$9:A294)+1,A294)</f>
        <v>58</v>
      </c>
      <c r="B295">
        <f t="shared" si="25"/>
        <v>2</v>
      </c>
      <c r="C295" t="str">
        <f t="shared" si="24"/>
        <v>DIPzei</v>
      </c>
      <c r="D295" s="1" t="s">
        <v>308</v>
      </c>
      <c r="E295" s="4">
        <v>-0.36232852970579299</v>
      </c>
      <c r="F295" s="4">
        <v>5.6643996382419799E-2</v>
      </c>
      <c r="G295" s="4">
        <v>-0.367050805144848</v>
      </c>
      <c r="H295" s="4">
        <v>-4.5880406727365999E-2</v>
      </c>
      <c r="I295" s="4">
        <v>-7.3048378113270002E-2</v>
      </c>
      <c r="J295" s="4">
        <v>-4.62034130007123E-3</v>
      </c>
      <c r="K295" s="4">
        <v>-8.9366013937848404E-2</v>
      </c>
      <c r="L295" s="4">
        <v>0.20268777000612601</v>
      </c>
      <c r="M295" s="4">
        <v>-9.5147880370128002E-2</v>
      </c>
      <c r="N295" s="4">
        <v>6.3687926564131705E-2</v>
      </c>
      <c r="O295" s="4">
        <v>0.25796673332909198</v>
      </c>
      <c r="P295" s="4">
        <v>0.19636126838850801</v>
      </c>
      <c r="Q295" s="4">
        <v>-8.4151063304037294E-2</v>
      </c>
      <c r="R295" s="4">
        <v>-5.9349575697179198E-2</v>
      </c>
      <c r="S295" s="4">
        <v>-9.1982547937422499E-2</v>
      </c>
      <c r="T295" s="4">
        <v>-0.20729509205729399</v>
      </c>
      <c r="U295" s="4">
        <v>0.27617989119766001</v>
      </c>
      <c r="V295" s="4">
        <v>-0.18321120664144599</v>
      </c>
      <c r="W295" s="4">
        <v>0.62892859398659695</v>
      </c>
      <c r="X295" s="4">
        <v>-1.9024338917830098E-2</v>
      </c>
      <c r="Y295" s="4"/>
      <c r="Z295" s="4" t="s">
        <v>22</v>
      </c>
      <c r="AA295" s="5">
        <f t="shared" si="26"/>
        <v>0.7021247357171444</v>
      </c>
      <c r="AB295" s="6">
        <v>3.1146867010155983</v>
      </c>
      <c r="AC295" s="5">
        <f t="shared" si="27"/>
        <v>4.4360874109274659</v>
      </c>
      <c r="AD295" s="5">
        <f t="shared" si="28"/>
        <v>0.40999121141298162</v>
      </c>
      <c r="AE295" s="6">
        <v>1.8125777256434561</v>
      </c>
      <c r="AF295" s="5">
        <f t="shared" si="29"/>
        <v>4.4210160490919836</v>
      </c>
    </row>
    <row r="296" spans="1:32" x14ac:dyDescent="0.3">
      <c r="A296">
        <f>IF(B296=1,MAX(A$9:A295)+1,A295)</f>
        <v>58</v>
      </c>
      <c r="B296">
        <f t="shared" si="25"/>
        <v>3</v>
      </c>
      <c r="C296" t="str">
        <f t="shared" si="24"/>
        <v>DIPzei</v>
      </c>
      <c r="D296" s="1" t="s">
        <v>309</v>
      </c>
      <c r="E296" s="4">
        <v>-0.37943401880709399</v>
      </c>
      <c r="F296" s="4">
        <v>5.4096575092404099E-2</v>
      </c>
      <c r="G296" s="4">
        <v>-0.378840770423228</v>
      </c>
      <c r="H296" s="4">
        <v>-6.0052961719202998E-2</v>
      </c>
      <c r="I296" s="4">
        <v>-5.3631065858369097E-2</v>
      </c>
      <c r="J296" s="4">
        <v>-1.38725283086124E-2</v>
      </c>
      <c r="K296" s="4">
        <v>-7.9976563568520398E-2</v>
      </c>
      <c r="L296" s="4">
        <v>0.217294932929218</v>
      </c>
      <c r="M296" s="4">
        <v>-8.7615587041689605E-2</v>
      </c>
      <c r="N296" s="4">
        <v>7.2658608857787493E-2</v>
      </c>
      <c r="O296" s="4">
        <v>0.27018626073066498</v>
      </c>
      <c r="P296" s="4">
        <v>0.18380299104692699</v>
      </c>
      <c r="Q296" s="4">
        <v>-8.3197442965681795E-2</v>
      </c>
      <c r="R296" s="4">
        <v>-5.3917095978557802E-2</v>
      </c>
      <c r="S296" s="4">
        <v>-9.2562224021792205E-2</v>
      </c>
      <c r="T296" s="4">
        <v>-0.200346076066927</v>
      </c>
      <c r="U296" s="4">
        <v>0.28507948318686499</v>
      </c>
      <c r="V296" s="4">
        <v>-0.19060293399016801</v>
      </c>
      <c r="W296" s="4">
        <v>0.599991928768842</v>
      </c>
      <c r="X296" s="4">
        <v>-9.0615118628687309E-3</v>
      </c>
      <c r="Y296" s="4"/>
      <c r="Z296" s="4" t="s">
        <v>22</v>
      </c>
      <c r="AA296" s="5">
        <f t="shared" si="26"/>
        <v>0.65364070022045329</v>
      </c>
      <c r="AB296" s="6">
        <v>3.0946947444030704</v>
      </c>
      <c r="AC296" s="5">
        <f t="shared" si="27"/>
        <v>4.7345502557587418</v>
      </c>
      <c r="AD296" s="5">
        <f t="shared" si="28"/>
        <v>0.41783060113443476</v>
      </c>
      <c r="AE296" s="6">
        <v>1.9755936600676838</v>
      </c>
      <c r="AF296" s="5">
        <f t="shared" si="29"/>
        <v>4.7282167814033489</v>
      </c>
    </row>
    <row r="297" spans="1:32" x14ac:dyDescent="0.3">
      <c r="A297">
        <f>IF(B297=1,MAX(A$9:A296)+1,A296)</f>
        <v>58</v>
      </c>
      <c r="B297">
        <f t="shared" si="25"/>
        <v>4</v>
      </c>
      <c r="C297" t="str">
        <f t="shared" si="24"/>
        <v>DIPzei</v>
      </c>
      <c r="D297" s="1" t="s">
        <v>310</v>
      </c>
      <c r="E297" s="4">
        <v>-0.41525752787342801</v>
      </c>
      <c r="F297" s="4">
        <v>5.9460164263744002E-2</v>
      </c>
      <c r="G297" s="4">
        <v>-0.41897118627346303</v>
      </c>
      <c r="H297" s="4">
        <v>-5.7021342543778303E-2</v>
      </c>
      <c r="I297" s="4">
        <v>-4.8354469187319601E-2</v>
      </c>
      <c r="J297" s="4">
        <v>2.53125182243819E-3</v>
      </c>
      <c r="K297" s="4">
        <v>-5.35881834157792E-2</v>
      </c>
      <c r="L297" s="4">
        <v>0.200561091193588</v>
      </c>
      <c r="M297" s="4">
        <v>-5.6669841204665901E-2</v>
      </c>
      <c r="N297" s="4">
        <v>6.5172281612575197E-2</v>
      </c>
      <c r="O297" s="4">
        <v>0.23811985064662</v>
      </c>
      <c r="P297" s="4">
        <v>0.16544250039317099</v>
      </c>
      <c r="Q297" s="4">
        <v>-5.6636952956659901E-2</v>
      </c>
      <c r="R297" s="4">
        <v>-5.8319711264603599E-2</v>
      </c>
      <c r="S297" s="4">
        <v>-6.1426643191740599E-2</v>
      </c>
      <c r="T297" s="4">
        <v>-0.20772342509480801</v>
      </c>
      <c r="U297" s="4">
        <v>0.242185434828112</v>
      </c>
      <c r="V297" s="4">
        <v>-0.15902439692676401</v>
      </c>
      <c r="W297" s="4">
        <v>0.63059951862832098</v>
      </c>
      <c r="X297" s="4">
        <v>-1.10784134555626E-2</v>
      </c>
      <c r="Y297" s="4"/>
      <c r="Z297" s="4" t="s">
        <v>22</v>
      </c>
      <c r="AA297" s="5">
        <f t="shared" si="26"/>
        <v>0.679090377313462</v>
      </c>
      <c r="AB297" s="6">
        <v>4.068884969761676</v>
      </c>
      <c r="AC297" s="5">
        <f t="shared" si="27"/>
        <v>5.9916693060186237</v>
      </c>
      <c r="AD297" s="5">
        <f t="shared" si="28"/>
        <v>0.40835975278240738</v>
      </c>
      <c r="AE297" s="6">
        <v>2.4287549038952529</v>
      </c>
      <c r="AF297" s="5">
        <f t="shared" si="29"/>
        <v>5.9475863802606517</v>
      </c>
    </row>
    <row r="298" spans="1:32" x14ac:dyDescent="0.3">
      <c r="A298">
        <f>IF(B298=1,MAX(A$9:A297)+1,A297)</f>
        <v>59</v>
      </c>
      <c r="B298">
        <f t="shared" si="25"/>
        <v>1</v>
      </c>
      <c r="C298" t="str">
        <f t="shared" si="24"/>
        <v>DIPzei</v>
      </c>
      <c r="D298" s="1" t="s">
        <v>311</v>
      </c>
      <c r="E298" s="4">
        <v>-0.417208530856854</v>
      </c>
      <c r="F298" s="4">
        <v>6.246284269111E-2</v>
      </c>
      <c r="G298" s="4">
        <v>-0.42910085002778797</v>
      </c>
      <c r="H298" s="4">
        <v>-4.7338584798372899E-2</v>
      </c>
      <c r="I298" s="4">
        <v>-0.112038075867816</v>
      </c>
      <c r="J298" s="4">
        <v>7.4522604185214896E-3</v>
      </c>
      <c r="K298" s="4">
        <v>-4.1044142667519802E-2</v>
      </c>
      <c r="L298" s="4">
        <v>0.18382781545669299</v>
      </c>
      <c r="M298" s="4">
        <v>-4.7885737151188802E-2</v>
      </c>
      <c r="N298" s="4">
        <v>6.5614224416231104E-2</v>
      </c>
      <c r="O298" s="4">
        <v>0.28776276723331401</v>
      </c>
      <c r="P298" s="4">
        <v>0.168282775520429</v>
      </c>
      <c r="Q298" s="4">
        <v>-5.1883384933972598E-2</v>
      </c>
      <c r="R298" s="4">
        <v>-6.9885611992383398E-2</v>
      </c>
      <c r="S298" s="4">
        <v>-5.8597220554848201E-2</v>
      </c>
      <c r="T298" s="4">
        <v>-0.20069812156858</v>
      </c>
      <c r="U298" s="4">
        <v>0.30047493803913999</v>
      </c>
      <c r="V298" s="4">
        <v>-0.172304550261282</v>
      </c>
      <c r="W298" s="4">
        <v>0.56952023678752906</v>
      </c>
      <c r="X298" s="4">
        <v>2.5869501176316E-3</v>
      </c>
      <c r="Y298" s="4"/>
      <c r="Z298" s="4" t="s">
        <v>22</v>
      </c>
      <c r="AA298" s="5">
        <f t="shared" si="26"/>
        <v>0.6815756779653489</v>
      </c>
      <c r="AB298" s="6">
        <v>3.3288162882358652</v>
      </c>
      <c r="AC298" s="5">
        <f t="shared" si="27"/>
        <v>4.884000993364527</v>
      </c>
      <c r="AD298" s="5">
        <f t="shared" si="28"/>
        <v>0.38492636541094821</v>
      </c>
      <c r="AE298" s="6">
        <v>1.8631309087096357</v>
      </c>
      <c r="AF298" s="5">
        <f t="shared" si="29"/>
        <v>4.8402267969370012</v>
      </c>
    </row>
    <row r="299" spans="1:32" x14ac:dyDescent="0.3">
      <c r="A299">
        <f>IF(B299=1,MAX(A$9:A298)+1,A298)</f>
        <v>59</v>
      </c>
      <c r="B299">
        <f t="shared" si="25"/>
        <v>2</v>
      </c>
      <c r="C299" t="str">
        <f t="shared" si="24"/>
        <v>DIPzei</v>
      </c>
      <c r="D299" s="1" t="s">
        <v>312</v>
      </c>
      <c r="E299" s="4">
        <v>-0.40118601370905699</v>
      </c>
      <c r="F299" s="4">
        <v>6.1664396751585498E-2</v>
      </c>
      <c r="G299" s="4">
        <v>-0.40425883905270998</v>
      </c>
      <c r="H299" s="4">
        <v>-5.0270612302266003E-2</v>
      </c>
      <c r="I299" s="4">
        <v>-7.5729050773731099E-2</v>
      </c>
      <c r="J299" s="4">
        <v>-4.2679860920240102E-4</v>
      </c>
      <c r="K299" s="4">
        <v>-6.1751275430376701E-2</v>
      </c>
      <c r="L299" s="4">
        <v>0.222992118296994</v>
      </c>
      <c r="M299" s="4">
        <v>-6.6142440072339298E-2</v>
      </c>
      <c r="N299" s="4">
        <v>6.37065945941859E-2</v>
      </c>
      <c r="O299" s="4">
        <v>0.31560802770614499</v>
      </c>
      <c r="P299" s="4">
        <v>0.220888857313492</v>
      </c>
      <c r="Q299" s="4">
        <v>-5.8721170103500198E-2</v>
      </c>
      <c r="R299" s="4">
        <v>-7.0831754477186107E-2</v>
      </c>
      <c r="S299" s="4">
        <v>-6.3026606820311998E-2</v>
      </c>
      <c r="T299" s="4">
        <v>-0.22732984181782601</v>
      </c>
      <c r="U299" s="4">
        <v>0.30650518186070902</v>
      </c>
      <c r="V299" s="4">
        <v>-0.215121450268078</v>
      </c>
      <c r="W299" s="4">
        <v>0.50870218639517095</v>
      </c>
      <c r="X299" s="4">
        <v>-5.2715094817019298E-3</v>
      </c>
      <c r="Y299" s="4"/>
      <c r="Z299" s="4" t="s">
        <v>22</v>
      </c>
      <c r="AA299" s="5">
        <f t="shared" si="26"/>
        <v>0.58445131722172672</v>
      </c>
      <c r="AB299" s="6">
        <v>2.6488631906078606</v>
      </c>
      <c r="AC299" s="5">
        <f t="shared" si="27"/>
        <v>4.5322221245040772</v>
      </c>
      <c r="AD299" s="5">
        <f t="shared" si="28"/>
        <v>0.45032376600819957</v>
      </c>
      <c r="AE299" s="6">
        <v>2.0407677777667579</v>
      </c>
      <c r="AF299" s="5">
        <f t="shared" si="29"/>
        <v>4.5317789817240053</v>
      </c>
    </row>
    <row r="300" spans="1:32" x14ac:dyDescent="0.3">
      <c r="A300">
        <f>IF(B300=1,MAX(A$9:A299)+1,A299)</f>
        <v>59</v>
      </c>
      <c r="B300">
        <f t="shared" si="25"/>
        <v>3</v>
      </c>
      <c r="C300" t="str">
        <f t="shared" si="24"/>
        <v>DIPzei</v>
      </c>
      <c r="D300" s="1" t="s">
        <v>313</v>
      </c>
      <c r="E300" s="4">
        <v>-0.39486559913574398</v>
      </c>
      <c r="F300" s="4">
        <v>7.1637961725457694E-2</v>
      </c>
      <c r="G300" s="4">
        <v>-0.405358739157752</v>
      </c>
      <c r="H300" s="4">
        <v>-4.3138875262536298E-2</v>
      </c>
      <c r="I300" s="4">
        <v>-3.9080266727833698E-2</v>
      </c>
      <c r="J300" s="4">
        <v>9.6386881425768196E-3</v>
      </c>
      <c r="K300" s="4">
        <v>-6.9676195304129204E-2</v>
      </c>
      <c r="L300" s="4">
        <v>0.193237394927819</v>
      </c>
      <c r="M300" s="4">
        <v>-7.4419447551470702E-2</v>
      </c>
      <c r="N300" s="4">
        <v>7.0064713094237702E-2</v>
      </c>
      <c r="O300" s="4">
        <v>0.31165419582923198</v>
      </c>
      <c r="P300" s="4">
        <v>0.21537464260813399</v>
      </c>
      <c r="Q300" s="4">
        <v>-7.2682530382297203E-2</v>
      </c>
      <c r="R300" s="4">
        <v>-8.3215274729893304E-2</v>
      </c>
      <c r="S300" s="4">
        <v>-7.9772261865758198E-2</v>
      </c>
      <c r="T300" s="4">
        <v>-0.220270032697923</v>
      </c>
      <c r="U300" s="4">
        <v>0.30537830973055702</v>
      </c>
      <c r="V300" s="4">
        <v>-0.23100537651832601</v>
      </c>
      <c r="W300" s="4">
        <v>0.51882253456519301</v>
      </c>
      <c r="X300" s="4">
        <v>1.7676158710456399E-2</v>
      </c>
      <c r="Y300" s="4"/>
      <c r="Z300" s="4" t="s">
        <v>22</v>
      </c>
      <c r="AA300" s="5">
        <f t="shared" si="26"/>
        <v>0.55796069451506702</v>
      </c>
      <c r="AB300" s="6">
        <v>2.5223016757713337</v>
      </c>
      <c r="AC300" s="5">
        <f t="shared" si="27"/>
        <v>4.5205723280624781</v>
      </c>
      <c r="AD300" s="5">
        <f t="shared" si="28"/>
        <v>0.41363066044682312</v>
      </c>
      <c r="AE300" s="6">
        <v>1.8690178110920757</v>
      </c>
      <c r="AF300" s="5">
        <f t="shared" si="29"/>
        <v>4.5185668999321171</v>
      </c>
    </row>
    <row r="301" spans="1:32" x14ac:dyDescent="0.3">
      <c r="A301">
        <f>IF(B301=1,MAX(A$9:A300)+1,A300)</f>
        <v>59</v>
      </c>
      <c r="B301">
        <f t="shared" si="25"/>
        <v>4</v>
      </c>
      <c r="C301" t="str">
        <f t="shared" si="24"/>
        <v>DIPzei</v>
      </c>
      <c r="D301" s="1" t="s">
        <v>314</v>
      </c>
      <c r="E301" s="4">
        <v>-0.39586840657069899</v>
      </c>
      <c r="F301" s="4">
        <v>6.1309235558432401E-2</v>
      </c>
      <c r="G301" s="4">
        <v>-0.39376021632813901</v>
      </c>
      <c r="H301" s="4">
        <v>-4.4375291648151301E-2</v>
      </c>
      <c r="I301" s="4">
        <v>-9.2836004494572202E-2</v>
      </c>
      <c r="J301" s="4">
        <v>1.17098297995493E-2</v>
      </c>
      <c r="K301" s="4">
        <v>-5.4135278614331497E-2</v>
      </c>
      <c r="L301" s="4">
        <v>0.22372517161903499</v>
      </c>
      <c r="M301" s="4">
        <v>-5.7073626695540898E-2</v>
      </c>
      <c r="N301" s="4">
        <v>7.9912672252838601E-2</v>
      </c>
      <c r="O301" s="4">
        <v>0.28596019371162201</v>
      </c>
      <c r="P301" s="4">
        <v>0.227582140785524</v>
      </c>
      <c r="Q301" s="4">
        <v>-5.68055542549743E-2</v>
      </c>
      <c r="R301" s="4">
        <v>-7.52494564099144E-2</v>
      </c>
      <c r="S301" s="4">
        <v>-5.3464181432672203E-2</v>
      </c>
      <c r="T301" s="4">
        <v>-0.24208485434476401</v>
      </c>
      <c r="U301" s="4">
        <v>0.298435104434425</v>
      </c>
      <c r="V301" s="4">
        <v>-0.243498590168783</v>
      </c>
      <c r="W301" s="4">
        <v>0.51954797024488397</v>
      </c>
      <c r="X301" s="4">
        <v>9.6914255623440303E-4</v>
      </c>
      <c r="Y301" s="4"/>
      <c r="Z301" s="4" t="s">
        <v>22</v>
      </c>
      <c r="AA301" s="5">
        <f t="shared" si="26"/>
        <v>0.6124781586964172</v>
      </c>
      <c r="AB301" s="6">
        <v>2.6374912232775807</v>
      </c>
      <c r="AC301" s="5">
        <f t="shared" si="27"/>
        <v>4.3062616777897018</v>
      </c>
      <c r="AD301" s="5">
        <f t="shared" si="28"/>
        <v>0.46581050939177226</v>
      </c>
      <c r="AE301" s="6">
        <v>2.0054010008623311</v>
      </c>
      <c r="AF301" s="5">
        <f t="shared" si="29"/>
        <v>4.3051862515529429</v>
      </c>
    </row>
    <row r="302" spans="1:32" x14ac:dyDescent="0.3">
      <c r="A302">
        <f>IF(B302=1,MAX(A$9:A301)+1,A301)</f>
        <v>59</v>
      </c>
      <c r="B302">
        <f t="shared" si="25"/>
        <v>5</v>
      </c>
      <c r="C302" t="str">
        <f t="shared" si="24"/>
        <v>DIPzei</v>
      </c>
      <c r="D302" s="1" t="s">
        <v>315</v>
      </c>
      <c r="E302" s="4">
        <v>-0.40790112109967902</v>
      </c>
      <c r="F302" s="4">
        <v>5.4376741340285202E-2</v>
      </c>
      <c r="G302" s="4">
        <v>-0.40851199883335898</v>
      </c>
      <c r="H302" s="4">
        <v>-5.2065525390811003E-2</v>
      </c>
      <c r="I302" s="4">
        <v>-7.9224107378680103E-2</v>
      </c>
      <c r="J302" s="4">
        <v>7.1735098746044E-3</v>
      </c>
      <c r="K302" s="4">
        <v>-6.3330221737326498E-2</v>
      </c>
      <c r="L302" s="4">
        <v>0.21116031741730301</v>
      </c>
      <c r="M302" s="4">
        <v>-6.3348014024367197E-2</v>
      </c>
      <c r="N302" s="4">
        <v>7.7370821903725198E-2</v>
      </c>
      <c r="O302" s="4">
        <v>0.29561343534238599</v>
      </c>
      <c r="P302" s="4">
        <v>0.17420675790927601</v>
      </c>
      <c r="Q302" s="4">
        <v>-5.7020222268322499E-2</v>
      </c>
      <c r="R302" s="4">
        <v>-6.8095380710572695E-2</v>
      </c>
      <c r="S302" s="4">
        <v>-6.5881479084050107E-2</v>
      </c>
      <c r="T302" s="4">
        <v>-0.20806434638273899</v>
      </c>
      <c r="U302" s="4">
        <v>0.298189385537797</v>
      </c>
      <c r="V302" s="4">
        <v>-0.20262600271821299</v>
      </c>
      <c r="W302" s="4">
        <v>0.55141434354559904</v>
      </c>
      <c r="X302" s="4">
        <v>6.5631067571419698E-3</v>
      </c>
      <c r="Y302" s="4"/>
      <c r="Z302" s="4" t="s">
        <v>22</v>
      </c>
      <c r="AA302" s="5">
        <f t="shared" si="26"/>
        <v>0.63063874633274819</v>
      </c>
      <c r="AB302" s="6">
        <v>2.6481081232905739</v>
      </c>
      <c r="AC302" s="5">
        <f t="shared" si="27"/>
        <v>4.1990888423676633</v>
      </c>
      <c r="AD302" s="5">
        <f t="shared" si="28"/>
        <v>0.41923242676623601</v>
      </c>
      <c r="AE302" s="6">
        <v>1.7571481716426607</v>
      </c>
      <c r="AF302" s="5">
        <f t="shared" si="29"/>
        <v>4.1913460397051931</v>
      </c>
    </row>
    <row r="303" spans="1:32" x14ac:dyDescent="0.3">
      <c r="A303">
        <f>IF(B303=1,MAX(A$9:A302)+1,A302)</f>
        <v>60</v>
      </c>
      <c r="B303">
        <f t="shared" si="25"/>
        <v>1</v>
      </c>
      <c r="C303" t="str">
        <f t="shared" si="24"/>
        <v>DIPzei</v>
      </c>
      <c r="D303" s="1" t="s">
        <v>316</v>
      </c>
      <c r="E303" s="4">
        <v>-0.42763356210894699</v>
      </c>
      <c r="F303" s="4">
        <v>4.5555059233728698E-2</v>
      </c>
      <c r="G303" s="4">
        <v>-0.42626666692647502</v>
      </c>
      <c r="H303" s="4">
        <v>-5.6071340806205003E-2</v>
      </c>
      <c r="I303" s="4">
        <v>-0.100087137854729</v>
      </c>
      <c r="J303" s="4">
        <v>9.8116609552426903E-3</v>
      </c>
      <c r="K303" s="4">
        <v>-4.5630027491935302E-2</v>
      </c>
      <c r="L303" s="4">
        <v>0.178578009658308</v>
      </c>
      <c r="M303" s="4">
        <v>-4.9834462457985201E-2</v>
      </c>
      <c r="N303" s="4">
        <v>5.3527623369076398E-2</v>
      </c>
      <c r="O303" s="4">
        <v>0.29981597157832302</v>
      </c>
      <c r="P303" s="4">
        <v>0.169476649020877</v>
      </c>
      <c r="Q303" s="4">
        <v>-5.6431410578976701E-2</v>
      </c>
      <c r="R303" s="4">
        <v>-5.87855348741258E-2</v>
      </c>
      <c r="S303" s="4">
        <v>-6.4891344343116594E-2</v>
      </c>
      <c r="T303" s="4">
        <v>-0.17738998604387299</v>
      </c>
      <c r="U303" s="4">
        <v>0.28343039832168998</v>
      </c>
      <c r="V303" s="4">
        <v>-0.154617440476359</v>
      </c>
      <c r="W303" s="4">
        <v>0.58752824186215402</v>
      </c>
      <c r="X303" s="4">
        <v>-1.0084700036669499E-2</v>
      </c>
      <c r="Y303" s="4"/>
      <c r="Z303" s="4" t="s">
        <v>22</v>
      </c>
      <c r="AA303" s="5">
        <f t="shared" si="26"/>
        <v>0.68790317313115634</v>
      </c>
      <c r="AB303" s="6">
        <v>4.0368918858505989</v>
      </c>
      <c r="AC303" s="5">
        <f t="shared" si="27"/>
        <v>5.8684013150800229</v>
      </c>
      <c r="AD303" s="5">
        <f t="shared" si="28"/>
        <v>0.35648872673770415</v>
      </c>
      <c r="AE303" s="6">
        <v>2.0633780403277693</v>
      </c>
      <c r="AF303" s="5">
        <f t="shared" si="29"/>
        <v>5.788059721299275</v>
      </c>
    </row>
    <row r="304" spans="1:32" x14ac:dyDescent="0.3">
      <c r="A304">
        <f>IF(B304=1,MAX(A$9:A303)+1,A303)</f>
        <v>60</v>
      </c>
      <c r="B304">
        <f t="shared" si="25"/>
        <v>2</v>
      </c>
      <c r="C304" t="str">
        <f t="shared" si="24"/>
        <v>DIPzei</v>
      </c>
      <c r="D304" s="1" t="s">
        <v>317</v>
      </c>
      <c r="E304" s="4">
        <v>-0.44611504043019701</v>
      </c>
      <c r="F304" s="4">
        <v>4.73404981829154E-2</v>
      </c>
      <c r="G304" s="4">
        <v>-0.442936505255344</v>
      </c>
      <c r="H304" s="4">
        <v>-5.3912411517832402E-2</v>
      </c>
      <c r="I304" s="4">
        <v>-0.104564121126396</v>
      </c>
      <c r="J304" s="4">
        <v>-2.2825368800071899E-3</v>
      </c>
      <c r="K304" s="4">
        <v>-3.4949533118417302E-2</v>
      </c>
      <c r="L304" s="4">
        <v>0.192021460141343</v>
      </c>
      <c r="M304" s="4">
        <v>-3.5308527615960802E-2</v>
      </c>
      <c r="N304" s="4">
        <v>6.8902020708255698E-2</v>
      </c>
      <c r="O304" s="4">
        <v>0.30228810308381499</v>
      </c>
      <c r="P304" s="4">
        <v>0.17758630884229701</v>
      </c>
      <c r="Q304" s="4">
        <v>-3.54414454320994E-2</v>
      </c>
      <c r="R304" s="4">
        <v>-5.3672131507867198E-2</v>
      </c>
      <c r="S304" s="4">
        <v>-4.0819720088313902E-2</v>
      </c>
      <c r="T304" s="4">
        <v>-0.18198524051029399</v>
      </c>
      <c r="U304" s="4">
        <v>0.30058035871538102</v>
      </c>
      <c r="V304" s="4">
        <v>-0.194163953617671</v>
      </c>
      <c r="W304" s="4">
        <v>0.53726643126753104</v>
      </c>
      <c r="X304" s="4">
        <v>1.6598615886164199E-4</v>
      </c>
      <c r="Y304" s="4"/>
      <c r="Z304" s="4" t="s">
        <v>22</v>
      </c>
      <c r="AA304" s="5">
        <f t="shared" si="26"/>
        <v>0.64183522281919481</v>
      </c>
      <c r="AB304" s="6">
        <v>3.7770401296965392</v>
      </c>
      <c r="AC304" s="5">
        <f t="shared" si="27"/>
        <v>5.8847504708549359</v>
      </c>
      <c r="AD304" s="5">
        <f t="shared" si="28"/>
        <v>0.37405276529840648</v>
      </c>
      <c r="AE304" s="6">
        <v>2.1762513479131931</v>
      </c>
      <c r="AF304" s="5">
        <f t="shared" si="29"/>
        <v>5.8180330418812822</v>
      </c>
    </row>
    <row r="305" spans="1:32" x14ac:dyDescent="0.3">
      <c r="A305">
        <f>IF(B305=1,MAX(A$9:A304)+1,A304)</f>
        <v>60</v>
      </c>
      <c r="B305">
        <f t="shared" si="25"/>
        <v>3</v>
      </c>
      <c r="C305" t="str">
        <f t="shared" si="24"/>
        <v>DIPzei</v>
      </c>
      <c r="D305" s="1" t="s">
        <v>318</v>
      </c>
      <c r="E305" s="4">
        <v>-0.43216354981260602</v>
      </c>
      <c r="F305" s="4">
        <v>4.2873610891238298E-2</v>
      </c>
      <c r="G305" s="4">
        <v>-0.43287898938268798</v>
      </c>
      <c r="H305" s="4">
        <v>-4.1617138831881902E-2</v>
      </c>
      <c r="I305" s="4">
        <v>-0.11708421368397499</v>
      </c>
      <c r="J305" s="4">
        <v>8.3654134079961095E-3</v>
      </c>
      <c r="K305" s="4">
        <v>-2.5722619426584301E-2</v>
      </c>
      <c r="L305" s="4">
        <v>0.18593600886139899</v>
      </c>
      <c r="M305" s="4">
        <v>-3.18006874258508E-2</v>
      </c>
      <c r="N305" s="4">
        <v>6.5317700837082507E-2</v>
      </c>
      <c r="O305" s="4">
        <v>0.27482232458312</v>
      </c>
      <c r="P305" s="4">
        <v>0.18829716347252301</v>
      </c>
      <c r="Q305" s="4">
        <v>-3.89789047320524E-2</v>
      </c>
      <c r="R305" s="4">
        <v>-6.3533632481080293E-2</v>
      </c>
      <c r="S305" s="4">
        <v>-4.5154317899408103E-2</v>
      </c>
      <c r="T305" s="4">
        <v>-0.20161342597266599</v>
      </c>
      <c r="U305" s="4">
        <v>0.26836025111185002</v>
      </c>
      <c r="V305" s="4">
        <v>-0.179708210545724</v>
      </c>
      <c r="W305" s="4">
        <v>0.58060070666819297</v>
      </c>
      <c r="X305" s="4">
        <v>-4.3174896388869901E-3</v>
      </c>
      <c r="Y305" s="4"/>
      <c r="Z305" s="4" t="s">
        <v>22</v>
      </c>
      <c r="AA305" s="5">
        <f t="shared" si="26"/>
        <v>0.69780018924940657</v>
      </c>
      <c r="AB305" s="6">
        <v>4.092338228409715</v>
      </c>
      <c r="AC305" s="5">
        <f t="shared" si="27"/>
        <v>5.8646275702671646</v>
      </c>
      <c r="AD305" s="5">
        <f t="shared" si="28"/>
        <v>0.38803628096576476</v>
      </c>
      <c r="AE305" s="6">
        <v>2.2486384498642109</v>
      </c>
      <c r="AF305" s="5">
        <f t="shared" si="29"/>
        <v>5.7949180531977147</v>
      </c>
    </row>
    <row r="306" spans="1:32" x14ac:dyDescent="0.3">
      <c r="A306">
        <f>IF(B306=1,MAX(A$9:A305)+1,A305)</f>
        <v>60</v>
      </c>
      <c r="B306">
        <f t="shared" si="25"/>
        <v>4</v>
      </c>
      <c r="C306" t="str">
        <f t="shared" si="24"/>
        <v>DIPzei</v>
      </c>
      <c r="D306" s="1" t="s">
        <v>319</v>
      </c>
      <c r="E306" s="4">
        <v>-0.42768290815870602</v>
      </c>
      <c r="F306" s="4">
        <v>6.3552761433216906E-2</v>
      </c>
      <c r="G306" s="4">
        <v>-0.43137172468960999</v>
      </c>
      <c r="H306" s="4">
        <v>-6.9592705100230495E-2</v>
      </c>
      <c r="I306" s="4">
        <v>-4.5782187127178797E-2</v>
      </c>
      <c r="J306" s="4">
        <v>6.4742945269248998E-3</v>
      </c>
      <c r="K306" s="4">
        <v>-5.4028784886330797E-2</v>
      </c>
      <c r="L306" s="4">
        <v>0.18737810882123301</v>
      </c>
      <c r="M306" s="4">
        <v>-6.0597603566246203E-2</v>
      </c>
      <c r="N306" s="4">
        <v>5.0942255955312203E-2</v>
      </c>
      <c r="O306" s="4">
        <v>0.31375488552337899</v>
      </c>
      <c r="P306" s="4">
        <v>0.188113220029485</v>
      </c>
      <c r="Q306" s="4">
        <v>-5.9402456425397501E-2</v>
      </c>
      <c r="R306" s="4">
        <v>-5.7871401501725497E-2</v>
      </c>
      <c r="S306" s="4">
        <v>-6.9813892497750593E-2</v>
      </c>
      <c r="T306" s="4">
        <v>-0.184520956888577</v>
      </c>
      <c r="U306" s="4">
        <v>0.28988538320511698</v>
      </c>
      <c r="V306" s="4">
        <v>-0.18308055188880901</v>
      </c>
      <c r="W306" s="4">
        <v>0.545039288622721</v>
      </c>
      <c r="X306" s="4">
        <v>-1.39502538683118E-3</v>
      </c>
      <c r="Y306" s="4"/>
      <c r="Z306" s="4" t="s">
        <v>22</v>
      </c>
      <c r="AA306" s="5">
        <f t="shared" si="26"/>
        <v>0.59087388028512011</v>
      </c>
      <c r="AB306" s="6">
        <v>3.1945350794089227</v>
      </c>
      <c r="AC306" s="5">
        <f t="shared" si="27"/>
        <v>5.4064584440040448</v>
      </c>
      <c r="AD306" s="5">
        <f t="shared" si="28"/>
        <v>0.37223391126834976</v>
      </c>
      <c r="AE306" s="6">
        <v>2.0032503900010505</v>
      </c>
      <c r="AF306" s="5">
        <f t="shared" si="29"/>
        <v>5.3816977157593611</v>
      </c>
    </row>
    <row r="307" spans="1:32" x14ac:dyDescent="0.3">
      <c r="A307">
        <f>IF(B307=1,MAX(A$9:A306)+1,A306)</f>
        <v>60</v>
      </c>
      <c r="B307">
        <f t="shared" si="25"/>
        <v>5</v>
      </c>
      <c r="C307" t="str">
        <f t="shared" si="24"/>
        <v>DIPzei</v>
      </c>
      <c r="D307" s="1" t="s">
        <v>320</v>
      </c>
      <c r="E307" s="4">
        <v>-0.38511377959253901</v>
      </c>
      <c r="F307" s="4">
        <v>5.0475970314735899E-2</v>
      </c>
      <c r="G307" s="4">
        <v>-0.391660113940139</v>
      </c>
      <c r="H307" s="4">
        <v>-6.2539778122914697E-2</v>
      </c>
      <c r="I307" s="4">
        <v>-7.5120628376679002E-2</v>
      </c>
      <c r="J307" s="4">
        <v>1.06711467604671E-3</v>
      </c>
      <c r="K307" s="4">
        <v>-9.0275945638703101E-2</v>
      </c>
      <c r="L307" s="4">
        <v>0.186927030614807</v>
      </c>
      <c r="M307" s="4">
        <v>-9.7943010347020201E-2</v>
      </c>
      <c r="N307" s="4">
        <v>6.0610962130269903E-2</v>
      </c>
      <c r="O307" s="4">
        <v>0.32020798269886802</v>
      </c>
      <c r="P307" s="4">
        <v>0.14157323534779301</v>
      </c>
      <c r="Q307" s="4">
        <v>-9.46901940593773E-2</v>
      </c>
      <c r="R307" s="4">
        <v>-5.3651947318252E-2</v>
      </c>
      <c r="S307" s="4">
        <v>-0.105557615174825</v>
      </c>
      <c r="T307" s="4">
        <v>-0.16847150131744101</v>
      </c>
      <c r="U307" s="4">
        <v>0.32740194696072999</v>
      </c>
      <c r="V307" s="4">
        <v>-0.14803614780545199</v>
      </c>
      <c r="W307" s="4">
        <v>0.59275135746968599</v>
      </c>
      <c r="X307" s="4">
        <v>-7.9549385195941003E-3</v>
      </c>
      <c r="Y307" s="4"/>
      <c r="Z307" s="4" t="s">
        <v>22</v>
      </c>
      <c r="AA307" s="5">
        <f t="shared" si="26"/>
        <v>0.66793292097502732</v>
      </c>
      <c r="AB307" s="6">
        <v>3.5892916277160287</v>
      </c>
      <c r="AC307" s="5">
        <f t="shared" si="27"/>
        <v>5.373730677141193</v>
      </c>
      <c r="AD307" s="5">
        <f t="shared" si="28"/>
        <v>0.3557269260590325</v>
      </c>
      <c r="AE307" s="6">
        <v>1.8912044795211542</v>
      </c>
      <c r="AF307" s="5">
        <f t="shared" si="29"/>
        <v>5.31645017843634</v>
      </c>
    </row>
    <row r="308" spans="1:32" x14ac:dyDescent="0.3">
      <c r="A308">
        <f>IF(B308=1,MAX(A$9:A307)+1,A307)</f>
        <v>61</v>
      </c>
      <c r="B308">
        <f t="shared" si="25"/>
        <v>1</v>
      </c>
      <c r="C308" t="str">
        <f t="shared" si="24"/>
        <v>DIPzei</v>
      </c>
      <c r="D308" s="1" t="s">
        <v>321</v>
      </c>
      <c r="E308" s="4">
        <v>-0.38793500182163299</v>
      </c>
      <c r="F308" s="4">
        <v>8.9440700827776207E-2</v>
      </c>
      <c r="G308" s="4">
        <v>-0.39467934670339</v>
      </c>
      <c r="H308" s="4">
        <v>-6.4682104836239998E-2</v>
      </c>
      <c r="I308" s="4">
        <v>-5.9286368674106998E-2</v>
      </c>
      <c r="J308" s="4">
        <v>1.316150736038E-2</v>
      </c>
      <c r="K308" s="4">
        <v>-6.38517713302552E-2</v>
      </c>
      <c r="L308" s="4">
        <v>0.21310018260258801</v>
      </c>
      <c r="M308" s="4">
        <v>-7.2377156428338196E-2</v>
      </c>
      <c r="N308" s="4">
        <v>6.0482067514956897E-2</v>
      </c>
      <c r="O308" s="4">
        <v>0.27494320390493898</v>
      </c>
      <c r="P308" s="4">
        <v>0.182536808497412</v>
      </c>
      <c r="Q308" s="4">
        <v>-7.0642273448929302E-2</v>
      </c>
      <c r="R308" s="4">
        <v>-7.4493716153246195E-2</v>
      </c>
      <c r="S308" s="4">
        <v>-7.9048669079386999E-2</v>
      </c>
      <c r="T308" s="4">
        <v>-0.23580060193194899</v>
      </c>
      <c r="U308" s="4">
        <v>0.27976901518534097</v>
      </c>
      <c r="V308" s="4">
        <v>-0.194566238767305</v>
      </c>
      <c r="W308" s="4">
        <v>0.57310836839575996</v>
      </c>
      <c r="X308" s="4">
        <v>1.08213948856264E-2</v>
      </c>
      <c r="Y308" s="4"/>
      <c r="Z308" s="4" t="s">
        <v>22</v>
      </c>
      <c r="AA308" s="5">
        <f t="shared" si="26"/>
        <v>0.63239906672927704</v>
      </c>
      <c r="AB308" s="6">
        <v>3.0012498504914737</v>
      </c>
      <c r="AC308" s="5">
        <f t="shared" si="27"/>
        <v>4.7458163814404797</v>
      </c>
      <c r="AD308" s="5">
        <f t="shared" si="28"/>
        <v>0.44915794555692801</v>
      </c>
      <c r="AE308" s="6">
        <v>2.1303528665659512</v>
      </c>
      <c r="AF308" s="5">
        <f t="shared" si="29"/>
        <v>4.7429927214678251</v>
      </c>
    </row>
    <row r="309" spans="1:32" x14ac:dyDescent="0.3">
      <c r="A309">
        <f>IF(B309=1,MAX(A$9:A308)+1,A308)</f>
        <v>61</v>
      </c>
      <c r="B309">
        <f t="shared" si="25"/>
        <v>2</v>
      </c>
      <c r="C309" t="str">
        <f t="shared" si="24"/>
        <v>DIPzei</v>
      </c>
      <c r="D309" s="1" t="s">
        <v>322</v>
      </c>
      <c r="E309" s="4">
        <v>-0.39783036034707397</v>
      </c>
      <c r="F309" s="4">
        <v>8.79581843569575E-2</v>
      </c>
      <c r="G309" s="4">
        <v>-0.40518723570091902</v>
      </c>
      <c r="H309" s="4">
        <v>-8.0136745653593106E-2</v>
      </c>
      <c r="I309" s="4">
        <v>-2.50236845167842E-2</v>
      </c>
      <c r="J309" s="4">
        <v>4.9482188752117701E-3</v>
      </c>
      <c r="K309" s="4">
        <v>-5.9705731446901299E-2</v>
      </c>
      <c r="L309" s="4">
        <v>0.20566796617950001</v>
      </c>
      <c r="M309" s="4">
        <v>-7.2674347959134897E-2</v>
      </c>
      <c r="N309" s="4">
        <v>6.4936283077635201E-2</v>
      </c>
      <c r="O309" s="4">
        <v>0.28602326455923599</v>
      </c>
      <c r="P309" s="4">
        <v>0.17637927972238801</v>
      </c>
      <c r="Q309" s="4">
        <v>-7.7657513507948195E-2</v>
      </c>
      <c r="R309" s="4">
        <v>-6.5650908073595499E-2</v>
      </c>
      <c r="S309" s="4">
        <v>-9.1807785062095207E-2</v>
      </c>
      <c r="T309" s="4">
        <v>-0.22437679755275799</v>
      </c>
      <c r="U309" s="4">
        <v>0.27355015762789098</v>
      </c>
      <c r="V309" s="4">
        <v>-0.18429077132799701</v>
      </c>
      <c r="W309" s="4">
        <v>0.57031323635373099</v>
      </c>
      <c r="X309" s="4">
        <v>1.4565290396252E-2</v>
      </c>
      <c r="Y309" s="4"/>
      <c r="Z309" s="4" t="s">
        <v>22</v>
      </c>
      <c r="AA309" s="5">
        <f t="shared" si="26"/>
        <v>0.5954145928814869</v>
      </c>
      <c r="AB309" s="6">
        <v>3.002300233566439</v>
      </c>
      <c r="AC309" s="5">
        <f t="shared" si="27"/>
        <v>5.0423692490251506</v>
      </c>
      <c r="AD309" s="5">
        <f t="shared" si="28"/>
        <v>0.4312412789377269</v>
      </c>
      <c r="AE309" s="6">
        <v>2.1730311769006425</v>
      </c>
      <c r="AF309" s="5">
        <f t="shared" si="29"/>
        <v>5.0390147767241862</v>
      </c>
    </row>
    <row r="310" spans="1:32" x14ac:dyDescent="0.3">
      <c r="A310">
        <f>IF(B310=1,MAX(A$9:A309)+1,A309)</f>
        <v>61</v>
      </c>
      <c r="B310">
        <f t="shared" si="25"/>
        <v>3</v>
      </c>
      <c r="C310" t="str">
        <f t="shared" si="24"/>
        <v>DIPzei</v>
      </c>
      <c r="D310" s="1" t="s">
        <v>323</v>
      </c>
      <c r="E310" s="4">
        <v>-0.39935629948444301</v>
      </c>
      <c r="F310" s="4">
        <v>8.5956924791107794E-2</v>
      </c>
      <c r="G310" s="4">
        <v>-0.40432666765502601</v>
      </c>
      <c r="H310" s="4">
        <v>-7.6770719744423899E-2</v>
      </c>
      <c r="I310" s="4">
        <v>-7.8309093649826494E-2</v>
      </c>
      <c r="J310" s="4">
        <v>-2.63082451786582E-3</v>
      </c>
      <c r="K310" s="4">
        <v>-5.1635926334754098E-2</v>
      </c>
      <c r="L310" s="4">
        <v>0.223199957817037</v>
      </c>
      <c r="M310" s="4">
        <v>-5.8196654175907497E-2</v>
      </c>
      <c r="N310" s="4">
        <v>6.8900568455798006E-2</v>
      </c>
      <c r="O310" s="4">
        <v>0.29002460884979098</v>
      </c>
      <c r="P310" s="4">
        <v>0.190288430585597</v>
      </c>
      <c r="Q310" s="4">
        <v>-6.2686191279475306E-2</v>
      </c>
      <c r="R310" s="4">
        <v>-7.1391734626222905E-2</v>
      </c>
      <c r="S310" s="4">
        <v>-7.44853959527529E-2</v>
      </c>
      <c r="T310" s="4">
        <v>-0.22730629295854601</v>
      </c>
      <c r="U310" s="4">
        <v>0.29640147122080002</v>
      </c>
      <c r="V310" s="4">
        <v>-0.192772781445779</v>
      </c>
      <c r="W310" s="4">
        <v>0.54257014846159402</v>
      </c>
      <c r="X310" s="4">
        <v>2.5264716432969901E-3</v>
      </c>
      <c r="Y310" s="4"/>
      <c r="Z310" s="4" t="s">
        <v>22</v>
      </c>
      <c r="AA310" s="5">
        <f t="shared" si="26"/>
        <v>0.62090066112748332</v>
      </c>
      <c r="AB310" s="6">
        <v>2.9230060667063658</v>
      </c>
      <c r="AC310" s="5">
        <f t="shared" si="27"/>
        <v>4.7076871546545416</v>
      </c>
      <c r="AD310" s="5">
        <f t="shared" si="28"/>
        <v>0.45108533588412775</v>
      </c>
      <c r="AE310" s="6">
        <v>2.122250655201515</v>
      </c>
      <c r="AF310" s="5">
        <f t="shared" si="29"/>
        <v>4.7047653434397319</v>
      </c>
    </row>
    <row r="311" spans="1:32" x14ac:dyDescent="0.3">
      <c r="A311">
        <f>IF(B311=1,MAX(A$9:A310)+1,A310)</f>
        <v>61</v>
      </c>
      <c r="B311">
        <f t="shared" si="25"/>
        <v>4</v>
      </c>
      <c r="C311" t="str">
        <f t="shared" si="24"/>
        <v>DIPzei</v>
      </c>
      <c r="D311" s="1" t="s">
        <v>324</v>
      </c>
      <c r="E311" s="4">
        <v>-0.39620936844135002</v>
      </c>
      <c r="F311" s="4">
        <v>8.7121353085692604E-2</v>
      </c>
      <c r="G311" s="4">
        <v>-0.40128191762802701</v>
      </c>
      <c r="H311" s="4">
        <v>-8.5936289812256303E-2</v>
      </c>
      <c r="I311" s="4">
        <v>-5.3689320444726497E-2</v>
      </c>
      <c r="J311" s="4">
        <v>-8.8149162913946902E-4</v>
      </c>
      <c r="K311" s="4">
        <v>-5.71095685582216E-2</v>
      </c>
      <c r="L311" s="4">
        <v>0.22302643101620301</v>
      </c>
      <c r="M311" s="4">
        <v>-6.7173235754650701E-2</v>
      </c>
      <c r="N311" s="4">
        <v>7.0388694866976895E-2</v>
      </c>
      <c r="O311" s="4">
        <v>0.27075949663420001</v>
      </c>
      <c r="P311" s="4">
        <v>0.18546822494932799</v>
      </c>
      <c r="Q311" s="4">
        <v>-7.0174314564912493E-2</v>
      </c>
      <c r="R311" s="4">
        <v>-6.8422321307059705E-2</v>
      </c>
      <c r="S311" s="4">
        <v>-7.3365069771214E-2</v>
      </c>
      <c r="T311" s="4">
        <v>-0.222826698206254</v>
      </c>
      <c r="U311" s="4">
        <v>0.27423893374897201</v>
      </c>
      <c r="V311" s="4">
        <v>-0.18122190496459201</v>
      </c>
      <c r="W311" s="4">
        <v>0.57400436477993</v>
      </c>
      <c r="X311" s="4">
        <v>-6.7159979988988096E-3</v>
      </c>
      <c r="Y311" s="4"/>
      <c r="Z311" s="4" t="s">
        <v>22</v>
      </c>
      <c r="AA311" s="5">
        <f t="shared" si="26"/>
        <v>0.62772080094217753</v>
      </c>
      <c r="AB311" s="6">
        <v>3.0278377070246858</v>
      </c>
      <c r="AC311" s="5">
        <f t="shared" si="27"/>
        <v>4.8235420946383369</v>
      </c>
      <c r="AD311" s="5">
        <f t="shared" si="28"/>
        <v>0.44614936305809355</v>
      </c>
      <c r="AE311" s="6">
        <v>2.1503947049656906</v>
      </c>
      <c r="AF311" s="5">
        <f t="shared" si="29"/>
        <v>4.819898632659676</v>
      </c>
    </row>
    <row r="312" spans="1:32" x14ac:dyDescent="0.3">
      <c r="A312">
        <f>IF(B312=1,MAX(A$9:A311)+1,A311)</f>
        <v>61</v>
      </c>
      <c r="B312">
        <f t="shared" si="25"/>
        <v>5</v>
      </c>
      <c r="C312" t="str">
        <f t="shared" si="24"/>
        <v>DIPzei</v>
      </c>
      <c r="D312" s="1" t="s">
        <v>325</v>
      </c>
      <c r="E312" s="4">
        <v>-0.36190718848231102</v>
      </c>
      <c r="F312" s="4">
        <v>8.7943688187664196E-2</v>
      </c>
      <c r="G312" s="4">
        <v>-0.37598207780901099</v>
      </c>
      <c r="H312" s="4">
        <v>-7.5172728046737095E-2</v>
      </c>
      <c r="I312" s="4">
        <v>-5.9824898731004501E-2</v>
      </c>
      <c r="J312" s="4">
        <v>-6.93076468546898E-3</v>
      </c>
      <c r="K312" s="4">
        <v>-7.9329920738576698E-2</v>
      </c>
      <c r="L312" s="4">
        <v>0.21007336995449</v>
      </c>
      <c r="M312" s="4">
        <v>-8.95377937949937E-2</v>
      </c>
      <c r="N312" s="4">
        <v>6.1012893793825899E-2</v>
      </c>
      <c r="O312" s="4">
        <v>0.26415391974174901</v>
      </c>
      <c r="P312" s="4">
        <v>0.18333201337451099</v>
      </c>
      <c r="Q312" s="4">
        <v>-9.1797987671927206E-2</v>
      </c>
      <c r="R312" s="4">
        <v>-5.3813129242009698E-2</v>
      </c>
      <c r="S312" s="4">
        <v>-8.9705509546878504E-2</v>
      </c>
      <c r="T312" s="4">
        <v>-0.219324971247252</v>
      </c>
      <c r="U312" s="4">
        <v>0.26938861672303199</v>
      </c>
      <c r="V312" s="4">
        <v>-0.19026402340099999</v>
      </c>
      <c r="W312" s="4">
        <v>0.61454284030992001</v>
      </c>
      <c r="X312" s="4">
        <v>3.1436513119757702E-3</v>
      </c>
      <c r="Y312" s="4"/>
      <c r="Z312" s="4" t="s">
        <v>22</v>
      </c>
      <c r="AA312" s="5">
        <f t="shared" si="26"/>
        <v>0.67444298596460917</v>
      </c>
      <c r="AB312" s="6">
        <v>3.0445430757194112</v>
      </c>
      <c r="AC312" s="5">
        <f t="shared" si="27"/>
        <v>4.514159297490524</v>
      </c>
      <c r="AD312" s="5">
        <f t="shared" si="28"/>
        <v>0.42952367602953695</v>
      </c>
      <c r="AE312" s="6">
        <v>1.9355199782322468</v>
      </c>
      <c r="AF312" s="5">
        <f t="shared" si="29"/>
        <v>4.5062009063713342</v>
      </c>
    </row>
    <row r="313" spans="1:32" x14ac:dyDescent="0.3">
      <c r="A313">
        <f>IF(B313=1,MAX(A$9:A312)+1,A312)</f>
        <v>62</v>
      </c>
      <c r="B313">
        <f t="shared" si="25"/>
        <v>1</v>
      </c>
      <c r="C313" t="str">
        <f t="shared" si="24"/>
        <v>DIPzei</v>
      </c>
      <c r="D313" s="1" t="s">
        <v>326</v>
      </c>
      <c r="E313" s="4">
        <v>-0.38666465692202601</v>
      </c>
      <c r="F313" s="4">
        <v>6.7534365087113704E-2</v>
      </c>
      <c r="G313" s="4">
        <v>-0.39405840337888098</v>
      </c>
      <c r="H313" s="4">
        <v>-7.31008103857166E-2</v>
      </c>
      <c r="I313" s="4">
        <v>-7.2852787838579194E-2</v>
      </c>
      <c r="J313" s="4">
        <v>8.0890043868177795E-3</v>
      </c>
      <c r="K313" s="4">
        <v>-6.0677394745699199E-2</v>
      </c>
      <c r="L313" s="4">
        <v>0.21099364636948001</v>
      </c>
      <c r="M313" s="4">
        <v>-6.9659537245379294E-2</v>
      </c>
      <c r="N313" s="4">
        <v>7.3487309801709505E-2</v>
      </c>
      <c r="O313" s="4">
        <v>0.26132555173691702</v>
      </c>
      <c r="P313" s="4">
        <v>0.193328032071445</v>
      </c>
      <c r="Q313" s="4">
        <v>-6.4994183238946804E-2</v>
      </c>
      <c r="R313" s="4">
        <v>-5.4303323962330299E-2</v>
      </c>
      <c r="S313" s="4">
        <v>-7.4642139152175005E-2</v>
      </c>
      <c r="T313" s="4">
        <v>-0.21508629509529401</v>
      </c>
      <c r="U313" s="4">
        <v>0.27315553223072098</v>
      </c>
      <c r="V313" s="4">
        <v>-0.206661604035977</v>
      </c>
      <c r="W313" s="4">
        <v>0.589068018554048</v>
      </c>
      <c r="X313" s="4">
        <v>-4.2803242372495102E-3</v>
      </c>
      <c r="Y313" s="4"/>
      <c r="Z313" s="4" t="s">
        <v>22</v>
      </c>
      <c r="AA313" s="5">
        <f t="shared" si="26"/>
        <v>0.66203636926235099</v>
      </c>
      <c r="AB313" s="6">
        <v>3.2823916332567942</v>
      </c>
      <c r="AC313" s="5">
        <f t="shared" si="27"/>
        <v>4.9580231323455459</v>
      </c>
      <c r="AD313" s="5">
        <f t="shared" si="28"/>
        <v>0.42630872686934695</v>
      </c>
      <c r="AE313" s="6">
        <v>2.1106106095566664</v>
      </c>
      <c r="AF313" s="5">
        <f t="shared" si="29"/>
        <v>4.9508970296156196</v>
      </c>
    </row>
    <row r="314" spans="1:32" x14ac:dyDescent="0.3">
      <c r="A314">
        <f>IF(B314=1,MAX(A$9:A313)+1,A313)</f>
        <v>62</v>
      </c>
      <c r="B314">
        <f t="shared" si="25"/>
        <v>2</v>
      </c>
      <c r="C314" t="str">
        <f t="shared" si="24"/>
        <v>DIPzei</v>
      </c>
      <c r="D314" s="1" t="s">
        <v>327</v>
      </c>
      <c r="E314" s="4">
        <v>-0.36363723875681703</v>
      </c>
      <c r="F314" s="4">
        <v>6.6495276068375797E-2</v>
      </c>
      <c r="G314" s="4">
        <v>-0.36832401902812101</v>
      </c>
      <c r="H314" s="4">
        <v>-6.0427910841732997E-2</v>
      </c>
      <c r="I314" s="4">
        <v>-7.1549354918918701E-2</v>
      </c>
      <c r="J314" s="4">
        <v>-3.3312851254383002E-3</v>
      </c>
      <c r="K314" s="4">
        <v>-8.4442860978470605E-2</v>
      </c>
      <c r="L314" s="4">
        <v>0.205643233173324</v>
      </c>
      <c r="M314" s="4">
        <v>-8.42457866735003E-2</v>
      </c>
      <c r="N314" s="4">
        <v>6.4040947088543396E-2</v>
      </c>
      <c r="O314" s="4">
        <v>0.27239564777506797</v>
      </c>
      <c r="P314" s="4">
        <v>0.189611667753461</v>
      </c>
      <c r="Q314" s="4">
        <v>-8.07854302576516E-2</v>
      </c>
      <c r="R314" s="4">
        <v>-7.7264093352199706E-2</v>
      </c>
      <c r="S314" s="4">
        <v>-8.8658921973264901E-2</v>
      </c>
      <c r="T314" s="4">
        <v>-0.204728455372264</v>
      </c>
      <c r="U314" s="4">
        <v>0.225292972826583</v>
      </c>
      <c r="V314" s="4">
        <v>-0.19092449786216201</v>
      </c>
      <c r="W314" s="4">
        <v>0.64395499198509099</v>
      </c>
      <c r="X314" s="4">
        <v>1.0885118470092801E-2</v>
      </c>
      <c r="Y314" s="4"/>
      <c r="Z314" s="4" t="s">
        <v>22</v>
      </c>
      <c r="AA314" s="5">
        <f t="shared" si="26"/>
        <v>0.71564556630340714</v>
      </c>
      <c r="AB314" s="6">
        <v>3.6659854383226209</v>
      </c>
      <c r="AC314" s="5">
        <f t="shared" si="27"/>
        <v>5.1226271927581246</v>
      </c>
      <c r="AD314" s="5">
        <f t="shared" si="28"/>
        <v>0.41039334537741828</v>
      </c>
      <c r="AE314" s="6">
        <v>2.09186569931697</v>
      </c>
      <c r="AF314" s="5">
        <f t="shared" si="29"/>
        <v>5.0972212948365074</v>
      </c>
    </row>
    <row r="315" spans="1:32" x14ac:dyDescent="0.3">
      <c r="A315">
        <f>IF(B315=1,MAX(A$9:A314)+1,A314)</f>
        <v>62</v>
      </c>
      <c r="B315">
        <f t="shared" si="25"/>
        <v>3</v>
      </c>
      <c r="C315" t="str">
        <f t="shared" si="24"/>
        <v>DIPzei</v>
      </c>
      <c r="D315" s="1" t="s">
        <v>328</v>
      </c>
      <c r="E315" s="4">
        <v>-0.40765525727577401</v>
      </c>
      <c r="F315" s="4">
        <v>5.9091581689079298E-2</v>
      </c>
      <c r="G315" s="4">
        <v>-0.40842902388284702</v>
      </c>
      <c r="H315" s="4">
        <v>-7.1837149203708303E-2</v>
      </c>
      <c r="I315" s="4">
        <v>-0.102984532152293</v>
      </c>
      <c r="J315" s="4">
        <v>-9.3245437709192896E-3</v>
      </c>
      <c r="K315" s="4">
        <v>-6.1498608851016698E-2</v>
      </c>
      <c r="L315" s="4">
        <v>0.212661192790044</v>
      </c>
      <c r="M315" s="4">
        <v>-5.9010234549672101E-2</v>
      </c>
      <c r="N315" s="4">
        <v>6.8756169951515095E-2</v>
      </c>
      <c r="O315" s="4">
        <v>0.29479848781670798</v>
      </c>
      <c r="P315" s="4">
        <v>0.16013352823244401</v>
      </c>
      <c r="Q315" s="4">
        <v>-5.36729321542204E-2</v>
      </c>
      <c r="R315" s="4">
        <v>-5.4689256130260502E-2</v>
      </c>
      <c r="S315" s="4">
        <v>-5.7457365491150103E-2</v>
      </c>
      <c r="T315" s="4">
        <v>-0.19248717487425401</v>
      </c>
      <c r="U315" s="4">
        <v>0.26220998341371599</v>
      </c>
      <c r="V315" s="4">
        <v>-0.17564897295864901</v>
      </c>
      <c r="W315" s="4">
        <v>0.59369948312654897</v>
      </c>
      <c r="X315" s="4">
        <v>3.3446242747091201E-3</v>
      </c>
      <c r="Y315" s="4"/>
      <c r="Z315" s="4" t="s">
        <v>22</v>
      </c>
      <c r="AA315" s="5">
        <f t="shared" si="26"/>
        <v>0.6967991998876133</v>
      </c>
      <c r="AB315" s="6">
        <v>3.722499814156218</v>
      </c>
      <c r="AC315" s="5">
        <f t="shared" si="27"/>
        <v>5.3422848573256392</v>
      </c>
      <c r="AD315" s="5">
        <f t="shared" si="28"/>
        <v>0.40516852230761813</v>
      </c>
      <c r="AE315" s="6">
        <v>2.1512167810610539</v>
      </c>
      <c r="AF315" s="5">
        <f t="shared" si="29"/>
        <v>5.3094370925186896</v>
      </c>
    </row>
    <row r="316" spans="1:32" x14ac:dyDescent="0.3">
      <c r="A316">
        <f>IF(B316=1,MAX(A$9:A315)+1,A315)</f>
        <v>62</v>
      </c>
      <c r="B316">
        <f t="shared" si="25"/>
        <v>4</v>
      </c>
      <c r="C316" t="str">
        <f t="shared" si="24"/>
        <v>DIPzei</v>
      </c>
      <c r="D316" s="1" t="s">
        <v>329</v>
      </c>
      <c r="E316" s="4">
        <v>-0.41229202465673997</v>
      </c>
      <c r="F316" s="4">
        <v>5.47135186692621E-2</v>
      </c>
      <c r="G316" s="4">
        <v>-0.40801697301155898</v>
      </c>
      <c r="H316" s="4">
        <v>-5.8300846555927301E-2</v>
      </c>
      <c r="I316" s="4">
        <v>-0.13609316942722099</v>
      </c>
      <c r="J316" s="4">
        <v>1.32116712770526E-3</v>
      </c>
      <c r="K316" s="4">
        <v>-4.8054387044330002E-2</v>
      </c>
      <c r="L316" s="4">
        <v>0.19946037952888299</v>
      </c>
      <c r="M316" s="4">
        <v>-4.7474974456308897E-2</v>
      </c>
      <c r="N316" s="4">
        <v>6.4685879789019796E-2</v>
      </c>
      <c r="O316" s="4">
        <v>0.29307127951810902</v>
      </c>
      <c r="P316" s="4">
        <v>0.186999868754925</v>
      </c>
      <c r="Q316" s="4">
        <v>-4.69729981501864E-2</v>
      </c>
      <c r="R316" s="4">
        <v>-6.3768642121253299E-2</v>
      </c>
      <c r="S316" s="4">
        <v>-5.2543394030280299E-2</v>
      </c>
      <c r="T316" s="4">
        <v>-0.19278870036527801</v>
      </c>
      <c r="U316" s="4">
        <v>0.28061659740086398</v>
      </c>
      <c r="V316" s="4">
        <v>-0.18562503281067799</v>
      </c>
      <c r="W316" s="4">
        <v>0.577760043857654</v>
      </c>
      <c r="X316" s="4">
        <v>-6.6975920166586298E-3</v>
      </c>
      <c r="Y316" s="4"/>
      <c r="Z316" s="4" t="s">
        <v>22</v>
      </c>
      <c r="AA316" s="5">
        <f t="shared" si="26"/>
        <v>0.71389824948332548</v>
      </c>
      <c r="AB316" s="6">
        <v>3.8847046415066497</v>
      </c>
      <c r="AC316" s="5">
        <f t="shared" si="27"/>
        <v>5.4415382644769812</v>
      </c>
      <c r="AD316" s="5">
        <f t="shared" si="28"/>
        <v>0.39227476577207443</v>
      </c>
      <c r="AE316" s="6">
        <v>2.115893861761668</v>
      </c>
      <c r="AF316" s="5">
        <f t="shared" si="29"/>
        <v>5.3939076544910298</v>
      </c>
    </row>
    <row r="317" spans="1:32" x14ac:dyDescent="0.3">
      <c r="A317">
        <f>IF(B317=1,MAX(A$9:A316)+1,A316)</f>
        <v>62</v>
      </c>
      <c r="B317">
        <f t="shared" si="25"/>
        <v>5</v>
      </c>
      <c r="C317" t="str">
        <f t="shared" si="24"/>
        <v>DIPzei</v>
      </c>
      <c r="D317" s="1" t="s">
        <v>330</v>
      </c>
      <c r="E317" s="4">
        <v>-0.421683706487119</v>
      </c>
      <c r="F317" s="4">
        <v>6.3404599096804098E-2</v>
      </c>
      <c r="G317" s="4">
        <v>-0.42680043196608403</v>
      </c>
      <c r="H317" s="4">
        <v>-7.5175181576472905E-2</v>
      </c>
      <c r="I317" s="4">
        <v>-0.110288089133476</v>
      </c>
      <c r="J317" s="4">
        <v>4.5094028369409003E-3</v>
      </c>
      <c r="K317" s="4">
        <v>-3.7574918209914397E-2</v>
      </c>
      <c r="L317" s="4">
        <v>0.18740782989258001</v>
      </c>
      <c r="M317" s="4">
        <v>-3.8708663275422397E-2</v>
      </c>
      <c r="N317" s="4">
        <v>6.7791539690806896E-2</v>
      </c>
      <c r="O317" s="4">
        <v>0.27466889356833402</v>
      </c>
      <c r="P317" s="4">
        <v>0.16927636289292899</v>
      </c>
      <c r="Q317" s="4">
        <v>-4.26865305479395E-2</v>
      </c>
      <c r="R317" s="4">
        <v>-5.40313191093931E-2</v>
      </c>
      <c r="S317" s="4">
        <v>-5.0577502481545501E-2</v>
      </c>
      <c r="T317" s="4">
        <v>-0.19055378902002101</v>
      </c>
      <c r="U317" s="4">
        <v>0.247872679569659</v>
      </c>
      <c r="V317" s="4">
        <v>-0.176623243159163</v>
      </c>
      <c r="W317" s="4">
        <v>0.60577826896350695</v>
      </c>
      <c r="X317" s="4">
        <v>3.9937984549908E-3</v>
      </c>
      <c r="Y317" s="4"/>
      <c r="Z317" s="4" t="s">
        <v>22</v>
      </c>
      <c r="AA317" s="5">
        <f t="shared" si="26"/>
        <v>0.71606654372771483</v>
      </c>
      <c r="AB317" s="6">
        <v>3.811477127223041</v>
      </c>
      <c r="AC317" s="5">
        <f t="shared" si="27"/>
        <v>5.3227973860937148</v>
      </c>
      <c r="AD317" s="5">
        <f t="shared" si="28"/>
        <v>0.3781852093469219</v>
      </c>
      <c r="AE317" s="6">
        <v>1.9861471390330458</v>
      </c>
      <c r="AF317" s="5">
        <f t="shared" si="29"/>
        <v>5.2517842843797915</v>
      </c>
    </row>
    <row r="318" spans="1:32" x14ac:dyDescent="0.3">
      <c r="A318">
        <f>IF(B318=1,MAX(A$9:A317)+1,A317)</f>
        <v>63</v>
      </c>
      <c r="B318">
        <f t="shared" si="25"/>
        <v>1</v>
      </c>
      <c r="C318" t="str">
        <f t="shared" si="24"/>
        <v>DIPzei</v>
      </c>
      <c r="D318" s="1" t="s">
        <v>331</v>
      </c>
      <c r="E318" s="4">
        <v>-0.36683912041373201</v>
      </c>
      <c r="F318" s="4">
        <v>5.7505131409926399E-2</v>
      </c>
      <c r="G318" s="4">
        <v>-0.37212564504888701</v>
      </c>
      <c r="H318" s="4">
        <v>-6.5120151482296607E-2</v>
      </c>
      <c r="I318" s="4">
        <v>-4.8922233951493498E-2</v>
      </c>
      <c r="J318" s="4">
        <v>-1.62351537198891E-3</v>
      </c>
      <c r="K318" s="4">
        <v>-7.0254907377958906E-2</v>
      </c>
      <c r="L318" s="4">
        <v>0.247608943496227</v>
      </c>
      <c r="M318" s="4">
        <v>-7.9354445529633902E-2</v>
      </c>
      <c r="N318" s="4">
        <v>9.84295787517908E-2</v>
      </c>
      <c r="O318" s="4">
        <v>0.27053225256541003</v>
      </c>
      <c r="P318" s="4">
        <v>0.22225012428177099</v>
      </c>
      <c r="Q318" s="4">
        <v>-7.3746543052115907E-2</v>
      </c>
      <c r="R318" s="4">
        <v>-8.0649399402458299E-2</v>
      </c>
      <c r="S318" s="4">
        <v>-8.3417400098928701E-2</v>
      </c>
      <c r="T318" s="4">
        <v>-0.24311855066391899</v>
      </c>
      <c r="U318" s="4">
        <v>0.266860322162633</v>
      </c>
      <c r="V318" s="4">
        <v>-0.234193538054459</v>
      </c>
      <c r="W318" s="4">
        <v>0.55726772074470798</v>
      </c>
      <c r="X318" s="4">
        <v>-1.08862296459511E-3</v>
      </c>
      <c r="Y318" s="4"/>
      <c r="Z318" s="4" t="s">
        <v>22</v>
      </c>
      <c r="AA318" s="5">
        <f t="shared" si="26"/>
        <v>0.60619019068644653</v>
      </c>
      <c r="AB318" s="6">
        <v>2.5105958295156552</v>
      </c>
      <c r="AC318" s="5">
        <f t="shared" si="27"/>
        <v>4.1415975845347646</v>
      </c>
      <c r="AD318" s="5">
        <f t="shared" si="28"/>
        <v>0.49090398729214424</v>
      </c>
      <c r="AE318" s="6">
        <v>2.0333188479436703</v>
      </c>
      <c r="AF318" s="5">
        <f t="shared" si="29"/>
        <v>4.1419888625463788</v>
      </c>
    </row>
    <row r="319" spans="1:32" x14ac:dyDescent="0.3">
      <c r="A319">
        <f>IF(B319=1,MAX(A$9:A318)+1,A318)</f>
        <v>63</v>
      </c>
      <c r="B319">
        <f t="shared" si="25"/>
        <v>2</v>
      </c>
      <c r="C319" t="str">
        <f t="shared" si="24"/>
        <v>DIPzei</v>
      </c>
      <c r="D319" s="1" t="s">
        <v>332</v>
      </c>
      <c r="E319" s="4">
        <v>-0.37858703905427599</v>
      </c>
      <c r="F319" s="4">
        <v>4.7792289595136997E-2</v>
      </c>
      <c r="G319" s="4">
        <v>-0.38024849395834098</v>
      </c>
      <c r="H319" s="4">
        <v>-4.5419645792646297E-2</v>
      </c>
      <c r="I319" s="4">
        <v>-8.3470505289903199E-2</v>
      </c>
      <c r="J319" s="4">
        <v>4.1386239842094502E-3</v>
      </c>
      <c r="K319" s="4">
        <v>-7.6467066111546106E-2</v>
      </c>
      <c r="L319" s="4">
        <v>0.21482557130247101</v>
      </c>
      <c r="M319" s="4">
        <v>-8.3393022228307703E-2</v>
      </c>
      <c r="N319" s="4">
        <v>6.2935339585284106E-2</v>
      </c>
      <c r="O319" s="4">
        <v>0.30123408032093402</v>
      </c>
      <c r="P319" s="4">
        <v>0.179244125727135</v>
      </c>
      <c r="Q319" s="4">
        <v>-8.1250900605081194E-2</v>
      </c>
      <c r="R319" s="4">
        <v>-6.9109120124451903E-2</v>
      </c>
      <c r="S319" s="4">
        <v>-8.6337038983527306E-2</v>
      </c>
      <c r="T319" s="4">
        <v>-0.20392565374053001</v>
      </c>
      <c r="U319" s="4">
        <v>0.28773415735000502</v>
      </c>
      <c r="V319" s="4">
        <v>-0.20304215959559599</v>
      </c>
      <c r="W319" s="4">
        <v>0.58078582856004202</v>
      </c>
      <c r="X319" s="4">
        <v>1.25606290589904E-2</v>
      </c>
      <c r="Y319" s="4"/>
      <c r="Z319" s="4" t="s">
        <v>22</v>
      </c>
      <c r="AA319" s="5">
        <f t="shared" si="26"/>
        <v>0.66430972236544117</v>
      </c>
      <c r="AB319" s="6">
        <v>3.0701298320736976</v>
      </c>
      <c r="AC319" s="5">
        <f t="shared" si="27"/>
        <v>4.6215337947211301</v>
      </c>
      <c r="AD319" s="5">
        <f t="shared" si="28"/>
        <v>0.41886752659941029</v>
      </c>
      <c r="AE319" s="6">
        <v>1.9329457128939986</v>
      </c>
      <c r="AF319" s="5">
        <f t="shared" si="29"/>
        <v>4.6146945994755946</v>
      </c>
    </row>
    <row r="320" spans="1:32" x14ac:dyDescent="0.3">
      <c r="A320">
        <f>IF(B320=1,MAX(A$9:A319)+1,A319)</f>
        <v>63</v>
      </c>
      <c r="B320">
        <f t="shared" si="25"/>
        <v>3</v>
      </c>
      <c r="C320" t="str">
        <f t="shared" si="24"/>
        <v>DIPzei</v>
      </c>
      <c r="D320" s="1" t="s">
        <v>333</v>
      </c>
      <c r="E320" s="4">
        <v>-0.40300247525138599</v>
      </c>
      <c r="F320" s="4">
        <v>6.8301182917844303E-2</v>
      </c>
      <c r="G320" s="4">
        <v>-0.41274559362713398</v>
      </c>
      <c r="H320" s="4">
        <v>-5.6606785128449202E-2</v>
      </c>
      <c r="I320" s="4">
        <v>-5.3895699772564899E-2</v>
      </c>
      <c r="J320" s="4">
        <v>1.86831753624179E-4</v>
      </c>
      <c r="K320" s="4">
        <v>-6.1124651299314998E-2</v>
      </c>
      <c r="L320" s="4">
        <v>0.170201913318445</v>
      </c>
      <c r="M320" s="4">
        <v>-6.6335235490858901E-2</v>
      </c>
      <c r="N320" s="4">
        <v>5.6876955494881601E-2</v>
      </c>
      <c r="O320" s="4">
        <v>0.25064281079165801</v>
      </c>
      <c r="P320" s="4">
        <v>0.17942483698928</v>
      </c>
      <c r="Q320" s="4">
        <v>-6.5865303722858801E-2</v>
      </c>
      <c r="R320" s="4">
        <v>-6.2742145074611094E-2</v>
      </c>
      <c r="S320" s="4">
        <v>-8.1346078668801794E-2</v>
      </c>
      <c r="T320" s="4">
        <v>-0.178252433274419</v>
      </c>
      <c r="U320" s="4">
        <v>0.26210970285497898</v>
      </c>
      <c r="V320" s="4">
        <v>-0.17382575587674001</v>
      </c>
      <c r="W320" s="4">
        <v>0.631562524186283</v>
      </c>
      <c r="X320" s="4">
        <v>-3.56460111985746E-3</v>
      </c>
      <c r="Y320" s="4"/>
      <c r="Z320" s="4" t="s">
        <v>22</v>
      </c>
      <c r="AA320" s="5">
        <f t="shared" si="26"/>
        <v>0.68546848945915984</v>
      </c>
      <c r="AB320" s="6">
        <v>4.2550363346521456</v>
      </c>
      <c r="AC320" s="5">
        <f t="shared" si="27"/>
        <v>6.2074864127006091</v>
      </c>
      <c r="AD320" s="5">
        <f t="shared" si="28"/>
        <v>0.34904059618376659</v>
      </c>
      <c r="AE320" s="6">
        <v>2.1423242899209867</v>
      </c>
      <c r="AF320" s="5">
        <f t="shared" si="29"/>
        <v>6.1377510620371307</v>
      </c>
    </row>
    <row r="321" spans="1:32" x14ac:dyDescent="0.3">
      <c r="A321">
        <f>IF(B321=1,MAX(A$9:A320)+1,A320)</f>
        <v>63</v>
      </c>
      <c r="B321">
        <f t="shared" si="25"/>
        <v>4</v>
      </c>
      <c r="C321" t="str">
        <f t="shared" si="24"/>
        <v>DIPzei</v>
      </c>
      <c r="D321" s="1" t="s">
        <v>334</v>
      </c>
      <c r="E321" s="4">
        <v>-0.363039612108569</v>
      </c>
      <c r="F321" s="4">
        <v>4.62539280589018E-2</v>
      </c>
      <c r="G321" s="4">
        <v>-0.37154909953090098</v>
      </c>
      <c r="H321" s="4">
        <v>-6.7368764736374695E-2</v>
      </c>
      <c r="I321" s="4">
        <v>-3.09816545156427E-2</v>
      </c>
      <c r="J321" s="4">
        <v>-2.0226321603862601E-2</v>
      </c>
      <c r="K321" s="4">
        <v>-9.0475660576585903E-2</v>
      </c>
      <c r="L321" s="4">
        <v>0.23352311401814299</v>
      </c>
      <c r="M321" s="4">
        <v>-9.4959855096857407E-2</v>
      </c>
      <c r="N321" s="4">
        <v>9.5514017357927597E-2</v>
      </c>
      <c r="O321" s="4">
        <v>0.28926554693069301</v>
      </c>
      <c r="P321" s="4">
        <v>0.218772038190788</v>
      </c>
      <c r="Q321" s="4">
        <v>-9.0718015937060803E-2</v>
      </c>
      <c r="R321" s="4">
        <v>-7.1656087373472802E-2</v>
      </c>
      <c r="S321" s="4">
        <v>-0.10981105574986</v>
      </c>
      <c r="T321" s="4">
        <v>-0.21400589498280301</v>
      </c>
      <c r="U321" s="4">
        <v>0.300210585145126</v>
      </c>
      <c r="V321" s="4">
        <v>-0.18863010199306399</v>
      </c>
      <c r="W321" s="4">
        <v>0.56205882143965902</v>
      </c>
      <c r="X321" s="4">
        <v>-3.2175926936182299E-2</v>
      </c>
      <c r="Y321" s="4"/>
      <c r="Z321" s="4" t="s">
        <v>22</v>
      </c>
      <c r="AA321" s="5">
        <f t="shared" si="26"/>
        <v>0.59316085439692412</v>
      </c>
      <c r="AB321" s="6">
        <v>2.7581230130549739</v>
      </c>
      <c r="AC321" s="5">
        <f t="shared" si="27"/>
        <v>4.6498736263693603</v>
      </c>
      <c r="AD321" s="5">
        <f t="shared" si="28"/>
        <v>0.44794650506938377</v>
      </c>
      <c r="AE321" s="6">
        <v>2.0826298903596134</v>
      </c>
      <c r="AF321" s="5">
        <f t="shared" si="29"/>
        <v>4.6492825968963158</v>
      </c>
    </row>
    <row r="322" spans="1:32" x14ac:dyDescent="0.3">
      <c r="A322">
        <f>IF(B322=1,MAX(A$9:A321)+1,A321)</f>
        <v>63</v>
      </c>
      <c r="B322">
        <f t="shared" si="25"/>
        <v>5</v>
      </c>
      <c r="C322" t="str">
        <f t="shared" si="24"/>
        <v>DIPzei</v>
      </c>
      <c r="D322" s="1" t="s">
        <v>335</v>
      </c>
      <c r="E322" s="4">
        <v>-0.35007371632229101</v>
      </c>
      <c r="F322" s="4">
        <v>5.9464171784158401E-2</v>
      </c>
      <c r="G322" s="4">
        <v>-0.36309790452580598</v>
      </c>
      <c r="H322" s="4">
        <v>-6.5805914499913604E-2</v>
      </c>
      <c r="I322" s="4">
        <v>-3.3763355836531402E-2</v>
      </c>
      <c r="J322" s="4">
        <v>-1.9576579406369301E-3</v>
      </c>
      <c r="K322" s="4">
        <v>-8.6013130513583003E-2</v>
      </c>
      <c r="L322" s="4">
        <v>0.226055797894506</v>
      </c>
      <c r="M322" s="4">
        <v>-9.8734268029230396E-2</v>
      </c>
      <c r="N322" s="4">
        <v>8.1787455837856807E-2</v>
      </c>
      <c r="O322" s="4">
        <v>0.272200428010273</v>
      </c>
      <c r="P322" s="4">
        <v>0.19723547968439401</v>
      </c>
      <c r="Q322" s="4">
        <v>-0.109447451825782</v>
      </c>
      <c r="R322" s="4">
        <v>-6.8040259541238698E-2</v>
      </c>
      <c r="S322" s="4">
        <v>-0.120184098899519</v>
      </c>
      <c r="T322" s="4">
        <v>-0.21792555031732599</v>
      </c>
      <c r="U322" s="4">
        <v>0.30791295215687597</v>
      </c>
      <c r="V322" s="4">
        <v>-0.20434850487885001</v>
      </c>
      <c r="W322" s="4">
        <v>0.58120054578559199</v>
      </c>
      <c r="X322" s="4">
        <v>-6.46501802294928E-3</v>
      </c>
      <c r="Y322" s="4"/>
      <c r="Z322" s="4" t="s">
        <v>22</v>
      </c>
      <c r="AA322" s="5">
        <f t="shared" si="26"/>
        <v>0.61498041968278661</v>
      </c>
      <c r="AB322" s="6">
        <v>2.6080951196804922</v>
      </c>
      <c r="AC322" s="5">
        <f t="shared" si="27"/>
        <v>4.2409400953379546</v>
      </c>
      <c r="AD322" s="5">
        <f t="shared" si="28"/>
        <v>0.44529438873674193</v>
      </c>
      <c r="AE322" s="6">
        <v>1.8878887428997218</v>
      </c>
      <c r="AF322" s="5">
        <f t="shared" si="29"/>
        <v>4.2396418878205129</v>
      </c>
    </row>
    <row r="323" spans="1:32" x14ac:dyDescent="0.3">
      <c r="A323">
        <f>IF(B323=1,MAX(A$9:A322)+1,A322)</f>
        <v>64</v>
      </c>
      <c r="B323">
        <f t="shared" si="25"/>
        <v>1</v>
      </c>
      <c r="C323" t="str">
        <f t="shared" si="24"/>
        <v>DIPzei</v>
      </c>
      <c r="D323" s="1" t="s">
        <v>336</v>
      </c>
      <c r="E323" s="4">
        <v>-0.37537542558034098</v>
      </c>
      <c r="F323" s="4">
        <v>8.7674084698767293E-2</v>
      </c>
      <c r="G323" s="4">
        <v>-0.379216549350743</v>
      </c>
      <c r="H323" s="4">
        <v>-9.2290572702875301E-2</v>
      </c>
      <c r="I323" s="4">
        <v>7.52038303454772E-3</v>
      </c>
      <c r="J323" s="4">
        <v>1.21229465308499E-2</v>
      </c>
      <c r="K323" s="4">
        <v>-0.105317487114334</v>
      </c>
      <c r="L323" s="4">
        <v>0.215022628178557</v>
      </c>
      <c r="M323" s="4">
        <v>-0.103373919596015</v>
      </c>
      <c r="N323" s="4">
        <v>5.24804793593504E-2</v>
      </c>
      <c r="O323" s="4">
        <v>0.31070263835519202</v>
      </c>
      <c r="P323" s="4">
        <v>0.18516765788481701</v>
      </c>
      <c r="Q323" s="4">
        <v>-9.4894717580585305E-2</v>
      </c>
      <c r="R323" s="4">
        <v>-5.1450637406903699E-2</v>
      </c>
      <c r="S323" s="4">
        <v>-0.104217969156906</v>
      </c>
      <c r="T323" s="4">
        <v>-0.21316161406160999</v>
      </c>
      <c r="U323" s="4">
        <v>0.27856285699856598</v>
      </c>
      <c r="V323" s="4">
        <v>-0.201853373091605</v>
      </c>
      <c r="W323" s="4">
        <v>0.56561018999061796</v>
      </c>
      <c r="X323" s="4">
        <v>6.2884006106503501E-3</v>
      </c>
      <c r="Y323" s="4"/>
      <c r="Z323" s="4" t="s">
        <v>22</v>
      </c>
      <c r="AA323" s="5">
        <f t="shared" si="26"/>
        <v>0.55812030473219543</v>
      </c>
      <c r="AB323" s="6">
        <v>1.925622432196425</v>
      </c>
      <c r="AC323" s="5">
        <f t="shared" si="27"/>
        <v>3.450192397354908</v>
      </c>
      <c r="AD323" s="5">
        <f t="shared" si="28"/>
        <v>0.42818565394291846</v>
      </c>
      <c r="AE323" s="6">
        <v>1.4771259211901753</v>
      </c>
      <c r="AF323" s="5">
        <f t="shared" si="29"/>
        <v>3.4497323943204581</v>
      </c>
    </row>
    <row r="324" spans="1:32" x14ac:dyDescent="0.3">
      <c r="A324">
        <f>IF(B324=1,MAX(A$9:A323)+1,A323)</f>
        <v>64</v>
      </c>
      <c r="B324">
        <f t="shared" si="25"/>
        <v>2</v>
      </c>
      <c r="C324" t="str">
        <f t="shared" si="24"/>
        <v>DIPzei</v>
      </c>
      <c r="D324" s="1" t="s">
        <v>337</v>
      </c>
      <c r="E324" s="4">
        <v>-0.364508414287257</v>
      </c>
      <c r="F324" s="4">
        <v>7.0882995061198897E-2</v>
      </c>
      <c r="G324" s="4">
        <v>-0.361928318498006</v>
      </c>
      <c r="H324" s="4">
        <v>-7.2752481537118094E-2</v>
      </c>
      <c r="I324" s="4">
        <v>1.7142536908062299E-2</v>
      </c>
      <c r="J324" s="4">
        <v>6.3177456939914204E-3</v>
      </c>
      <c r="K324" s="4">
        <v>-0.109432939636534</v>
      </c>
      <c r="L324" s="4">
        <v>0.225605227208894</v>
      </c>
      <c r="M324" s="4">
        <v>-0.11246820977392499</v>
      </c>
      <c r="N324" s="4">
        <v>5.8056371640719903E-2</v>
      </c>
      <c r="O324" s="4">
        <v>0.30410899976901901</v>
      </c>
      <c r="P324" s="4">
        <v>0.17539614425193401</v>
      </c>
      <c r="Q324" s="4">
        <v>-0.106736511301599</v>
      </c>
      <c r="R324" s="4">
        <v>-5.1698879182945703E-2</v>
      </c>
      <c r="S324" s="4">
        <v>-0.11789006852438901</v>
      </c>
      <c r="T324" s="4">
        <v>-0.23011063078250099</v>
      </c>
      <c r="U324" s="4">
        <v>0.26542495452748099</v>
      </c>
      <c r="V324" s="4">
        <v>-0.198239235653448</v>
      </c>
      <c r="W324" s="4">
        <v>0.58628797081715101</v>
      </c>
      <c r="X324" s="4">
        <v>1.65427432992757E-2</v>
      </c>
      <c r="Y324" s="4"/>
      <c r="Z324" s="4" t="s">
        <v>22</v>
      </c>
      <c r="AA324" s="5">
        <f t="shared" si="26"/>
        <v>0.56923727523379286</v>
      </c>
      <c r="AB324" s="6">
        <v>2.1236549988842479</v>
      </c>
      <c r="AC324" s="5">
        <f t="shared" si="27"/>
        <v>3.7307026283759024</v>
      </c>
      <c r="AD324" s="5">
        <f t="shared" si="28"/>
        <v>0.45579432450817015</v>
      </c>
      <c r="AE324" s="6">
        <v>1.7010156489477168</v>
      </c>
      <c r="AF324" s="5">
        <f t="shared" si="29"/>
        <v>3.7319807586090863</v>
      </c>
    </row>
    <row r="325" spans="1:32" x14ac:dyDescent="0.3">
      <c r="A325">
        <f>IF(B325=1,MAX(A$9:A324)+1,A324)</f>
        <v>64</v>
      </c>
      <c r="B325">
        <f t="shared" si="25"/>
        <v>3</v>
      </c>
      <c r="C325" t="str">
        <f t="shared" si="24"/>
        <v>DIPzei</v>
      </c>
      <c r="D325" s="1" t="s">
        <v>338</v>
      </c>
      <c r="E325" s="4">
        <v>-0.39269798266765499</v>
      </c>
      <c r="F325" s="4">
        <v>5.9902591585863099E-2</v>
      </c>
      <c r="G325" s="4">
        <v>-0.39660368876996299</v>
      </c>
      <c r="H325" s="4">
        <v>-5.83841487422831E-2</v>
      </c>
      <c r="I325" s="4">
        <v>-6.6625558142639901E-2</v>
      </c>
      <c r="J325" s="4">
        <v>-4.5725555955310696E-3</v>
      </c>
      <c r="K325" s="4">
        <v>-6.9492875260989295E-2</v>
      </c>
      <c r="L325" s="4">
        <v>0.20463376837691</v>
      </c>
      <c r="M325" s="4">
        <v>-7.9787986235878405E-2</v>
      </c>
      <c r="N325" s="4">
        <v>5.4909386544109998E-2</v>
      </c>
      <c r="O325" s="4">
        <v>0.29456135335439698</v>
      </c>
      <c r="P325" s="4">
        <v>0.16931446039227699</v>
      </c>
      <c r="Q325" s="4">
        <v>-7.7678194090901598E-2</v>
      </c>
      <c r="R325" s="4">
        <v>-5.5851200416218202E-2</v>
      </c>
      <c r="S325" s="4">
        <v>-8.3871827193224405E-2</v>
      </c>
      <c r="T325" s="4">
        <v>-0.19391918481758599</v>
      </c>
      <c r="U325" s="4">
        <v>0.28293008892354699</v>
      </c>
      <c r="V325" s="4">
        <v>-0.186114584738963</v>
      </c>
      <c r="W325" s="4">
        <v>0.58926667008330602</v>
      </c>
      <c r="X325" s="4">
        <v>1.00814674114227E-2</v>
      </c>
      <c r="Y325" s="4"/>
      <c r="Z325" s="4" t="s">
        <v>22</v>
      </c>
      <c r="AA325" s="5">
        <f t="shared" si="26"/>
        <v>0.65605590877415676</v>
      </c>
      <c r="AB325" s="6">
        <v>2.70702742251218</v>
      </c>
      <c r="AC325" s="5">
        <f t="shared" si="27"/>
        <v>4.1262145288353125</v>
      </c>
      <c r="AD325" s="5">
        <f t="shared" si="28"/>
        <v>0.39881225001085868</v>
      </c>
      <c r="AE325" s="6">
        <v>1.6411725006516567</v>
      </c>
      <c r="AF325" s="5">
        <f t="shared" si="29"/>
        <v>4.1151506770591215</v>
      </c>
    </row>
    <row r="326" spans="1:32" x14ac:dyDescent="0.3">
      <c r="A326">
        <f>IF(B326=1,MAX(A$9:A325)+1,A325)</f>
        <v>64</v>
      </c>
      <c r="B326">
        <f t="shared" si="25"/>
        <v>4</v>
      </c>
      <c r="C326" t="str">
        <f t="shared" ref="C326:C337" si="30">MID(D326,1,6)</f>
        <v>DIPzei</v>
      </c>
      <c r="D326" s="1" t="s">
        <v>339</v>
      </c>
      <c r="E326" s="4">
        <v>-0.38558564779539201</v>
      </c>
      <c r="F326" s="4">
        <v>6.8982507271931101E-2</v>
      </c>
      <c r="G326" s="4">
        <v>-0.38484978365741201</v>
      </c>
      <c r="H326" s="4">
        <v>-6.7404328595723303E-2</v>
      </c>
      <c r="I326" s="4">
        <v>-4.2165335168974E-2</v>
      </c>
      <c r="J326" s="4">
        <v>5.9471757471231401E-4</v>
      </c>
      <c r="K326" s="4">
        <v>-7.6529452882044699E-2</v>
      </c>
      <c r="L326" s="4">
        <v>0.236018373444738</v>
      </c>
      <c r="M326" s="4">
        <v>-7.7794138049264105E-2</v>
      </c>
      <c r="N326" s="4">
        <v>8.7178259859593293E-2</v>
      </c>
      <c r="O326" s="4">
        <v>0.29156233737318699</v>
      </c>
      <c r="P326" s="4">
        <v>0.19880544057949201</v>
      </c>
      <c r="Q326" s="4">
        <v>-7.07169274951433E-2</v>
      </c>
      <c r="R326" s="4">
        <v>-7.60216457554964E-2</v>
      </c>
      <c r="S326" s="4">
        <v>-8.0173011653231804E-2</v>
      </c>
      <c r="T326" s="4">
        <v>-0.23521455798139501</v>
      </c>
      <c r="U326" s="4">
        <v>0.28350867503390098</v>
      </c>
      <c r="V326" s="4">
        <v>-0.21671208990065799</v>
      </c>
      <c r="W326" s="4">
        <v>0.54274328429437202</v>
      </c>
      <c r="X326" s="4">
        <v>3.7733235028050999E-3</v>
      </c>
      <c r="Y326" s="4"/>
      <c r="Z326" s="4" t="s">
        <v>22</v>
      </c>
      <c r="AA326" s="5">
        <f t="shared" si="26"/>
        <v>0.58491725624926083</v>
      </c>
      <c r="AB326" s="6">
        <v>2.3120791571992387</v>
      </c>
      <c r="AC326" s="5">
        <f t="shared" si="27"/>
        <v>3.9528311611547888</v>
      </c>
      <c r="AD326" s="5">
        <f t="shared" si="28"/>
        <v>0.47124701715871437</v>
      </c>
      <c r="AE326" s="6">
        <v>1.8628963922534956</v>
      </c>
      <c r="AF326" s="5">
        <f t="shared" si="29"/>
        <v>3.9531208143988708</v>
      </c>
    </row>
    <row r="327" spans="1:32" x14ac:dyDescent="0.3">
      <c r="A327">
        <f>IF(B327=1,MAX(A$9:A326)+1,A326)</f>
        <v>64</v>
      </c>
      <c r="B327">
        <f t="shared" si="25"/>
        <v>5</v>
      </c>
      <c r="C327" t="str">
        <f t="shared" si="30"/>
        <v>DIPzei</v>
      </c>
      <c r="D327" s="1" t="s">
        <v>340</v>
      </c>
      <c r="E327" s="4">
        <v>-0.38773452342915998</v>
      </c>
      <c r="F327" s="4">
        <v>7.5465831690896906E-2</v>
      </c>
      <c r="G327" s="4">
        <v>-0.40083715078255799</v>
      </c>
      <c r="H327" s="4">
        <v>-6.7778031303120698E-2</v>
      </c>
      <c r="I327" s="4">
        <v>-5.2223385134187901E-2</v>
      </c>
      <c r="J327" s="4">
        <v>5.6780314281553298E-3</v>
      </c>
      <c r="K327" s="4">
        <v>-7.6242351969594099E-2</v>
      </c>
      <c r="L327" s="4">
        <v>0.21055730610633699</v>
      </c>
      <c r="M327" s="4">
        <v>-7.3119110893288194E-2</v>
      </c>
      <c r="N327" s="4">
        <v>6.1746777030185197E-2</v>
      </c>
      <c r="O327" s="4">
        <v>0.30103753480967699</v>
      </c>
      <c r="P327" s="4">
        <v>0.19400788106158701</v>
      </c>
      <c r="Q327" s="4">
        <v>-7.0120009013662901E-2</v>
      </c>
      <c r="R327" s="4">
        <v>-6.1995790637628397E-2</v>
      </c>
      <c r="S327" s="4">
        <v>-7.82988734276205E-2</v>
      </c>
      <c r="T327" s="4">
        <v>-0.22241660130088001</v>
      </c>
      <c r="U327" s="4">
        <v>0.28119942342230297</v>
      </c>
      <c r="V327" s="4">
        <v>-0.19999808154843601</v>
      </c>
      <c r="W327" s="4">
        <v>0.55633844641809005</v>
      </c>
      <c r="X327" s="4">
        <v>4.7326774729017597E-3</v>
      </c>
      <c r="Y327" s="4"/>
      <c r="Z327" s="4" t="s">
        <v>22</v>
      </c>
      <c r="AA327" s="5">
        <f t="shared" si="26"/>
        <v>0.60856256581913082</v>
      </c>
      <c r="AB327" s="6">
        <v>2.418683110989575</v>
      </c>
      <c r="AC327" s="5">
        <f t="shared" si="27"/>
        <v>3.9744197997686652</v>
      </c>
      <c r="AD327" s="5">
        <f t="shared" si="28"/>
        <v>0.43297879136971668</v>
      </c>
      <c r="AE327" s="6">
        <v>1.7201091202129213</v>
      </c>
      <c r="AF327" s="5">
        <f t="shared" si="29"/>
        <v>3.9727329709877996</v>
      </c>
    </row>
    <row r="328" spans="1:32" x14ac:dyDescent="0.3">
      <c r="A328">
        <f>IF(B328=1,MAX(A$9:A327)+1,A327)</f>
        <v>65</v>
      </c>
      <c r="B328">
        <f t="shared" si="25"/>
        <v>1</v>
      </c>
      <c r="C328" t="str">
        <f t="shared" si="30"/>
        <v>DIPzei</v>
      </c>
      <c r="D328" s="1" t="s">
        <v>341</v>
      </c>
      <c r="E328" s="4">
        <v>-0.41828170181546598</v>
      </c>
      <c r="F328" s="4">
        <v>5.5693752391792098E-2</v>
      </c>
      <c r="G328" s="4">
        <v>-0.42297812538108798</v>
      </c>
      <c r="H328" s="4">
        <v>-4.70659450362741E-2</v>
      </c>
      <c r="I328" s="4">
        <v>-0.15942792973692699</v>
      </c>
      <c r="J328" s="4">
        <v>-7.4253314866654903E-3</v>
      </c>
      <c r="K328" s="4">
        <v>-4.8937175994335398E-2</v>
      </c>
      <c r="L328" s="4">
        <v>0.17784970964619101</v>
      </c>
      <c r="M328" s="4">
        <v>-4.9402193353024197E-2</v>
      </c>
      <c r="N328" s="4">
        <v>4.7294002489483997E-2</v>
      </c>
      <c r="O328" s="4">
        <v>0.27985348811399202</v>
      </c>
      <c r="P328" s="4">
        <v>0.14146167229534801</v>
      </c>
      <c r="Q328" s="4">
        <v>-4.1813678644905497E-2</v>
      </c>
      <c r="R328" s="4">
        <v>-4.3341524873068298E-2</v>
      </c>
      <c r="S328" s="4">
        <v>-4.8180220645202901E-2</v>
      </c>
      <c r="T328" s="4">
        <v>-0.167149426646579</v>
      </c>
      <c r="U328" s="4">
        <v>0.28863485348444201</v>
      </c>
      <c r="V328" s="4">
        <v>-0.15855296310551401</v>
      </c>
      <c r="W328" s="4">
        <v>0.62053268397251504</v>
      </c>
      <c r="X328" s="4">
        <v>1.23605432528544E-3</v>
      </c>
      <c r="Y328" s="4"/>
      <c r="Z328" s="4" t="s">
        <v>22</v>
      </c>
      <c r="AA328" s="5">
        <f t="shared" si="26"/>
        <v>0.78000870414514789</v>
      </c>
      <c r="AB328" s="6">
        <v>5.2163881680569064</v>
      </c>
      <c r="AC328" s="5">
        <f t="shared" si="27"/>
        <v>6.6876025105050818</v>
      </c>
      <c r="AD328" s="5">
        <f t="shared" si="28"/>
        <v>0.34499996670167649</v>
      </c>
      <c r="AE328" s="6">
        <v>2.2349400757126792</v>
      </c>
      <c r="AF328" s="5">
        <f t="shared" si="29"/>
        <v>6.4780878012236016</v>
      </c>
    </row>
    <row r="329" spans="1:32" x14ac:dyDescent="0.3">
      <c r="A329">
        <f>IF(B329=1,MAX(A$9:A328)+1,A328)</f>
        <v>65</v>
      </c>
      <c r="B329">
        <f t="shared" si="25"/>
        <v>2</v>
      </c>
      <c r="C329" t="str">
        <f t="shared" si="30"/>
        <v>DIPzei</v>
      </c>
      <c r="D329" s="1" t="s">
        <v>342</v>
      </c>
      <c r="E329" s="4">
        <v>-0.40564399523216599</v>
      </c>
      <c r="F329" s="4">
        <v>4.4672775733645198E-2</v>
      </c>
      <c r="G329" s="4">
        <v>-0.41410096568382998</v>
      </c>
      <c r="H329" s="4">
        <v>-5.8385486425177498E-2</v>
      </c>
      <c r="I329" s="4">
        <v>-0.13233547235290799</v>
      </c>
      <c r="J329" s="4">
        <v>-3.0688153001722398E-3</v>
      </c>
      <c r="K329" s="4">
        <v>-4.2304882438572798E-2</v>
      </c>
      <c r="L329" s="4">
        <v>0.19333986274642001</v>
      </c>
      <c r="M329" s="4">
        <v>-4.9871652934493103E-2</v>
      </c>
      <c r="N329" s="4">
        <v>5.4691476759971797E-2</v>
      </c>
      <c r="O329" s="4">
        <v>0.28701824691493899</v>
      </c>
      <c r="P329" s="4">
        <v>0.18202904447954199</v>
      </c>
      <c r="Q329" s="4">
        <v>-5.07303568953094E-2</v>
      </c>
      <c r="R329" s="4">
        <v>-5.1138153078154301E-2</v>
      </c>
      <c r="S329" s="4">
        <v>-5.7239874643714002E-2</v>
      </c>
      <c r="T329" s="4">
        <v>-0.18226982134286701</v>
      </c>
      <c r="U329" s="4">
        <v>0.25713437190510302</v>
      </c>
      <c r="V329" s="4">
        <v>-0.17964460689956899</v>
      </c>
      <c r="W329" s="4">
        <v>0.60807458136095105</v>
      </c>
      <c r="X329" s="4">
        <v>-2.2627667363861399E-4</v>
      </c>
      <c r="Y329" s="4"/>
      <c r="Z329" s="4" t="s">
        <v>22</v>
      </c>
      <c r="AA329" s="5">
        <f t="shared" si="26"/>
        <v>0.74041551014710849</v>
      </c>
      <c r="AB329" s="6">
        <v>4.7216350898092925</v>
      </c>
      <c r="AC329" s="5">
        <f t="shared" si="27"/>
        <v>6.3770072683528474</v>
      </c>
      <c r="AD329" s="5">
        <f t="shared" si="28"/>
        <v>0.37590648940104987</v>
      </c>
      <c r="AE329" s="6">
        <v>2.3656690704019576</v>
      </c>
      <c r="AF329" s="5">
        <f t="shared" si="29"/>
        <v>6.2932381778545334</v>
      </c>
    </row>
    <row r="330" spans="1:32" x14ac:dyDescent="0.3">
      <c r="A330">
        <f>IF(B330=1,MAX(A$9:A329)+1,A329)</f>
        <v>65</v>
      </c>
      <c r="B330">
        <f t="shared" si="25"/>
        <v>3</v>
      </c>
      <c r="C330" t="str">
        <f t="shared" si="30"/>
        <v>DIPzei</v>
      </c>
      <c r="D330" s="1" t="s">
        <v>343</v>
      </c>
      <c r="E330" s="4">
        <v>-0.384383874495629</v>
      </c>
      <c r="F330" s="4">
        <v>6.0384306978376802E-2</v>
      </c>
      <c r="G330" s="4">
        <v>-0.38413356916586899</v>
      </c>
      <c r="H330" s="4">
        <v>-6.5132241930168394E-2</v>
      </c>
      <c r="I330" s="4">
        <v>-7.8197987976872205E-2</v>
      </c>
      <c r="J330" s="4">
        <v>-8.0927015135980503E-3</v>
      </c>
      <c r="K330" s="4">
        <v>-7.3833720473109099E-2</v>
      </c>
      <c r="L330" s="4">
        <v>0.206605426170347</v>
      </c>
      <c r="M330" s="4">
        <v>-8.1244813471719496E-2</v>
      </c>
      <c r="N330" s="4">
        <v>6.4946441973779204E-2</v>
      </c>
      <c r="O330" s="4">
        <v>0.28563058949232201</v>
      </c>
      <c r="P330" s="4">
        <v>0.18186763567425901</v>
      </c>
      <c r="Q330" s="4">
        <v>-8.2631219967159303E-2</v>
      </c>
      <c r="R330" s="4">
        <v>-5.4441614019167299E-2</v>
      </c>
      <c r="S330" s="4">
        <v>-9.1702407049605306E-2</v>
      </c>
      <c r="T330" s="4">
        <v>-0.18980768092698999</v>
      </c>
      <c r="U330" s="4">
        <v>0.30525299959803898</v>
      </c>
      <c r="V330" s="4">
        <v>-0.188572434133679</v>
      </c>
      <c r="W330" s="4">
        <v>0.58524400350960304</v>
      </c>
      <c r="X330" s="4">
        <v>-7.7571382731607599E-3</v>
      </c>
      <c r="Y330" s="4"/>
      <c r="Z330" s="4" t="s">
        <v>22</v>
      </c>
      <c r="AA330" s="5">
        <f t="shared" si="26"/>
        <v>0.66344207634896701</v>
      </c>
      <c r="AB330" s="6">
        <v>3.3952630152677599</v>
      </c>
      <c r="AC330" s="5">
        <f t="shared" si="27"/>
        <v>5.1176480001878408</v>
      </c>
      <c r="AD330" s="5">
        <f t="shared" si="28"/>
        <v>0.39681562650497249</v>
      </c>
      <c r="AE330" s="6">
        <v>2.0259948963499235</v>
      </c>
      <c r="AF330" s="5">
        <f t="shared" si="29"/>
        <v>5.1056328456473619</v>
      </c>
    </row>
    <row r="331" spans="1:32" x14ac:dyDescent="0.3">
      <c r="A331">
        <f>IF(B331=1,MAX(A$9:A330)+1,A330)</f>
        <v>65</v>
      </c>
      <c r="B331">
        <f t="shared" ref="B331:B342" si="31">VALUE(MID(D331,FIND(".jpg",D331)-1,1))</f>
        <v>4</v>
      </c>
      <c r="C331" t="str">
        <f t="shared" si="30"/>
        <v>DIPzei</v>
      </c>
      <c r="D331" s="1" t="s">
        <v>344</v>
      </c>
      <c r="E331" s="4">
        <v>-0.388796217540547</v>
      </c>
      <c r="F331" s="4">
        <v>6.2550186235153904E-2</v>
      </c>
      <c r="G331" s="4">
        <v>-0.39654238471834002</v>
      </c>
      <c r="H331" s="4">
        <v>-6.8548656097788194E-2</v>
      </c>
      <c r="I331" s="4">
        <v>-3.2299661318808098E-2</v>
      </c>
      <c r="J331" s="4">
        <v>3.1950430044391902E-3</v>
      </c>
      <c r="K331" s="4">
        <v>-6.2489183632626302E-2</v>
      </c>
      <c r="L331" s="4">
        <v>0.239134561958491</v>
      </c>
      <c r="M331" s="4">
        <v>-6.17850036903081E-2</v>
      </c>
      <c r="N331" s="4">
        <v>8.6512169654368504E-2</v>
      </c>
      <c r="O331" s="4">
        <v>0.27290283794273901</v>
      </c>
      <c r="P331" s="4">
        <v>0.22994877772662101</v>
      </c>
      <c r="Q331" s="4">
        <v>-6.6006288593372195E-2</v>
      </c>
      <c r="R331" s="4">
        <v>-7.2845672479256995E-2</v>
      </c>
      <c r="S331" s="4">
        <v>-7.9967618056501405E-2</v>
      </c>
      <c r="T331" s="4">
        <v>-0.24120791128850899</v>
      </c>
      <c r="U331" s="4">
        <v>0.286848008191188</v>
      </c>
      <c r="V331" s="4">
        <v>-0.22587636103491401</v>
      </c>
      <c r="W331" s="4">
        <v>0.528135511416573</v>
      </c>
      <c r="X331" s="4">
        <v>-1.2862137678606901E-2</v>
      </c>
      <c r="Y331" s="4"/>
      <c r="Z331" s="4" t="s">
        <v>22</v>
      </c>
      <c r="AA331" s="5">
        <f t="shared" ref="AA331:AA342" si="32">SQRT((I331-W331)*(I331-W331) + (J331-X331) *(J331-X331))</f>
        <v>0.56066515487447988</v>
      </c>
      <c r="AB331" s="6">
        <v>1.933120407431189</v>
      </c>
      <c r="AC331" s="5">
        <f t="shared" ref="AC331:AC342" si="33">AB331/AA331</f>
        <v>3.4479053863512714</v>
      </c>
      <c r="AD331" s="5">
        <f t="shared" ref="AD331:AD342" si="34">SQRT((K331-S331)*(K331-S331) + (L331-T331) *(L331-T331))</f>
        <v>0.48066036582492899</v>
      </c>
      <c r="AE331" s="6">
        <v>1.6580049455497863</v>
      </c>
      <c r="AF331" s="5">
        <f t="shared" ref="AF331:AF342" si="35">AE331/AD331</f>
        <v>3.4494313728244483</v>
      </c>
    </row>
    <row r="332" spans="1:32" x14ac:dyDescent="0.3">
      <c r="A332">
        <f>IF(B332=1,MAX(A$9:A331)+1,A331)</f>
        <v>65</v>
      </c>
      <c r="B332">
        <f t="shared" si="31"/>
        <v>5</v>
      </c>
      <c r="C332" t="str">
        <f t="shared" si="30"/>
        <v>DIPzei</v>
      </c>
      <c r="D332" s="1" t="s">
        <v>345</v>
      </c>
      <c r="E332" s="4">
        <v>-0.384833647578322</v>
      </c>
      <c r="F332" s="4">
        <v>9.1058486360376195E-2</v>
      </c>
      <c r="G332" s="4">
        <v>-0.386897338039836</v>
      </c>
      <c r="H332" s="4">
        <v>-8.7495530053194798E-2</v>
      </c>
      <c r="I332" s="4">
        <v>-1.6293804871951E-2</v>
      </c>
      <c r="J332" s="4">
        <v>-9.8169146270314298E-3</v>
      </c>
      <c r="K332" s="4">
        <v>-7.5871291013919304E-2</v>
      </c>
      <c r="L332" s="4">
        <v>0.23444188819060099</v>
      </c>
      <c r="M332" s="4">
        <v>-8.4195092958845905E-2</v>
      </c>
      <c r="N332" s="4">
        <v>6.5392645303012406E-2</v>
      </c>
      <c r="O332" s="4">
        <v>0.295567827635005</v>
      </c>
      <c r="P332" s="4">
        <v>0.23270194813108599</v>
      </c>
      <c r="Q332" s="4">
        <v>-7.9774873275628905E-2</v>
      </c>
      <c r="R332" s="4">
        <v>-6.9569191075428E-2</v>
      </c>
      <c r="S332" s="4">
        <v>-8.8678552604708097E-2</v>
      </c>
      <c r="T332" s="4">
        <v>-0.220844590226323</v>
      </c>
      <c r="U332" s="4">
        <v>0.304582691763715</v>
      </c>
      <c r="V332" s="4">
        <v>-0.22371263523879201</v>
      </c>
      <c r="W332" s="4">
        <v>0.51639408094449002</v>
      </c>
      <c r="X332" s="4">
        <v>-1.21561067643073E-2</v>
      </c>
      <c r="Y332" s="4"/>
      <c r="Z332" s="4" t="s">
        <v>22</v>
      </c>
      <c r="AA332" s="5">
        <f t="shared" si="32"/>
        <v>0.53269302183851142</v>
      </c>
      <c r="AB332" s="6">
        <v>2.1926701113638183</v>
      </c>
      <c r="AC332" s="5">
        <f t="shared" si="33"/>
        <v>4.11619830084528</v>
      </c>
      <c r="AD332" s="5">
        <f t="shared" si="34"/>
        <v>0.45546657767473903</v>
      </c>
      <c r="AE332" s="6">
        <v>1.8757801903135891</v>
      </c>
      <c r="AF332" s="5">
        <f t="shared" si="35"/>
        <v>4.1183706604552102</v>
      </c>
    </row>
    <row r="333" spans="1:32" x14ac:dyDescent="0.3">
      <c r="A333">
        <f>IF(B333=1,MAX(A$9:A332)+1,A332)</f>
        <v>66</v>
      </c>
      <c r="B333">
        <f t="shared" si="31"/>
        <v>1</v>
      </c>
      <c r="C333" t="str">
        <f t="shared" si="30"/>
        <v>DIPzei</v>
      </c>
      <c r="D333" s="1" t="s">
        <v>346</v>
      </c>
      <c r="E333" s="4">
        <v>-0.41185003912263302</v>
      </c>
      <c r="F333" s="4">
        <v>5.1151977830287902E-2</v>
      </c>
      <c r="G333" s="4">
        <v>-0.418482709267752</v>
      </c>
      <c r="H333" s="4">
        <v>-4.2642874179467799E-2</v>
      </c>
      <c r="I333" s="4">
        <v>-9.3224186674010501E-2</v>
      </c>
      <c r="J333" s="4">
        <v>6.5199700011367703E-3</v>
      </c>
      <c r="K333" s="4">
        <v>-5.5705159797893498E-2</v>
      </c>
      <c r="L333" s="4">
        <v>0.17006181951166599</v>
      </c>
      <c r="M333" s="4">
        <v>-6.0739141256307402E-2</v>
      </c>
      <c r="N333" s="4">
        <v>5.6176367663392603E-2</v>
      </c>
      <c r="O333" s="4">
        <v>0.28290354240473897</v>
      </c>
      <c r="P333" s="4">
        <v>0.16988527309257501</v>
      </c>
      <c r="Q333" s="4">
        <v>-5.96637120382119E-2</v>
      </c>
      <c r="R333" s="4">
        <v>-5.8739134347443399E-2</v>
      </c>
      <c r="S333" s="4">
        <v>-6.9021153405575603E-2</v>
      </c>
      <c r="T333" s="4">
        <v>-0.18299280409625401</v>
      </c>
      <c r="U333" s="4">
        <v>0.28006952765747001</v>
      </c>
      <c r="V333" s="4">
        <v>-0.16908179525772099</v>
      </c>
      <c r="W333" s="4">
        <v>0.60571303150017497</v>
      </c>
      <c r="X333" s="4">
        <v>-3.3880021817153303E-4</v>
      </c>
      <c r="Y333" s="4"/>
      <c r="Z333" s="4" t="s">
        <v>22</v>
      </c>
      <c r="AA333" s="5">
        <f t="shared" si="32"/>
        <v>0.69897087040733696</v>
      </c>
      <c r="AB333" s="6">
        <v>3.6783028555708839</v>
      </c>
      <c r="AC333" s="5">
        <f t="shared" si="33"/>
        <v>5.2624551484202646</v>
      </c>
      <c r="AD333" s="5">
        <f t="shared" si="34"/>
        <v>0.35330565087002203</v>
      </c>
      <c r="AE333" s="6">
        <v>1.8369095357906902</v>
      </c>
      <c r="AF333" s="5">
        <f t="shared" si="35"/>
        <v>5.1992079132254601</v>
      </c>
    </row>
    <row r="334" spans="1:32" x14ac:dyDescent="0.3">
      <c r="A334">
        <f>IF(B334=1,MAX(A$9:A333)+1,A333)</f>
        <v>66</v>
      </c>
      <c r="B334">
        <f t="shared" si="31"/>
        <v>2</v>
      </c>
      <c r="C334" t="str">
        <f t="shared" si="30"/>
        <v>DIPzei</v>
      </c>
      <c r="D334" s="1" t="s">
        <v>347</v>
      </c>
      <c r="E334" s="4">
        <v>-0.404786565577891</v>
      </c>
      <c r="F334" s="4">
        <v>5.4043406486188099E-2</v>
      </c>
      <c r="G334" s="4">
        <v>-0.40400614173367</v>
      </c>
      <c r="H334" s="4">
        <v>-6.28919169535095E-2</v>
      </c>
      <c r="I334" s="4">
        <v>-4.2866108853973697E-2</v>
      </c>
      <c r="J334" s="4">
        <v>6.7815881021100199E-3</v>
      </c>
      <c r="K334" s="4">
        <v>-8.9493179065456493E-2</v>
      </c>
      <c r="L334" s="4">
        <v>0.16680012315812201</v>
      </c>
      <c r="M334" s="4">
        <v>-8.8864667514198997E-2</v>
      </c>
      <c r="N334" s="4">
        <v>5.1828725069019303E-2</v>
      </c>
      <c r="O334" s="4">
        <v>0.29748325134305798</v>
      </c>
      <c r="P334" s="4">
        <v>0.141196618720795</v>
      </c>
      <c r="Q334" s="4">
        <v>-8.8445307987325902E-2</v>
      </c>
      <c r="R334" s="4">
        <v>-4.3095881050059397E-2</v>
      </c>
      <c r="S334" s="4">
        <v>-9.5144363525795694E-2</v>
      </c>
      <c r="T334" s="4">
        <v>-0.16567774802677901</v>
      </c>
      <c r="U334" s="4">
        <v>0.29097203599445998</v>
      </c>
      <c r="V334" s="4">
        <v>-0.136337361401557</v>
      </c>
      <c r="W334" s="4">
        <v>0.62515104692079204</v>
      </c>
      <c r="X334" s="4">
        <v>-1.2647554104330799E-2</v>
      </c>
      <c r="Y334" s="4"/>
      <c r="Z334" s="4" t="s">
        <v>22</v>
      </c>
      <c r="AA334" s="5">
        <f t="shared" si="32"/>
        <v>0.66829964235834038</v>
      </c>
      <c r="AB334" s="6">
        <v>3.4966292816026883</v>
      </c>
      <c r="AC334" s="5">
        <f t="shared" si="33"/>
        <v>5.2321280156062171</v>
      </c>
      <c r="AD334" s="5">
        <f t="shared" si="34"/>
        <v>0.33252589480136491</v>
      </c>
      <c r="AE334" s="6">
        <v>1.7108095443155436</v>
      </c>
      <c r="AF334" s="5">
        <f t="shared" si="35"/>
        <v>5.1448911830986859</v>
      </c>
    </row>
    <row r="335" spans="1:32" x14ac:dyDescent="0.3">
      <c r="A335">
        <f>IF(B335=1,MAX(A$9:A334)+1,A334)</f>
        <v>66</v>
      </c>
      <c r="B335">
        <f t="shared" si="31"/>
        <v>3</v>
      </c>
      <c r="C335" t="str">
        <f t="shared" si="30"/>
        <v>DIPzei</v>
      </c>
      <c r="D335" s="1" t="s">
        <v>348</v>
      </c>
      <c r="E335" s="4">
        <v>-0.41478385711175503</v>
      </c>
      <c r="F335" s="4">
        <v>5.4055399089377801E-2</v>
      </c>
      <c r="G335" s="4">
        <v>-0.41602565316915602</v>
      </c>
      <c r="H335" s="4">
        <v>-6.0031735054748098E-2</v>
      </c>
      <c r="I335" s="4">
        <v>-4.5901182835487102E-2</v>
      </c>
      <c r="J335" s="4">
        <v>-1.2054156540416101E-2</v>
      </c>
      <c r="K335" s="4">
        <v>-6.2456443964828703E-2</v>
      </c>
      <c r="L335" s="4">
        <v>0.18460638531673801</v>
      </c>
      <c r="M335" s="4">
        <v>-6.81880807425541E-2</v>
      </c>
      <c r="N335" s="4">
        <v>7.2976082795358305E-2</v>
      </c>
      <c r="O335" s="4">
        <v>0.28092833458688998</v>
      </c>
      <c r="P335" s="4">
        <v>0.173332871765742</v>
      </c>
      <c r="Q335" s="4">
        <v>-6.7999636608681593E-2</v>
      </c>
      <c r="R335" s="4">
        <v>-5.3354067124405699E-2</v>
      </c>
      <c r="S335" s="4">
        <v>-7.8375847338576901E-2</v>
      </c>
      <c r="T335" s="4">
        <v>-0.18279200231258999</v>
      </c>
      <c r="U335" s="4">
        <v>0.278839279325378</v>
      </c>
      <c r="V335" s="4">
        <v>-0.169907061203805</v>
      </c>
      <c r="W335" s="4">
        <v>0.59396308785877305</v>
      </c>
      <c r="X335" s="4">
        <v>-6.8317167312524499E-3</v>
      </c>
      <c r="Y335" s="4"/>
      <c r="Z335" s="4" t="s">
        <v>22</v>
      </c>
      <c r="AA335" s="5">
        <f t="shared" si="32"/>
        <v>0.63988558257602413</v>
      </c>
      <c r="AB335" s="6">
        <v>3.4264345387847741</v>
      </c>
      <c r="AC335" s="5">
        <f t="shared" si="33"/>
        <v>5.3547612762125061</v>
      </c>
      <c r="AD335" s="5">
        <f t="shared" si="34"/>
        <v>0.36774312044742052</v>
      </c>
      <c r="AE335" s="6">
        <v>1.9575287582491472</v>
      </c>
      <c r="AF335" s="5">
        <f t="shared" si="35"/>
        <v>5.3230873656249198</v>
      </c>
    </row>
    <row r="336" spans="1:32" x14ac:dyDescent="0.3">
      <c r="A336">
        <f>IF(B336=1,MAX(A$9:A335)+1,A335)</f>
        <v>66</v>
      </c>
      <c r="B336">
        <f t="shared" si="31"/>
        <v>4</v>
      </c>
      <c r="C336" t="str">
        <f t="shared" si="30"/>
        <v>DIPzei</v>
      </c>
      <c r="D336" s="1" t="s">
        <v>349</v>
      </c>
      <c r="E336" s="4">
        <v>-0.40873284970912799</v>
      </c>
      <c r="F336" s="4">
        <v>5.1290462306422098E-2</v>
      </c>
      <c r="G336" s="4">
        <v>-0.41750568669339899</v>
      </c>
      <c r="H336" s="4">
        <v>-5.4895102468105701E-2</v>
      </c>
      <c r="I336" s="4">
        <v>-4.5793846739470602E-2</v>
      </c>
      <c r="J336" s="4">
        <v>-1.7308012898264499E-2</v>
      </c>
      <c r="K336" s="4">
        <v>-6.53140593779728E-2</v>
      </c>
      <c r="L336" s="4">
        <v>0.19339905427561499</v>
      </c>
      <c r="M336" s="4">
        <v>-7.4321500105286903E-2</v>
      </c>
      <c r="N336" s="4">
        <v>6.3009940212092802E-2</v>
      </c>
      <c r="O336" s="4">
        <v>0.27824562951458298</v>
      </c>
      <c r="P336" s="4">
        <v>0.17311306983347499</v>
      </c>
      <c r="Q336" s="4">
        <v>-7.0479363251758201E-2</v>
      </c>
      <c r="R336" s="4">
        <v>-5.1448014316350599E-2</v>
      </c>
      <c r="S336" s="4">
        <v>-7.3099941121220993E-2</v>
      </c>
      <c r="T336" s="4">
        <v>-0.17396689294975101</v>
      </c>
      <c r="U336" s="4">
        <v>0.281776965104586</v>
      </c>
      <c r="V336" s="4">
        <v>-0.17814529792133399</v>
      </c>
      <c r="W336" s="4">
        <v>0.59522465237906796</v>
      </c>
      <c r="X336" s="4">
        <v>-5.04920607379916E-3</v>
      </c>
      <c r="Y336" s="4"/>
      <c r="Z336" s="4" t="s">
        <v>22</v>
      </c>
      <c r="AA336" s="5">
        <f t="shared" si="32"/>
        <v>0.64113570681794307</v>
      </c>
      <c r="AB336" s="6">
        <v>3.2448652178633717</v>
      </c>
      <c r="AC336" s="5">
        <f t="shared" si="33"/>
        <v>5.0611207320960894</v>
      </c>
      <c r="AD336" s="5">
        <f t="shared" si="34"/>
        <v>0.36744844418681405</v>
      </c>
      <c r="AE336" s="6">
        <v>1.8490342417974097</v>
      </c>
      <c r="AF336" s="5">
        <f t="shared" si="35"/>
        <v>5.0320916336696868</v>
      </c>
    </row>
    <row r="337" spans="1:32" x14ac:dyDescent="0.3">
      <c r="A337">
        <f>IF(B337=1,MAX(A$9:A336)+1,A336)</f>
        <v>66</v>
      </c>
      <c r="B337">
        <f t="shared" si="31"/>
        <v>5</v>
      </c>
      <c r="C337" t="str">
        <f t="shared" si="30"/>
        <v>DIPzei</v>
      </c>
      <c r="D337" s="1" t="s">
        <v>350</v>
      </c>
      <c r="E337" s="4">
        <v>-0.42083672398417998</v>
      </c>
      <c r="F337" s="4">
        <v>5.2879754905496401E-2</v>
      </c>
      <c r="G337" s="4">
        <v>-0.42384571466995202</v>
      </c>
      <c r="H337" s="4">
        <v>-6.4011348733231999E-2</v>
      </c>
      <c r="I337" s="4">
        <v>-6.8683211830704402E-2</v>
      </c>
      <c r="J337" s="4">
        <v>6.1286902111279198E-3</v>
      </c>
      <c r="K337" s="4">
        <v>-6.6696817523834204E-2</v>
      </c>
      <c r="L337" s="4">
        <v>0.17450052338156699</v>
      </c>
      <c r="M337" s="4">
        <v>-6.6174132561206606E-2</v>
      </c>
      <c r="N337" s="4">
        <v>4.81315077953118E-2</v>
      </c>
      <c r="O337" s="4">
        <v>0.28718773387486102</v>
      </c>
      <c r="P337" s="4">
        <v>0.15820662465441299</v>
      </c>
      <c r="Q337" s="4">
        <v>-6.6154162755219501E-2</v>
      </c>
      <c r="R337" s="4">
        <v>-4.4584804264253299E-2</v>
      </c>
      <c r="S337" s="4">
        <v>-6.7668253862473896E-2</v>
      </c>
      <c r="T337" s="4">
        <v>-0.15971251175836401</v>
      </c>
      <c r="U337" s="4">
        <v>0.286224437774667</v>
      </c>
      <c r="V337" s="4">
        <v>-0.15728605591779199</v>
      </c>
      <c r="W337" s="4">
        <v>0.60664684553804304</v>
      </c>
      <c r="X337" s="4">
        <v>-1.42523802742732E-2</v>
      </c>
      <c r="Y337" s="4"/>
      <c r="Z337" s="4" t="s">
        <v>22</v>
      </c>
      <c r="AA337" s="5">
        <f t="shared" si="32"/>
        <v>0.67563753183182962</v>
      </c>
      <c r="AB337" s="6">
        <v>3.6969250132131655</v>
      </c>
      <c r="AC337" s="5">
        <f t="shared" si="33"/>
        <v>5.4717579160971672</v>
      </c>
      <c r="AD337" s="5">
        <f t="shared" si="34"/>
        <v>0.3342144469438818</v>
      </c>
      <c r="AE337" s="6">
        <v>1.800466001709323</v>
      </c>
      <c r="AF337" s="5">
        <f t="shared" si="35"/>
        <v>5.3871579106562102</v>
      </c>
    </row>
    <row r="338" spans="1:32" x14ac:dyDescent="0.3">
      <c r="A338">
        <f>IF(B338=1,MAX(A$9:A337)+1,A337)</f>
        <v>67</v>
      </c>
      <c r="B338">
        <f t="shared" si="31"/>
        <v>1</v>
      </c>
      <c r="C338" t="str">
        <f>MID(D338,1,6)</f>
        <v>DIPzei</v>
      </c>
      <c r="D338" s="1" t="s">
        <v>351</v>
      </c>
      <c r="E338" s="4">
        <v>-0.37939166575736299</v>
      </c>
      <c r="F338" s="4">
        <v>3.91061747621438E-2</v>
      </c>
      <c r="G338" s="4">
        <v>-0.38167286970152697</v>
      </c>
      <c r="H338" s="4">
        <v>-3.7406382152240202E-2</v>
      </c>
      <c r="I338" s="4">
        <v>-8.2852818431332395E-2</v>
      </c>
      <c r="J338" s="4">
        <v>-1.9039043485263301E-3</v>
      </c>
      <c r="K338" s="4">
        <v>-6.1987478731160797E-2</v>
      </c>
      <c r="L338" s="4">
        <v>0.19562105218630599</v>
      </c>
      <c r="M338" s="4">
        <v>-6.6317233551551294E-2</v>
      </c>
      <c r="N338" s="4">
        <v>6.2856986547423693E-2</v>
      </c>
      <c r="O338" s="4">
        <v>0.30319715117364499</v>
      </c>
      <c r="P338" s="4">
        <v>0.26890336854142199</v>
      </c>
      <c r="Q338" s="4">
        <v>-7.3229049656915096E-2</v>
      </c>
      <c r="R338" s="4">
        <v>-6.4233250222507698E-2</v>
      </c>
      <c r="S338" s="4">
        <v>-7.8957058187094198E-2</v>
      </c>
      <c r="T338" s="4">
        <v>-0.20104293068946</v>
      </c>
      <c r="U338" s="4">
        <v>0.28062950017789501</v>
      </c>
      <c r="V338" s="4">
        <v>-0.26638471124829</v>
      </c>
      <c r="W338" s="4">
        <v>0.54058152266540105</v>
      </c>
      <c r="X338" s="4">
        <v>4.4835966237305996E-3</v>
      </c>
      <c r="Y338" s="4"/>
      <c r="Z338" s="4" t="s">
        <v>22</v>
      </c>
      <c r="AA338" s="5">
        <f t="shared" si="32"/>
        <v>0.62346706234362437</v>
      </c>
      <c r="AB338" s="6">
        <v>3.6696515785238204</v>
      </c>
      <c r="AC338" s="5">
        <f t="shared" si="33"/>
        <v>5.8858788220977249</v>
      </c>
      <c r="AD338" s="5">
        <f t="shared" si="34"/>
        <v>0.39702680254332606</v>
      </c>
      <c r="AE338" s="6">
        <v>2.3306414509486895</v>
      </c>
      <c r="AF338" s="5">
        <f t="shared" si="35"/>
        <v>5.8702370621297169</v>
      </c>
    </row>
    <row r="339" spans="1:32" x14ac:dyDescent="0.3">
      <c r="A339">
        <f>IF(B339=1,MAX(A$9:A338)+1,A338)</f>
        <v>67</v>
      </c>
      <c r="B339">
        <f t="shared" si="31"/>
        <v>2</v>
      </c>
      <c r="C339" t="str">
        <f>MID(D339,1,6)</f>
        <v>DIPzei</v>
      </c>
      <c r="D339" s="1" t="s">
        <v>352</v>
      </c>
      <c r="E339" s="4">
        <v>-0.38229898596790901</v>
      </c>
      <c r="F339" s="4">
        <v>3.0473003452949201E-2</v>
      </c>
      <c r="G339" s="4">
        <v>-0.38101513772548101</v>
      </c>
      <c r="H339" s="4">
        <v>-4.9486434203031102E-2</v>
      </c>
      <c r="I339" s="4">
        <v>-4.6240424302063099E-2</v>
      </c>
      <c r="J339" s="4">
        <v>-4.4885609889867197E-3</v>
      </c>
      <c r="K339" s="4">
        <v>-6.1096564913987801E-2</v>
      </c>
      <c r="L339" s="4">
        <v>0.21357869068931601</v>
      </c>
      <c r="M339" s="4">
        <v>-6.9674579156545499E-2</v>
      </c>
      <c r="N339" s="4">
        <v>7.0115062288822194E-2</v>
      </c>
      <c r="O339" s="4">
        <v>0.251402002899277</v>
      </c>
      <c r="P339" s="4">
        <v>0.26055931354663298</v>
      </c>
      <c r="Q339" s="4">
        <v>-7.27089698559443E-2</v>
      </c>
      <c r="R339" s="4">
        <v>-4.6676152462342899E-2</v>
      </c>
      <c r="S339" s="4">
        <v>-8.5071993842622901E-2</v>
      </c>
      <c r="T339" s="4">
        <v>-0.19005716446007001</v>
      </c>
      <c r="U339" s="4">
        <v>0.27997628451412698</v>
      </c>
      <c r="V339" s="4">
        <v>-0.271428854792163</v>
      </c>
      <c r="W339" s="4">
        <v>0.56672836835115004</v>
      </c>
      <c r="X339" s="4">
        <v>-1.25889030711255E-2</v>
      </c>
      <c r="Y339" s="4"/>
      <c r="Z339" s="4" t="s">
        <v>22</v>
      </c>
      <c r="AA339" s="5">
        <f t="shared" si="32"/>
        <v>0.61302231305930899</v>
      </c>
      <c r="AB339" s="6">
        <v>4.0250142137150666</v>
      </c>
      <c r="AC339" s="5">
        <f t="shared" si="33"/>
        <v>6.5658527071030974</v>
      </c>
      <c r="AD339" s="5">
        <f t="shared" si="34"/>
        <v>0.40434728236317874</v>
      </c>
      <c r="AE339" s="6">
        <v>2.649537203543924</v>
      </c>
      <c r="AF339" s="5">
        <f t="shared" si="35"/>
        <v>6.5526277017589765</v>
      </c>
    </row>
    <row r="340" spans="1:32" x14ac:dyDescent="0.3">
      <c r="A340">
        <f>IF(B340=1,MAX(A$9:A339)+1,A339)</f>
        <v>67</v>
      </c>
      <c r="B340">
        <f t="shared" si="31"/>
        <v>3</v>
      </c>
      <c r="C340" t="str">
        <f>MID(D340,1,6)</f>
        <v>DIPzei</v>
      </c>
      <c r="D340" s="1" t="s">
        <v>353</v>
      </c>
      <c r="E340" s="4">
        <v>-0.40058549464204402</v>
      </c>
      <c r="F340" s="4">
        <v>6.9813920676196295E-2</v>
      </c>
      <c r="G340" s="4">
        <v>-0.40527816082052698</v>
      </c>
      <c r="H340" s="4">
        <v>-7.6352417067520995E-2</v>
      </c>
      <c r="I340" s="4">
        <v>-7.6234943936820093E-2</v>
      </c>
      <c r="J340" s="4">
        <v>3.0611657554235499E-3</v>
      </c>
      <c r="K340" s="4">
        <v>-5.8924893664810803E-2</v>
      </c>
      <c r="L340" s="4">
        <v>0.23145566002002099</v>
      </c>
      <c r="M340" s="4">
        <v>-6.0187826109570602E-2</v>
      </c>
      <c r="N340" s="4">
        <v>7.4353144310363994E-2</v>
      </c>
      <c r="O340" s="4">
        <v>0.31204245985968398</v>
      </c>
      <c r="P340" s="4">
        <v>0.19486733652729801</v>
      </c>
      <c r="Q340" s="4">
        <v>-5.9554845887367897E-2</v>
      </c>
      <c r="R340" s="4">
        <v>-7.3778420720771495E-2</v>
      </c>
      <c r="S340" s="4">
        <v>-7.1378799629214604E-2</v>
      </c>
      <c r="T340" s="4">
        <v>-0.22547379565196399</v>
      </c>
      <c r="U340" s="4">
        <v>0.294872862006896</v>
      </c>
      <c r="V340" s="4">
        <v>-0.19635544885824499</v>
      </c>
      <c r="W340" s="4">
        <v>0.52522964282377305</v>
      </c>
      <c r="X340" s="4">
        <v>-1.59114499079941E-3</v>
      </c>
      <c r="Y340" s="4"/>
      <c r="Z340" s="4" t="s">
        <v>22</v>
      </c>
      <c r="AA340" s="5">
        <f t="shared" si="32"/>
        <v>0.60148257923432036</v>
      </c>
      <c r="AB340" s="6">
        <v>2.7645462321619996</v>
      </c>
      <c r="AC340" s="5">
        <f t="shared" si="33"/>
        <v>4.5962199531717634</v>
      </c>
      <c r="AD340" s="5">
        <f t="shared" si="34"/>
        <v>0.45709914376912442</v>
      </c>
      <c r="AE340" s="6">
        <v>2.1004712467996955</v>
      </c>
      <c r="AF340" s="5">
        <f t="shared" si="35"/>
        <v>4.5952202611445268</v>
      </c>
    </row>
    <row r="341" spans="1:32" x14ac:dyDescent="0.3">
      <c r="A341">
        <f>IF(B341=1,MAX(A$9:A340)+1,A340)</f>
        <v>67</v>
      </c>
      <c r="B341">
        <f t="shared" si="31"/>
        <v>4</v>
      </c>
      <c r="C341" t="str">
        <f>MID(D341,1,6)</f>
        <v>DIPzei</v>
      </c>
      <c r="D341" s="1" t="s">
        <v>354</v>
      </c>
      <c r="E341" s="4">
        <v>-0.39867323239059699</v>
      </c>
      <c r="F341" s="4">
        <v>6.3482966088276804E-2</v>
      </c>
      <c r="G341" s="4">
        <v>-0.39908750280993599</v>
      </c>
      <c r="H341" s="4">
        <v>-7.6577987062084907E-2</v>
      </c>
      <c r="I341" s="4">
        <v>-4.4972948030551303E-2</v>
      </c>
      <c r="J341" s="4">
        <v>1.0690841253961701E-3</v>
      </c>
      <c r="K341" s="4">
        <v>-5.8289778205653703E-2</v>
      </c>
      <c r="L341" s="4">
        <v>0.22049247720899401</v>
      </c>
      <c r="M341" s="4">
        <v>-7.1192253723157295E-2</v>
      </c>
      <c r="N341" s="4">
        <v>7.0140684381892707E-2</v>
      </c>
      <c r="O341" s="4">
        <v>0.30021117747535803</v>
      </c>
      <c r="P341" s="4">
        <v>0.196555666066103</v>
      </c>
      <c r="Q341" s="4">
        <v>-7.1342992133342803E-2</v>
      </c>
      <c r="R341" s="4">
        <v>-6.1317443305436203E-2</v>
      </c>
      <c r="S341" s="4">
        <v>-7.5780699455724701E-2</v>
      </c>
      <c r="T341" s="4">
        <v>-0.22060034059431599</v>
      </c>
      <c r="U341" s="4">
        <v>0.25787969011437301</v>
      </c>
      <c r="V341" s="4">
        <v>-0.20015843287888899</v>
      </c>
      <c r="W341" s="4">
        <v>0.56124853915923001</v>
      </c>
      <c r="X341" s="4">
        <v>6.9133259700657002E-3</v>
      </c>
      <c r="Y341" s="4"/>
      <c r="Z341" s="4" t="s">
        <v>22</v>
      </c>
      <c r="AA341" s="5">
        <f t="shared" si="32"/>
        <v>0.60624965706656619</v>
      </c>
      <c r="AB341" s="6">
        <v>2.8308314658689273</v>
      </c>
      <c r="AC341" s="5">
        <f t="shared" si="33"/>
        <v>4.6694153685238327</v>
      </c>
      <c r="AD341" s="5">
        <f t="shared" si="34"/>
        <v>0.44143947064556904</v>
      </c>
      <c r="AE341" s="6">
        <v>2.0604539083688165</v>
      </c>
      <c r="AF341" s="5">
        <f t="shared" si="35"/>
        <v>4.6675796918557637</v>
      </c>
    </row>
    <row r="342" spans="1:32" x14ac:dyDescent="0.3">
      <c r="A342">
        <f>IF(B342=1,MAX(A$9:A341)+1,A341)</f>
        <v>67</v>
      </c>
      <c r="B342">
        <f t="shared" si="31"/>
        <v>5</v>
      </c>
      <c r="C342" t="str">
        <f>MID(D342,1,6)</f>
        <v>DIPzei</v>
      </c>
      <c r="D342" s="1" t="s">
        <v>355</v>
      </c>
      <c r="E342" s="4">
        <v>-0.39847331040726103</v>
      </c>
      <c r="F342" s="4">
        <v>6.2918616114521805E-2</v>
      </c>
      <c r="G342" s="4">
        <v>-0.40839427104716503</v>
      </c>
      <c r="H342" s="4">
        <v>-6.9124020507854905E-2</v>
      </c>
      <c r="I342" s="4">
        <v>-6.4686803850777103E-2</v>
      </c>
      <c r="J342" s="4">
        <v>-5.65351190437799E-3</v>
      </c>
      <c r="K342" s="4">
        <v>-5.7179007366160599E-2</v>
      </c>
      <c r="L342" s="4">
        <v>0.22975497857258401</v>
      </c>
      <c r="M342" s="4">
        <v>-6.2747894609388399E-2</v>
      </c>
      <c r="N342" s="4">
        <v>8.1327369811654796E-2</v>
      </c>
      <c r="O342" s="4">
        <v>0.28875222650263999</v>
      </c>
      <c r="P342" s="4">
        <v>0.183678568376342</v>
      </c>
      <c r="Q342" s="4">
        <v>-6.6665822307098804E-2</v>
      </c>
      <c r="R342" s="4">
        <v>-6.7019760921242205E-2</v>
      </c>
      <c r="S342" s="4">
        <v>-7.0882638140166807E-2</v>
      </c>
      <c r="T342" s="4">
        <v>-0.22507272469127401</v>
      </c>
      <c r="U342" s="4">
        <v>0.29022029234902602</v>
      </c>
      <c r="V342" s="4">
        <v>-0.18489369653704699</v>
      </c>
      <c r="W342" s="4">
        <v>0.550057228876353</v>
      </c>
      <c r="X342" s="4">
        <v>-5.91581831330524E-3</v>
      </c>
      <c r="Y342" s="4"/>
      <c r="Z342" s="4" t="s">
        <v>22</v>
      </c>
      <c r="AA342" s="5">
        <f t="shared" si="32"/>
        <v>0.61474408868916086</v>
      </c>
      <c r="AB342" s="6">
        <v>3.024050021385805</v>
      </c>
      <c r="AC342" s="5">
        <f t="shared" si="33"/>
        <v>4.9192014645217439</v>
      </c>
      <c r="AD342" s="5">
        <f t="shared" si="34"/>
        <v>0.45503409669239769</v>
      </c>
      <c r="AE342" s="6">
        <v>2.2375167480047886</v>
      </c>
      <c r="AF342" s="5">
        <f t="shared" si="35"/>
        <v>4.9172507385031112</v>
      </c>
    </row>
    <row r="344" spans="1:32" x14ac:dyDescent="0.3">
      <c r="A344">
        <f>IF(B344=1,MAX(A$9:A343)+1,A343)</f>
        <v>68</v>
      </c>
      <c r="B344">
        <f t="shared" ref="B344:B348" si="36">VALUE(MID(D344,FIND(".jpg",D344)-1,1))</f>
        <v>1</v>
      </c>
      <c r="C344" t="str">
        <f t="shared" ref="C344:C348" si="37">MID(D344,1,6)</f>
        <v>DIPzei</v>
      </c>
      <c r="D344" s="1" t="s">
        <v>358</v>
      </c>
      <c r="E344" s="4">
        <v>-0.37378806787260499</v>
      </c>
      <c r="F344" s="4">
        <v>4.3374370957596303E-2</v>
      </c>
      <c r="G344" s="4">
        <v>-0.37875466899084398</v>
      </c>
      <c r="H344" s="4">
        <v>-3.1037084147649899E-2</v>
      </c>
      <c r="I344" s="4">
        <v>-9.2205320910365901E-2</v>
      </c>
      <c r="J344" s="4">
        <v>-1.0268633010119099E-2</v>
      </c>
      <c r="K344" s="4">
        <v>-6.4496614265524901E-2</v>
      </c>
      <c r="L344" s="4">
        <v>0.23092749906812701</v>
      </c>
      <c r="M344" s="4">
        <v>-7.2235106399180196E-2</v>
      </c>
      <c r="N344" s="4">
        <v>5.8111103410879598E-2</v>
      </c>
      <c r="O344" s="4">
        <v>0.31843848510580902</v>
      </c>
      <c r="P344" s="4">
        <v>0.27180592691462901</v>
      </c>
      <c r="Q344" s="4">
        <v>-6.1831469049906503E-2</v>
      </c>
      <c r="R344" s="4">
        <v>-5.4379613790130399E-2</v>
      </c>
      <c r="S344" s="4">
        <v>-7.458292515454E-2</v>
      </c>
      <c r="T344" s="4">
        <v>-0.24858158353190801</v>
      </c>
      <c r="U344" s="4">
        <v>0.300021383831654</v>
      </c>
      <c r="V344" s="4">
        <v>-0.255778507840424</v>
      </c>
      <c r="W344" s="4">
        <v>0.49943430370550501</v>
      </c>
      <c r="X344" s="4">
        <v>-4.1734780309991204E-3</v>
      </c>
      <c r="Y344" s="4"/>
      <c r="Z344" s="4" t="s">
        <v>22</v>
      </c>
      <c r="AA344" s="5">
        <f t="shared" ref="AA344:AA348" si="38">SQRT((I344-W344)*(I344-W344) + (J344-X344) *(J344-X344))</f>
        <v>0.59167102035660668</v>
      </c>
      <c r="AB344" s="6">
        <v>3.3205516059339506</v>
      </c>
      <c r="AC344" s="5">
        <f t="shared" ref="AC344:AC348" si="39">AB344/AA344</f>
        <v>5.6121586011304343</v>
      </c>
      <c r="AD344" s="5">
        <f t="shared" ref="AD344:AD348" si="40">SQRT((K344-S344)*(K344-S344) + (L344-T344) *(L344-T344))</f>
        <v>0.47961515193254378</v>
      </c>
      <c r="AE344" s="6">
        <v>2.6933673101979858</v>
      </c>
      <c r="AF344" s="5">
        <f t="shared" ref="AF344:AF348" si="41">AE344/AD344</f>
        <v>5.6156843655698321</v>
      </c>
    </row>
    <row r="345" spans="1:32" x14ac:dyDescent="0.3">
      <c r="A345">
        <f>IF(B345=1,MAX(A$9:A344)+1,A344)</f>
        <v>68</v>
      </c>
      <c r="B345">
        <f t="shared" si="36"/>
        <v>2</v>
      </c>
      <c r="C345" t="str">
        <f t="shared" si="37"/>
        <v>DIPzei</v>
      </c>
      <c r="D345" s="1" t="s">
        <v>359</v>
      </c>
      <c r="E345" s="4">
        <v>-0.38947397960702501</v>
      </c>
      <c r="F345" s="4">
        <v>4.3528674329187098E-2</v>
      </c>
      <c r="G345" s="4">
        <v>-0.393707223325022</v>
      </c>
      <c r="H345" s="4">
        <v>-3.8946587108602999E-2</v>
      </c>
      <c r="I345" s="4">
        <v>-0.129554964164521</v>
      </c>
      <c r="J345" s="4">
        <v>5.9518657216430801E-3</v>
      </c>
      <c r="K345" s="4">
        <v>-5.4367072336596801E-2</v>
      </c>
      <c r="L345" s="4">
        <v>0.21058001198651699</v>
      </c>
      <c r="M345" s="4">
        <v>-6.4817498262018797E-2</v>
      </c>
      <c r="N345" s="4">
        <v>6.0727351837348599E-2</v>
      </c>
      <c r="O345" s="4">
        <v>0.316430710404353</v>
      </c>
      <c r="P345" s="4">
        <v>0.23758024457246901</v>
      </c>
      <c r="Q345" s="4">
        <v>-6.2231597000306497E-2</v>
      </c>
      <c r="R345" s="4">
        <v>-5.3157944782469199E-2</v>
      </c>
      <c r="S345" s="4">
        <v>-5.8962003416946698E-2</v>
      </c>
      <c r="T345" s="4">
        <v>-0.21063221984441</v>
      </c>
      <c r="U345" s="4">
        <v>0.33286070710092602</v>
      </c>
      <c r="V345" s="4">
        <v>-0.252233730231336</v>
      </c>
      <c r="W345" s="4">
        <v>0.50382292060715606</v>
      </c>
      <c r="X345" s="4">
        <v>-3.3976664803478098E-3</v>
      </c>
      <c r="Y345" s="4"/>
      <c r="Z345" s="4" t="s">
        <v>22</v>
      </c>
      <c r="AA345" s="5">
        <f t="shared" si="38"/>
        <v>0.6334468870159834</v>
      </c>
      <c r="AB345" s="6">
        <v>3.2214276937876032</v>
      </c>
      <c r="AC345" s="5">
        <f t="shared" si="39"/>
        <v>5.0855529639793131</v>
      </c>
      <c r="AD345" s="5">
        <f t="shared" si="40"/>
        <v>0.42123729373789276</v>
      </c>
      <c r="AE345" s="6">
        <v>2.1345214254066258</v>
      </c>
      <c r="AF345" s="5">
        <f t="shared" si="41"/>
        <v>5.0672660211676153</v>
      </c>
    </row>
    <row r="346" spans="1:32" x14ac:dyDescent="0.3">
      <c r="A346">
        <f>IF(B346=1,MAX(A$9:A345)+1,A345)</f>
        <v>68</v>
      </c>
      <c r="B346">
        <f t="shared" si="36"/>
        <v>3</v>
      </c>
      <c r="C346" t="str">
        <f t="shared" si="37"/>
        <v>DIPzei</v>
      </c>
      <c r="D346" s="1" t="s">
        <v>360</v>
      </c>
      <c r="E346" s="4">
        <v>-0.400750838925862</v>
      </c>
      <c r="F346" s="4">
        <v>3.71217219012724E-2</v>
      </c>
      <c r="G346" s="4">
        <v>-0.40316159589966599</v>
      </c>
      <c r="H346" s="4">
        <v>-3.5652512598204802E-2</v>
      </c>
      <c r="I346" s="4">
        <v>-0.15681069146878701</v>
      </c>
      <c r="J346" s="4">
        <v>8.2565292022115794E-3</v>
      </c>
      <c r="K346" s="4">
        <v>-3.6111278976105499E-2</v>
      </c>
      <c r="L346" s="4">
        <v>0.21068279381426699</v>
      </c>
      <c r="M346" s="4">
        <v>-3.6994467485209001E-2</v>
      </c>
      <c r="N346" s="4">
        <v>6.5067833480158793E-2</v>
      </c>
      <c r="O346" s="4">
        <v>0.31015438255836703</v>
      </c>
      <c r="P346" s="4">
        <v>0.24351410763848799</v>
      </c>
      <c r="Q346" s="4">
        <v>-4.40317375643672E-2</v>
      </c>
      <c r="R346" s="4">
        <v>-7.2702407968654306E-2</v>
      </c>
      <c r="S346" s="4">
        <v>-4.0366148316329398E-2</v>
      </c>
      <c r="T346" s="4">
        <v>-0.21306741850708999</v>
      </c>
      <c r="U346" s="4">
        <v>0.28173225779391198</v>
      </c>
      <c r="V346" s="4">
        <v>-0.249367354697763</v>
      </c>
      <c r="W346" s="4">
        <v>0.52634011828404803</v>
      </c>
      <c r="X346" s="4">
        <v>6.1467077353146602E-3</v>
      </c>
      <c r="Y346" s="4"/>
      <c r="Z346" s="4" t="s">
        <v>22</v>
      </c>
      <c r="AA346" s="5">
        <f t="shared" si="38"/>
        <v>0.6831540676981851</v>
      </c>
      <c r="AB346" s="6">
        <v>3.8499754106856123</v>
      </c>
      <c r="AC346" s="5">
        <f t="shared" si="39"/>
        <v>5.6355887972060161</v>
      </c>
      <c r="AD346" s="5">
        <f t="shared" si="40"/>
        <v>0.42377157332163934</v>
      </c>
      <c r="AE346" s="6">
        <v>2.3712450415323389</v>
      </c>
      <c r="AF346" s="5">
        <f t="shared" si="41"/>
        <v>5.5955736316758138</v>
      </c>
    </row>
    <row r="347" spans="1:32" x14ac:dyDescent="0.3">
      <c r="A347">
        <f>IF(B347=1,MAX(A$9:A346)+1,A346)</f>
        <v>68</v>
      </c>
      <c r="B347">
        <f t="shared" si="36"/>
        <v>4</v>
      </c>
      <c r="C347" t="str">
        <f t="shared" si="37"/>
        <v>DIPzei</v>
      </c>
      <c r="D347" s="1" t="s">
        <v>361</v>
      </c>
      <c r="E347" s="4">
        <v>-0.38738582243188402</v>
      </c>
      <c r="F347" s="4">
        <v>5.8751177425833197E-2</v>
      </c>
      <c r="G347" s="4">
        <v>-0.39597594107863698</v>
      </c>
      <c r="H347" s="4">
        <v>-5.5350996473684501E-2</v>
      </c>
      <c r="I347" s="4">
        <v>-0.102420894458296</v>
      </c>
      <c r="J347" s="4">
        <v>-3.0606657530255301E-3</v>
      </c>
      <c r="K347" s="4">
        <v>-6.5986783984058994E-2</v>
      </c>
      <c r="L347" s="4">
        <v>0.23108373816201999</v>
      </c>
      <c r="M347" s="4">
        <v>-6.3532040518725505E-2</v>
      </c>
      <c r="N347" s="4">
        <v>6.0621738647159702E-2</v>
      </c>
      <c r="O347" s="4">
        <v>0.33311869898934998</v>
      </c>
      <c r="P347" s="4">
        <v>0.229141773638984</v>
      </c>
      <c r="Q347" s="4">
        <v>-6.1150677798677798E-2</v>
      </c>
      <c r="R347" s="4">
        <v>-5.7946212055304501E-2</v>
      </c>
      <c r="S347" s="4">
        <v>-6.9011673811449903E-2</v>
      </c>
      <c r="T347" s="4">
        <v>-0.235512835625767</v>
      </c>
      <c r="U347" s="4">
        <v>0.31872291089185001</v>
      </c>
      <c r="V347" s="4">
        <v>-0.22151656480420701</v>
      </c>
      <c r="W347" s="4">
        <v>0.49362222420052898</v>
      </c>
      <c r="X347" s="4">
        <v>-6.2111531620069101E-3</v>
      </c>
      <c r="Y347" s="4"/>
      <c r="Z347" s="4" t="s">
        <v>22</v>
      </c>
      <c r="AA347" s="5">
        <f t="shared" si="38"/>
        <v>0.59605144481953254</v>
      </c>
      <c r="AB347" s="6">
        <v>2.8760267647131683</v>
      </c>
      <c r="AC347" s="5">
        <f t="shared" si="39"/>
        <v>4.8251317729528322</v>
      </c>
      <c r="AD347" s="5">
        <f t="shared" si="40"/>
        <v>0.46660637868439986</v>
      </c>
      <c r="AE347" s="6">
        <v>2.2516534567346174</v>
      </c>
      <c r="AF347" s="5">
        <f t="shared" si="41"/>
        <v>4.8255951045572312</v>
      </c>
    </row>
    <row r="348" spans="1:32" x14ac:dyDescent="0.3">
      <c r="A348">
        <f>IF(B348=1,MAX(A$9:A347)+1,A347)</f>
        <v>68</v>
      </c>
      <c r="B348">
        <f t="shared" si="36"/>
        <v>5</v>
      </c>
      <c r="C348" t="str">
        <f t="shared" si="37"/>
        <v>DIPzei</v>
      </c>
      <c r="D348" s="1" t="s">
        <v>362</v>
      </c>
      <c r="E348" s="4">
        <v>-0.38920456571628298</v>
      </c>
      <c r="F348" s="4">
        <v>2.9715991224550001E-2</v>
      </c>
      <c r="G348" s="4">
        <v>-0.390770336478795</v>
      </c>
      <c r="H348" s="4">
        <v>-4.56369211118429E-2</v>
      </c>
      <c r="I348" s="4">
        <v>-0.15329738794759201</v>
      </c>
      <c r="J348" s="4">
        <v>-9.0162005527725294E-3</v>
      </c>
      <c r="K348" s="4">
        <v>-4.9690144085143502E-2</v>
      </c>
      <c r="L348" s="4">
        <v>0.21564274948811701</v>
      </c>
      <c r="M348" s="4">
        <v>-5.26472890316027E-2</v>
      </c>
      <c r="N348" s="4">
        <v>6.8554070846303203E-2</v>
      </c>
      <c r="O348" s="4">
        <v>0.31572923291032301</v>
      </c>
      <c r="P348" s="4">
        <v>0.224852191945146</v>
      </c>
      <c r="Q348" s="4">
        <v>-5.86295186996552E-2</v>
      </c>
      <c r="R348" s="4">
        <v>-4.6345377962010298E-2</v>
      </c>
      <c r="S348" s="4">
        <v>-6.5039775647798406E-2</v>
      </c>
      <c r="T348" s="4">
        <v>-0.19982239138498001</v>
      </c>
      <c r="U348" s="4">
        <v>0.31166682626298903</v>
      </c>
      <c r="V348" s="4">
        <v>-0.23642491134881599</v>
      </c>
      <c r="W348" s="4">
        <v>0.53188295843355804</v>
      </c>
      <c r="X348" s="4">
        <v>-1.51920114369623E-3</v>
      </c>
      <c r="Y348" s="4"/>
      <c r="Z348" s="4" t="s">
        <v>22</v>
      </c>
      <c r="AA348" s="5">
        <f t="shared" si="38"/>
        <v>0.68522135990286559</v>
      </c>
      <c r="AB348" s="6">
        <v>3.9342529506033972</v>
      </c>
      <c r="AC348" s="5">
        <f t="shared" si="39"/>
        <v>5.741579554906318</v>
      </c>
      <c r="AD348" s="5">
        <f t="shared" si="40"/>
        <v>0.41574859527100227</v>
      </c>
      <c r="AE348" s="6">
        <v>2.3728595169080529</v>
      </c>
      <c r="AF348" s="5">
        <f t="shared" si="41"/>
        <v>5.7074384469328727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42"/>
  <sheetViews>
    <sheetView workbookViewId="0"/>
  </sheetViews>
  <sheetFormatPr defaultRowHeight="14.4" x14ac:dyDescent="0.3"/>
  <cols>
    <col min="2" max="2" width="18" customWidth="1"/>
  </cols>
  <sheetData>
    <row r="1" spans="1:26" x14ac:dyDescent="0.3">
      <c r="A1" t="s">
        <v>372</v>
      </c>
    </row>
    <row r="2" spans="1:26" x14ac:dyDescent="0.3">
      <c r="A2" t="s">
        <v>370</v>
      </c>
    </row>
    <row r="3" spans="1:26" x14ac:dyDescent="0.3">
      <c r="A3" t="s">
        <v>24</v>
      </c>
      <c r="B3" s="8" t="str">
        <f>ProkustesV3!B3</f>
        <v>DIPzei</v>
      </c>
      <c r="C3">
        <f>SUMIF($A$10:$A$500,$B$3,C$10:C$500)/COUNTIF($A$10:$A$500,$B$3)</f>
        <v>-0.39532195809943782</v>
      </c>
      <c r="D3">
        <f t="shared" ref="D3:V3" si="0">SUMIF($A$10:$A$500,$B$3,D$10:D$500)/COUNTIF($A$10:$A$500,$B$3)</f>
        <v>6.148474988092497E-2</v>
      </c>
      <c r="E3">
        <f t="shared" si="0"/>
        <v>-0.39966472442244916</v>
      </c>
      <c r="F3">
        <f t="shared" si="0"/>
        <v>-6.2162616437774848E-2</v>
      </c>
      <c r="G3">
        <f t="shared" si="0"/>
        <v>-6.6635333509593983E-2</v>
      </c>
      <c r="H3">
        <f t="shared" si="0"/>
        <v>1.7455036749848332E-4</v>
      </c>
      <c r="I3">
        <f t="shared" si="0"/>
        <v>-6.5538224592017649E-2</v>
      </c>
      <c r="J3">
        <f t="shared" si="0"/>
        <v>0.20656001900310703</v>
      </c>
      <c r="K3">
        <f t="shared" si="0"/>
        <v>-7.0481860535755128E-2</v>
      </c>
      <c r="L3">
        <f t="shared" si="0"/>
        <v>6.6365418142725077E-2</v>
      </c>
      <c r="M3">
        <f t="shared" si="0"/>
        <v>0.28657738812031414</v>
      </c>
      <c r="N3">
        <f t="shared" si="0"/>
        <v>0.18775589032825901</v>
      </c>
      <c r="O3">
        <f t="shared" si="0"/>
        <v>-6.9798973093290806E-2</v>
      </c>
      <c r="P3">
        <f t="shared" si="0"/>
        <v>-6.1501067862615715E-2</v>
      </c>
      <c r="Q3">
        <f t="shared" si="0"/>
        <v>-7.7770206253706675E-2</v>
      </c>
      <c r="R3">
        <f t="shared" si="0"/>
        <v>-0.20512565505510122</v>
      </c>
      <c r="S3">
        <f t="shared" si="0"/>
        <v>0.28235097906165485</v>
      </c>
      <c r="T3">
        <f t="shared" si="0"/>
        <v>-0.19179181005095994</v>
      </c>
      <c r="U3">
        <f t="shared" si="0"/>
        <v>0.5762829133242815</v>
      </c>
      <c r="V3">
        <f t="shared" si="0"/>
        <v>-1.7594783160628854E-3</v>
      </c>
    </row>
    <row r="7" spans="1:26" x14ac:dyDescent="0.3">
      <c r="Y7" t="s">
        <v>26</v>
      </c>
    </row>
    <row r="8" spans="1:26" x14ac:dyDescent="0.3">
      <c r="B8" t="s">
        <v>25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Y8" t="s">
        <v>27</v>
      </c>
    </row>
    <row r="9" spans="1:26" x14ac:dyDescent="0.3">
      <c r="A9" t="s">
        <v>23</v>
      </c>
      <c r="B9" t="s">
        <v>0</v>
      </c>
      <c r="C9" t="s">
        <v>1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t="s">
        <v>11</v>
      </c>
      <c r="N9" t="s">
        <v>12</v>
      </c>
      <c r="O9" t="s">
        <v>13</v>
      </c>
      <c r="P9" t="s">
        <v>14</v>
      </c>
      <c r="Q9" t="s">
        <v>15</v>
      </c>
      <c r="R9" t="s">
        <v>16</v>
      </c>
      <c r="S9" t="s">
        <v>17</v>
      </c>
      <c r="T9" t="s">
        <v>18</v>
      </c>
      <c r="U9" t="s">
        <v>19</v>
      </c>
      <c r="V9" t="s">
        <v>20</v>
      </c>
      <c r="W9" t="s">
        <v>21</v>
      </c>
      <c r="Y9" t="s">
        <v>356</v>
      </c>
      <c r="Z9" t="s">
        <v>357</v>
      </c>
    </row>
    <row r="10" spans="1:26" x14ac:dyDescent="0.3">
      <c r="A10" t="str">
        <f>MID(B10,1,6)</f>
        <v>DIPalp</v>
      </c>
      <c r="B10" s="3" t="str">
        <f>ProkustesV!D10</f>
        <v>DIPalp14_v_1.jpg</v>
      </c>
      <c r="C10" s="3">
        <f>IF($A10=$B$3,ProkustesV!E10+C$8,-99)</f>
        <v>-99</v>
      </c>
      <c r="D10" s="3">
        <f>IF($A10=$B$3,ProkustesV!F10+D$8,-99)</f>
        <v>-99</v>
      </c>
      <c r="E10" s="3">
        <f>IF($A10=$B$3,ProkustesV!G10+E$8,-99)</f>
        <v>-99</v>
      </c>
      <c r="F10" s="3">
        <f>IF($A10=$B$3,ProkustesV!H10+F$8,-99)</f>
        <v>-99</v>
      </c>
      <c r="G10" s="3">
        <f>IF($A10=$B$3,ProkustesV!I10+G$8,-99)</f>
        <v>-99</v>
      </c>
      <c r="H10" s="3">
        <f>IF($A10=$B$3,ProkustesV!J10+H$8,-99)</f>
        <v>-99</v>
      </c>
      <c r="I10" s="3">
        <f>IF($A10=$B$3,ProkustesV!K10+I$8,-99)</f>
        <v>-99</v>
      </c>
      <c r="J10" s="3">
        <f>IF($A10=$B$3,ProkustesV!L10+J$8,-99)</f>
        <v>-99</v>
      </c>
      <c r="K10" s="3">
        <f>IF($A10=$B$3,ProkustesV!M10+K$8,-99)</f>
        <v>-99</v>
      </c>
      <c r="L10" s="3">
        <f>IF($A10=$B$3,ProkustesV!N10+L$8,-99)</f>
        <v>-99</v>
      </c>
      <c r="M10" s="3">
        <f>IF($A10=$B$3,ProkustesV!O10+M$8,-99)</f>
        <v>-99</v>
      </c>
      <c r="N10" s="3">
        <f>IF($A10=$B$3,ProkustesV!P10+N$8,-99)</f>
        <v>-99</v>
      </c>
      <c r="O10" s="3">
        <f>IF($A10=$B$3,ProkustesV!Q10+O$8,-99)</f>
        <v>-99</v>
      </c>
      <c r="P10" s="3">
        <f>IF($A10=$B$3,ProkustesV!R10+P$8,-99)</f>
        <v>-99</v>
      </c>
      <c r="Q10" s="3">
        <f>IF($A10=$B$3,ProkustesV!S10+Q$8,-99)</f>
        <v>-99</v>
      </c>
      <c r="R10" s="3">
        <f>IF($A10=$B$3,ProkustesV!T10+R$8,-99)</f>
        <v>-99</v>
      </c>
      <c r="S10" s="3">
        <f>IF($A10=$B$3,ProkustesV!U10+S$8,-99)</f>
        <v>-99</v>
      </c>
      <c r="T10" s="3">
        <f>IF($A10=$B$3,ProkustesV!V10+T$8,-99)</f>
        <v>-99</v>
      </c>
      <c r="U10" s="3">
        <f>IF($A10=$B$3,ProkustesV!W10+U$8,-99)</f>
        <v>-99</v>
      </c>
      <c r="V10" s="3">
        <f>IF($A10=$B$3,ProkustesV!X10+V$8,-99)</f>
        <v>-99</v>
      </c>
      <c r="W10" s="1">
        <v>830.23900000000003</v>
      </c>
      <c r="X10" s="1" t="s">
        <v>22</v>
      </c>
      <c r="Y10">
        <f>SQRT((G10-U10)*(G10-U10) + (H10-V10) *(H10-V10))</f>
        <v>0</v>
      </c>
      <c r="Z10" s="1">
        <v>1331.1656546050158</v>
      </c>
    </row>
    <row r="11" spans="1:26" x14ac:dyDescent="0.3">
      <c r="A11" t="str">
        <f t="shared" ref="A11:A74" si="1">MID(B11,1,6)</f>
        <v>DIPalp</v>
      </c>
      <c r="B11" s="3" t="str">
        <f>ProkustesV!D11</f>
        <v>DIPalp14_v_2.jpg</v>
      </c>
      <c r="C11" s="3">
        <f>IF($A11=$B$3,ProkustesV!E11+C$8,-99)</f>
        <v>-99</v>
      </c>
      <c r="D11" s="3">
        <f>IF($A11=$B$3,ProkustesV!F11+D$8,-99)</f>
        <v>-99</v>
      </c>
      <c r="E11" s="3">
        <f>IF($A11=$B$3,ProkustesV!G11+E$8,-99)</f>
        <v>-99</v>
      </c>
      <c r="F11" s="3">
        <f>IF($A11=$B$3,ProkustesV!H11+F$8,-99)</f>
        <v>-99</v>
      </c>
      <c r="G11" s="3">
        <f>IF($A11=$B$3,ProkustesV!I11+G$8,-99)</f>
        <v>-99</v>
      </c>
      <c r="H11" s="3">
        <f>IF($A11=$B$3,ProkustesV!J11+H$8,-99)</f>
        <v>-99</v>
      </c>
      <c r="I11" s="3">
        <f>IF($A11=$B$3,ProkustesV!K11+I$8,-99)</f>
        <v>-99</v>
      </c>
      <c r="J11" s="3">
        <f>IF($A11=$B$3,ProkustesV!L11+J$8,-99)</f>
        <v>-99</v>
      </c>
      <c r="K11" s="3">
        <f>IF($A11=$B$3,ProkustesV!M11+K$8,-99)</f>
        <v>-99</v>
      </c>
      <c r="L11" s="3">
        <f>IF($A11=$B$3,ProkustesV!N11+L$8,-99)</f>
        <v>-99</v>
      </c>
      <c r="M11" s="3">
        <f>IF($A11=$B$3,ProkustesV!O11+M$8,-99)</f>
        <v>-99</v>
      </c>
      <c r="N11" s="3">
        <f>IF($A11=$B$3,ProkustesV!P11+N$8,-99)</f>
        <v>-99</v>
      </c>
      <c r="O11" s="3">
        <f>IF($A11=$B$3,ProkustesV!Q11+O$8,-99)</f>
        <v>-99</v>
      </c>
      <c r="P11" s="3">
        <f>IF($A11=$B$3,ProkustesV!R11+P$8,-99)</f>
        <v>-99</v>
      </c>
      <c r="Q11" s="3">
        <f>IF($A11=$B$3,ProkustesV!S11+Q$8,-99)</f>
        <v>-99</v>
      </c>
      <c r="R11" s="3">
        <f>IF($A11=$B$3,ProkustesV!T11+R$8,-99)</f>
        <v>-99</v>
      </c>
      <c r="S11" s="3">
        <f>IF($A11=$B$3,ProkustesV!U11+S$8,-99)</f>
        <v>-99</v>
      </c>
      <c r="T11" s="3">
        <f>IF($A11=$B$3,ProkustesV!V11+T$8,-99)</f>
        <v>-99</v>
      </c>
      <c r="U11" s="3">
        <f>IF($A11=$B$3,ProkustesV!W11+U$8,-99)</f>
        <v>-99</v>
      </c>
      <c r="V11" s="3">
        <f>IF($A11=$B$3,ProkustesV!X11+V$8,-99)</f>
        <v>-99</v>
      </c>
      <c r="W11" s="1">
        <v>929.24</v>
      </c>
      <c r="X11" s="1" t="s">
        <v>22</v>
      </c>
      <c r="Y11">
        <f t="shared" ref="Y11:Y74" si="2">SQRT((G11-U11)*(G11-U11) + (H11-V11) *(H11-V11))</f>
        <v>0</v>
      </c>
      <c r="Z11" s="1">
        <v>1293</v>
      </c>
    </row>
    <row r="12" spans="1:26" x14ac:dyDescent="0.3">
      <c r="A12" t="str">
        <f t="shared" si="1"/>
        <v>DIPalp</v>
      </c>
      <c r="B12" s="3" t="str">
        <f>ProkustesV!D12</f>
        <v>DIPalp14_v_3.jpg</v>
      </c>
      <c r="C12" s="3">
        <f>IF($A12=$B$3,ProkustesV!E12+C$8,-99)</f>
        <v>-99</v>
      </c>
      <c r="D12" s="3">
        <f>IF($A12=$B$3,ProkustesV!F12+D$8,-99)</f>
        <v>-99</v>
      </c>
      <c r="E12" s="3">
        <f>IF($A12=$B$3,ProkustesV!G12+E$8,-99)</f>
        <v>-99</v>
      </c>
      <c r="F12" s="3">
        <f>IF($A12=$B$3,ProkustesV!H12+F$8,-99)</f>
        <v>-99</v>
      </c>
      <c r="G12" s="3">
        <f>IF($A12=$B$3,ProkustesV!I12+G$8,-99)</f>
        <v>-99</v>
      </c>
      <c r="H12" s="3">
        <f>IF($A12=$B$3,ProkustesV!J12+H$8,-99)</f>
        <v>-99</v>
      </c>
      <c r="I12" s="3">
        <f>IF($A12=$B$3,ProkustesV!K12+I$8,-99)</f>
        <v>-99</v>
      </c>
      <c r="J12" s="3">
        <f>IF($A12=$B$3,ProkustesV!L12+J$8,-99)</f>
        <v>-99</v>
      </c>
      <c r="K12" s="3">
        <f>IF($A12=$B$3,ProkustesV!M12+K$8,-99)</f>
        <v>-99</v>
      </c>
      <c r="L12" s="3">
        <f>IF($A12=$B$3,ProkustesV!N12+L$8,-99)</f>
        <v>-99</v>
      </c>
      <c r="M12" s="3">
        <f>IF($A12=$B$3,ProkustesV!O12+M$8,-99)</f>
        <v>-99</v>
      </c>
      <c r="N12" s="3">
        <f>IF($A12=$B$3,ProkustesV!P12+N$8,-99)</f>
        <v>-99</v>
      </c>
      <c r="O12" s="3">
        <f>IF($A12=$B$3,ProkustesV!Q12+O$8,-99)</f>
        <v>-99</v>
      </c>
      <c r="P12" s="3">
        <f>IF($A12=$B$3,ProkustesV!R12+P$8,-99)</f>
        <v>-99</v>
      </c>
      <c r="Q12" s="3">
        <f>IF($A12=$B$3,ProkustesV!S12+Q$8,-99)</f>
        <v>-99</v>
      </c>
      <c r="R12" s="3">
        <f>IF($A12=$B$3,ProkustesV!T12+R$8,-99)</f>
        <v>-99</v>
      </c>
      <c r="S12" s="3">
        <f>IF($A12=$B$3,ProkustesV!U12+S$8,-99)</f>
        <v>-99</v>
      </c>
      <c r="T12" s="3">
        <f>IF($A12=$B$3,ProkustesV!V12+T$8,-99)</f>
        <v>-99</v>
      </c>
      <c r="U12" s="3">
        <f>IF($A12=$B$3,ProkustesV!W12+U$8,-99)</f>
        <v>-99</v>
      </c>
      <c r="V12" s="3">
        <f>IF($A12=$B$3,ProkustesV!X12+V$8,-99)</f>
        <v>-99</v>
      </c>
      <c r="W12" s="1">
        <v>832.50099999999998</v>
      </c>
      <c r="X12" s="1" t="s">
        <v>22</v>
      </c>
      <c r="Y12">
        <f t="shared" si="2"/>
        <v>0</v>
      </c>
      <c r="Z12" s="1">
        <v>1297.0555115337199</v>
      </c>
    </row>
    <row r="13" spans="1:26" x14ac:dyDescent="0.3">
      <c r="A13" t="str">
        <f t="shared" si="1"/>
        <v>DIPalp</v>
      </c>
      <c r="B13" s="3" t="str">
        <f>ProkustesV!D13</f>
        <v>DIPalp14_v_4.jpg</v>
      </c>
      <c r="C13" s="3">
        <f>IF($A13=$B$3,ProkustesV!E13+C$8,-99)</f>
        <v>-99</v>
      </c>
      <c r="D13" s="3">
        <f>IF($A13=$B$3,ProkustesV!F13+D$8,-99)</f>
        <v>-99</v>
      </c>
      <c r="E13" s="3">
        <f>IF($A13=$B$3,ProkustesV!G13+E$8,-99)</f>
        <v>-99</v>
      </c>
      <c r="F13" s="3">
        <f>IF($A13=$B$3,ProkustesV!H13+F$8,-99)</f>
        <v>-99</v>
      </c>
      <c r="G13" s="3">
        <f>IF($A13=$B$3,ProkustesV!I13+G$8,-99)</f>
        <v>-99</v>
      </c>
      <c r="H13" s="3">
        <f>IF($A13=$B$3,ProkustesV!J13+H$8,-99)</f>
        <v>-99</v>
      </c>
      <c r="I13" s="3">
        <f>IF($A13=$B$3,ProkustesV!K13+I$8,-99)</f>
        <v>-99</v>
      </c>
      <c r="J13" s="3">
        <f>IF($A13=$B$3,ProkustesV!L13+J$8,-99)</f>
        <v>-99</v>
      </c>
      <c r="K13" s="3">
        <f>IF($A13=$B$3,ProkustesV!M13+K$8,-99)</f>
        <v>-99</v>
      </c>
      <c r="L13" s="3">
        <f>IF($A13=$B$3,ProkustesV!N13+L$8,-99)</f>
        <v>-99</v>
      </c>
      <c r="M13" s="3">
        <f>IF($A13=$B$3,ProkustesV!O13+M$8,-99)</f>
        <v>-99</v>
      </c>
      <c r="N13" s="3">
        <f>IF($A13=$B$3,ProkustesV!P13+N$8,-99)</f>
        <v>-99</v>
      </c>
      <c r="O13" s="3">
        <f>IF($A13=$B$3,ProkustesV!Q13+O$8,-99)</f>
        <v>-99</v>
      </c>
      <c r="P13" s="3">
        <f>IF($A13=$B$3,ProkustesV!R13+P$8,-99)</f>
        <v>-99</v>
      </c>
      <c r="Q13" s="3">
        <f>IF($A13=$B$3,ProkustesV!S13+Q$8,-99)</f>
        <v>-99</v>
      </c>
      <c r="R13" s="3">
        <f>IF($A13=$B$3,ProkustesV!T13+R$8,-99)</f>
        <v>-99</v>
      </c>
      <c r="S13" s="3">
        <f>IF($A13=$B$3,ProkustesV!U13+S$8,-99)</f>
        <v>-99</v>
      </c>
      <c r="T13" s="3">
        <f>IF($A13=$B$3,ProkustesV!V13+T$8,-99)</f>
        <v>-99</v>
      </c>
      <c r="U13" s="3">
        <f>IF($A13=$B$3,ProkustesV!W13+U$8,-99)</f>
        <v>-99</v>
      </c>
      <c r="V13" s="3">
        <f>IF($A13=$B$3,ProkustesV!X13+V$8,-99)</f>
        <v>-99</v>
      </c>
      <c r="W13" s="1">
        <v>816.28399999999999</v>
      </c>
      <c r="X13" s="1" t="s">
        <v>22</v>
      </c>
      <c r="Y13">
        <f t="shared" si="2"/>
        <v>0</v>
      </c>
      <c r="Z13" s="1">
        <v>1338</v>
      </c>
    </row>
    <row r="14" spans="1:26" x14ac:dyDescent="0.3">
      <c r="A14" t="str">
        <f t="shared" si="1"/>
        <v>DIPalp</v>
      </c>
      <c r="B14" s="3" t="str">
        <f>ProkustesV!D14</f>
        <v>DIPalp15_v_1.jpg</v>
      </c>
      <c r="C14" s="3">
        <f>IF($A14=$B$3,ProkustesV!E14+C$8,-99)</f>
        <v>-99</v>
      </c>
      <c r="D14" s="3">
        <f>IF($A14=$B$3,ProkustesV!F14+D$8,-99)</f>
        <v>-99</v>
      </c>
      <c r="E14" s="3">
        <f>IF($A14=$B$3,ProkustesV!G14+E$8,-99)</f>
        <v>-99</v>
      </c>
      <c r="F14" s="3">
        <f>IF($A14=$B$3,ProkustesV!H14+F$8,-99)</f>
        <v>-99</v>
      </c>
      <c r="G14" s="3">
        <f>IF($A14=$B$3,ProkustesV!I14+G$8,-99)</f>
        <v>-99</v>
      </c>
      <c r="H14" s="3">
        <f>IF($A14=$B$3,ProkustesV!J14+H$8,-99)</f>
        <v>-99</v>
      </c>
      <c r="I14" s="3">
        <f>IF($A14=$B$3,ProkustesV!K14+I$8,-99)</f>
        <v>-99</v>
      </c>
      <c r="J14" s="3">
        <f>IF($A14=$B$3,ProkustesV!L14+J$8,-99)</f>
        <v>-99</v>
      </c>
      <c r="K14" s="3">
        <f>IF($A14=$B$3,ProkustesV!M14+K$8,-99)</f>
        <v>-99</v>
      </c>
      <c r="L14" s="3">
        <f>IF($A14=$B$3,ProkustesV!N14+L$8,-99)</f>
        <v>-99</v>
      </c>
      <c r="M14" s="3">
        <f>IF($A14=$B$3,ProkustesV!O14+M$8,-99)</f>
        <v>-99</v>
      </c>
      <c r="N14" s="3">
        <f>IF($A14=$B$3,ProkustesV!P14+N$8,-99)</f>
        <v>-99</v>
      </c>
      <c r="O14" s="3">
        <f>IF($A14=$B$3,ProkustesV!Q14+O$8,-99)</f>
        <v>-99</v>
      </c>
      <c r="P14" s="3">
        <f>IF($A14=$B$3,ProkustesV!R14+P$8,-99)</f>
        <v>-99</v>
      </c>
      <c r="Q14" s="3">
        <f>IF($A14=$B$3,ProkustesV!S14+Q$8,-99)</f>
        <v>-99</v>
      </c>
      <c r="R14" s="3">
        <f>IF($A14=$B$3,ProkustesV!T14+R$8,-99)</f>
        <v>-99</v>
      </c>
      <c r="S14" s="3">
        <f>IF($A14=$B$3,ProkustesV!U14+S$8,-99)</f>
        <v>-99</v>
      </c>
      <c r="T14" s="3">
        <f>IF($A14=$B$3,ProkustesV!V14+T$8,-99)</f>
        <v>-99</v>
      </c>
      <c r="U14" s="3">
        <f>IF($A14=$B$3,ProkustesV!W14+U$8,-99)</f>
        <v>-99</v>
      </c>
      <c r="V14" s="3">
        <f>IF($A14=$B$3,ProkustesV!X14+V$8,-99)</f>
        <v>-99</v>
      </c>
      <c r="W14" s="1">
        <v>870.346</v>
      </c>
      <c r="X14" s="1" t="s">
        <v>22</v>
      </c>
      <c r="Y14">
        <f t="shared" si="2"/>
        <v>0</v>
      </c>
      <c r="Z14" s="1">
        <v>1310.0244272531716</v>
      </c>
    </row>
    <row r="15" spans="1:26" x14ac:dyDescent="0.3">
      <c r="A15" t="str">
        <f t="shared" si="1"/>
        <v>DIPalp</v>
      </c>
      <c r="B15" s="3" t="str">
        <f>ProkustesV!D15</f>
        <v>DIPalp15_v_2.jpg</v>
      </c>
      <c r="C15" s="3">
        <f>IF($A15=$B$3,ProkustesV!E15+C$8,-99)</f>
        <v>-99</v>
      </c>
      <c r="D15" s="3">
        <f>IF($A15=$B$3,ProkustesV!F15+D$8,-99)</f>
        <v>-99</v>
      </c>
      <c r="E15" s="3">
        <f>IF($A15=$B$3,ProkustesV!G15+E$8,-99)</f>
        <v>-99</v>
      </c>
      <c r="F15" s="3">
        <f>IF($A15=$B$3,ProkustesV!H15+F$8,-99)</f>
        <v>-99</v>
      </c>
      <c r="G15" s="3">
        <f>IF($A15=$B$3,ProkustesV!I15+G$8,-99)</f>
        <v>-99</v>
      </c>
      <c r="H15" s="3">
        <f>IF($A15=$B$3,ProkustesV!J15+H$8,-99)</f>
        <v>-99</v>
      </c>
      <c r="I15" s="3">
        <f>IF($A15=$B$3,ProkustesV!K15+I$8,-99)</f>
        <v>-99</v>
      </c>
      <c r="J15" s="3">
        <f>IF($A15=$B$3,ProkustesV!L15+J$8,-99)</f>
        <v>-99</v>
      </c>
      <c r="K15" s="3">
        <f>IF($A15=$B$3,ProkustesV!M15+K$8,-99)</f>
        <v>-99</v>
      </c>
      <c r="L15" s="3">
        <f>IF($A15=$B$3,ProkustesV!N15+L$8,-99)</f>
        <v>-99</v>
      </c>
      <c r="M15" s="3">
        <f>IF($A15=$B$3,ProkustesV!O15+M$8,-99)</f>
        <v>-99</v>
      </c>
      <c r="N15" s="3">
        <f>IF($A15=$B$3,ProkustesV!P15+N$8,-99)</f>
        <v>-99</v>
      </c>
      <c r="O15" s="3">
        <f>IF($A15=$B$3,ProkustesV!Q15+O$8,-99)</f>
        <v>-99</v>
      </c>
      <c r="P15" s="3">
        <f>IF($A15=$B$3,ProkustesV!R15+P$8,-99)</f>
        <v>-99</v>
      </c>
      <c r="Q15" s="3">
        <f>IF($A15=$B$3,ProkustesV!S15+Q$8,-99)</f>
        <v>-99</v>
      </c>
      <c r="R15" s="3">
        <f>IF($A15=$B$3,ProkustesV!T15+R$8,-99)</f>
        <v>-99</v>
      </c>
      <c r="S15" s="3">
        <f>IF($A15=$B$3,ProkustesV!U15+S$8,-99)</f>
        <v>-99</v>
      </c>
      <c r="T15" s="3">
        <f>IF($A15=$B$3,ProkustesV!V15+T$8,-99)</f>
        <v>-99</v>
      </c>
      <c r="U15" s="3">
        <f>IF($A15=$B$3,ProkustesV!W15+U$8,-99)</f>
        <v>-99</v>
      </c>
      <c r="V15" s="3">
        <f>IF($A15=$B$3,ProkustesV!X15+V$8,-99)</f>
        <v>-99</v>
      </c>
      <c r="W15" s="1">
        <v>843.21699999999998</v>
      </c>
      <c r="X15" s="1" t="s">
        <v>22</v>
      </c>
      <c r="Y15">
        <f t="shared" si="2"/>
        <v>0</v>
      </c>
      <c r="Z15" s="1">
        <v>1314.9509496555374</v>
      </c>
    </row>
    <row r="16" spans="1:26" x14ac:dyDescent="0.3">
      <c r="A16" t="str">
        <f t="shared" si="1"/>
        <v>DIPalp</v>
      </c>
      <c r="B16" s="3" t="str">
        <f>ProkustesV!D16</f>
        <v>DIPalp15_v_3.jpg</v>
      </c>
      <c r="C16" s="3">
        <f>IF($A16=$B$3,ProkustesV!E16+C$8,-99)</f>
        <v>-99</v>
      </c>
      <c r="D16" s="3">
        <f>IF($A16=$B$3,ProkustesV!F16+D$8,-99)</f>
        <v>-99</v>
      </c>
      <c r="E16" s="3">
        <f>IF($A16=$B$3,ProkustesV!G16+E$8,-99)</f>
        <v>-99</v>
      </c>
      <c r="F16" s="3">
        <f>IF($A16=$B$3,ProkustesV!H16+F$8,-99)</f>
        <v>-99</v>
      </c>
      <c r="G16" s="3">
        <f>IF($A16=$B$3,ProkustesV!I16+G$8,-99)</f>
        <v>-99</v>
      </c>
      <c r="H16" s="3">
        <f>IF($A16=$B$3,ProkustesV!J16+H$8,-99)</f>
        <v>-99</v>
      </c>
      <c r="I16" s="3">
        <f>IF($A16=$B$3,ProkustesV!K16+I$8,-99)</f>
        <v>-99</v>
      </c>
      <c r="J16" s="3">
        <f>IF($A16=$B$3,ProkustesV!L16+J$8,-99)</f>
        <v>-99</v>
      </c>
      <c r="K16" s="3">
        <f>IF($A16=$B$3,ProkustesV!M16+K$8,-99)</f>
        <v>-99</v>
      </c>
      <c r="L16" s="3">
        <f>IF($A16=$B$3,ProkustesV!N16+L$8,-99)</f>
        <v>-99</v>
      </c>
      <c r="M16" s="3">
        <f>IF($A16=$B$3,ProkustesV!O16+M$8,-99)</f>
        <v>-99</v>
      </c>
      <c r="N16" s="3">
        <f>IF($A16=$B$3,ProkustesV!P16+N$8,-99)</f>
        <v>-99</v>
      </c>
      <c r="O16" s="3">
        <f>IF($A16=$B$3,ProkustesV!Q16+O$8,-99)</f>
        <v>-99</v>
      </c>
      <c r="P16" s="3">
        <f>IF($A16=$B$3,ProkustesV!R16+P$8,-99)</f>
        <v>-99</v>
      </c>
      <c r="Q16" s="3">
        <f>IF($A16=$B$3,ProkustesV!S16+Q$8,-99)</f>
        <v>-99</v>
      </c>
      <c r="R16" s="3">
        <f>IF($A16=$B$3,ProkustesV!T16+R$8,-99)</f>
        <v>-99</v>
      </c>
      <c r="S16" s="3">
        <f>IF($A16=$B$3,ProkustesV!U16+S$8,-99)</f>
        <v>-99</v>
      </c>
      <c r="T16" s="3">
        <f>IF($A16=$B$3,ProkustesV!V16+T$8,-99)</f>
        <v>-99</v>
      </c>
      <c r="U16" s="3">
        <f>IF($A16=$B$3,ProkustesV!W16+U$8,-99)</f>
        <v>-99</v>
      </c>
      <c r="V16" s="3">
        <f>IF($A16=$B$3,ProkustesV!X16+V$8,-99)</f>
        <v>-99</v>
      </c>
      <c r="W16" s="1">
        <v>1077.71</v>
      </c>
      <c r="X16" s="1" t="s">
        <v>22</v>
      </c>
      <c r="Y16">
        <f t="shared" si="2"/>
        <v>0</v>
      </c>
      <c r="Z16" s="1">
        <v>1314.1099649572709</v>
      </c>
    </row>
    <row r="17" spans="1:26" x14ac:dyDescent="0.3">
      <c r="A17" t="str">
        <f t="shared" si="1"/>
        <v>DIPalp</v>
      </c>
      <c r="B17" s="3" t="str">
        <f>ProkustesV!D17</f>
        <v>DIPalp15_v_4.jpg</v>
      </c>
      <c r="C17" s="3">
        <f>IF($A17=$B$3,ProkustesV!E17+C$8,-99)</f>
        <v>-99</v>
      </c>
      <c r="D17" s="3">
        <f>IF($A17=$B$3,ProkustesV!F17+D$8,-99)</f>
        <v>-99</v>
      </c>
      <c r="E17" s="3">
        <f>IF($A17=$B$3,ProkustesV!G17+E$8,-99)</f>
        <v>-99</v>
      </c>
      <c r="F17" s="3">
        <f>IF($A17=$B$3,ProkustesV!H17+F$8,-99)</f>
        <v>-99</v>
      </c>
      <c r="G17" s="3">
        <f>IF($A17=$B$3,ProkustesV!I17+G$8,-99)</f>
        <v>-99</v>
      </c>
      <c r="H17" s="3">
        <f>IF($A17=$B$3,ProkustesV!J17+H$8,-99)</f>
        <v>-99</v>
      </c>
      <c r="I17" s="3">
        <f>IF($A17=$B$3,ProkustesV!K17+I$8,-99)</f>
        <v>-99</v>
      </c>
      <c r="J17" s="3">
        <f>IF($A17=$B$3,ProkustesV!L17+J$8,-99)</f>
        <v>-99</v>
      </c>
      <c r="K17" s="3">
        <f>IF($A17=$B$3,ProkustesV!M17+K$8,-99)</f>
        <v>-99</v>
      </c>
      <c r="L17" s="3">
        <f>IF($A17=$B$3,ProkustesV!N17+L$8,-99)</f>
        <v>-99</v>
      </c>
      <c r="M17" s="3">
        <f>IF($A17=$B$3,ProkustesV!O17+M$8,-99)</f>
        <v>-99</v>
      </c>
      <c r="N17" s="3">
        <f>IF($A17=$B$3,ProkustesV!P17+N$8,-99)</f>
        <v>-99</v>
      </c>
      <c r="O17" s="3">
        <f>IF($A17=$B$3,ProkustesV!Q17+O$8,-99)</f>
        <v>-99</v>
      </c>
      <c r="P17" s="3">
        <f>IF($A17=$B$3,ProkustesV!R17+P$8,-99)</f>
        <v>-99</v>
      </c>
      <c r="Q17" s="3">
        <f>IF($A17=$B$3,ProkustesV!S17+Q$8,-99)</f>
        <v>-99</v>
      </c>
      <c r="R17" s="3">
        <f>IF($A17=$B$3,ProkustesV!T17+R$8,-99)</f>
        <v>-99</v>
      </c>
      <c r="S17" s="3">
        <f>IF($A17=$B$3,ProkustesV!U17+S$8,-99)</f>
        <v>-99</v>
      </c>
      <c r="T17" s="3">
        <f>IF($A17=$B$3,ProkustesV!V17+T$8,-99)</f>
        <v>-99</v>
      </c>
      <c r="U17" s="3">
        <f>IF($A17=$B$3,ProkustesV!W17+U$8,-99)</f>
        <v>-99</v>
      </c>
      <c r="V17" s="3">
        <f>IF($A17=$B$3,ProkustesV!X17+V$8,-99)</f>
        <v>-99</v>
      </c>
      <c r="W17" s="1">
        <v>924.55200000000002</v>
      </c>
      <c r="X17" s="1" t="s">
        <v>22</v>
      </c>
      <c r="Y17">
        <f t="shared" si="2"/>
        <v>0</v>
      </c>
      <c r="Z17" s="1">
        <v>1277.5652625208625</v>
      </c>
    </row>
    <row r="18" spans="1:26" x14ac:dyDescent="0.3">
      <c r="A18" t="str">
        <f t="shared" si="1"/>
        <v>DIPalp</v>
      </c>
      <c r="B18" s="3" t="str">
        <f>ProkustesV!D18</f>
        <v>DIPalp15_v_5.jpg</v>
      </c>
      <c r="C18" s="3">
        <f>IF($A18=$B$3,ProkustesV!E18+C$8,-99)</f>
        <v>-99</v>
      </c>
      <c r="D18" s="3">
        <f>IF($A18=$B$3,ProkustesV!F18+D$8,-99)</f>
        <v>-99</v>
      </c>
      <c r="E18" s="3">
        <f>IF($A18=$B$3,ProkustesV!G18+E$8,-99)</f>
        <v>-99</v>
      </c>
      <c r="F18" s="3">
        <f>IF($A18=$B$3,ProkustesV!H18+F$8,-99)</f>
        <v>-99</v>
      </c>
      <c r="G18" s="3">
        <f>IF($A18=$B$3,ProkustesV!I18+G$8,-99)</f>
        <v>-99</v>
      </c>
      <c r="H18" s="3">
        <f>IF($A18=$B$3,ProkustesV!J18+H$8,-99)</f>
        <v>-99</v>
      </c>
      <c r="I18" s="3">
        <f>IF($A18=$B$3,ProkustesV!K18+I$8,-99)</f>
        <v>-99</v>
      </c>
      <c r="J18" s="3">
        <f>IF($A18=$B$3,ProkustesV!L18+J$8,-99)</f>
        <v>-99</v>
      </c>
      <c r="K18" s="3">
        <f>IF($A18=$B$3,ProkustesV!M18+K$8,-99)</f>
        <v>-99</v>
      </c>
      <c r="L18" s="3">
        <f>IF($A18=$B$3,ProkustesV!N18+L$8,-99)</f>
        <v>-99</v>
      </c>
      <c r="M18" s="3">
        <f>IF($A18=$B$3,ProkustesV!O18+M$8,-99)</f>
        <v>-99</v>
      </c>
      <c r="N18" s="3">
        <f>IF($A18=$B$3,ProkustesV!P18+N$8,-99)</f>
        <v>-99</v>
      </c>
      <c r="O18" s="3">
        <f>IF($A18=$B$3,ProkustesV!Q18+O$8,-99)</f>
        <v>-99</v>
      </c>
      <c r="P18" s="3">
        <f>IF($A18=$B$3,ProkustesV!R18+P$8,-99)</f>
        <v>-99</v>
      </c>
      <c r="Q18" s="3">
        <f>IF($A18=$B$3,ProkustesV!S18+Q$8,-99)</f>
        <v>-99</v>
      </c>
      <c r="R18" s="3">
        <f>IF($A18=$B$3,ProkustesV!T18+R$8,-99)</f>
        <v>-99</v>
      </c>
      <c r="S18" s="3">
        <f>IF($A18=$B$3,ProkustesV!U18+S$8,-99)</f>
        <v>-99</v>
      </c>
      <c r="T18" s="3">
        <f>IF($A18=$B$3,ProkustesV!V18+T$8,-99)</f>
        <v>-99</v>
      </c>
      <c r="U18" s="3">
        <f>IF($A18=$B$3,ProkustesV!W18+U$8,-99)</f>
        <v>-99</v>
      </c>
      <c r="V18" s="3">
        <f>IF($A18=$B$3,ProkustesV!X18+V$8,-99)</f>
        <v>-99</v>
      </c>
      <c r="W18" s="1">
        <v>878.59100000000001</v>
      </c>
      <c r="X18" s="1" t="s">
        <v>22</v>
      </c>
      <c r="Y18">
        <f t="shared" si="2"/>
        <v>0</v>
      </c>
      <c r="Z18" s="1">
        <v>1335.0958767069876</v>
      </c>
    </row>
    <row r="19" spans="1:26" x14ac:dyDescent="0.3">
      <c r="A19" t="str">
        <f t="shared" si="1"/>
        <v>DIPalp</v>
      </c>
      <c r="B19" s="3" t="str">
        <f>ProkustesV!D19</f>
        <v>DIPalp16_1_v_1.jpg</v>
      </c>
      <c r="C19" s="3">
        <f>IF($A19=$B$3,ProkustesV!E19+C$8,-99)</f>
        <v>-99</v>
      </c>
      <c r="D19" s="3">
        <f>IF($A19=$B$3,ProkustesV!F19+D$8,-99)</f>
        <v>-99</v>
      </c>
      <c r="E19" s="3">
        <f>IF($A19=$B$3,ProkustesV!G19+E$8,-99)</f>
        <v>-99</v>
      </c>
      <c r="F19" s="3">
        <f>IF($A19=$B$3,ProkustesV!H19+F$8,-99)</f>
        <v>-99</v>
      </c>
      <c r="G19" s="3">
        <f>IF($A19=$B$3,ProkustesV!I19+G$8,-99)</f>
        <v>-99</v>
      </c>
      <c r="H19" s="3">
        <f>IF($A19=$B$3,ProkustesV!J19+H$8,-99)</f>
        <v>-99</v>
      </c>
      <c r="I19" s="3">
        <f>IF($A19=$B$3,ProkustesV!K19+I$8,-99)</f>
        <v>-99</v>
      </c>
      <c r="J19" s="3">
        <f>IF($A19=$B$3,ProkustesV!L19+J$8,-99)</f>
        <v>-99</v>
      </c>
      <c r="K19" s="3">
        <f>IF($A19=$B$3,ProkustesV!M19+K$8,-99)</f>
        <v>-99</v>
      </c>
      <c r="L19" s="3">
        <f>IF($A19=$B$3,ProkustesV!N19+L$8,-99)</f>
        <v>-99</v>
      </c>
      <c r="M19" s="3">
        <f>IF($A19=$B$3,ProkustesV!O19+M$8,-99)</f>
        <v>-99</v>
      </c>
      <c r="N19" s="3">
        <f>IF($A19=$B$3,ProkustesV!P19+N$8,-99)</f>
        <v>-99</v>
      </c>
      <c r="O19" s="3">
        <f>IF($A19=$B$3,ProkustesV!Q19+O$8,-99)</f>
        <v>-99</v>
      </c>
      <c r="P19" s="3">
        <f>IF($A19=$B$3,ProkustesV!R19+P$8,-99)</f>
        <v>-99</v>
      </c>
      <c r="Q19" s="3">
        <f>IF($A19=$B$3,ProkustesV!S19+Q$8,-99)</f>
        <v>-99</v>
      </c>
      <c r="R19" s="3">
        <f>IF($A19=$B$3,ProkustesV!T19+R$8,-99)</f>
        <v>-99</v>
      </c>
      <c r="S19" s="3">
        <f>IF($A19=$B$3,ProkustesV!U19+S$8,-99)</f>
        <v>-99</v>
      </c>
      <c r="T19" s="3">
        <f>IF($A19=$B$3,ProkustesV!V19+T$8,-99)</f>
        <v>-99</v>
      </c>
      <c r="U19" s="3">
        <f>IF($A19=$B$3,ProkustesV!W19+U$8,-99)</f>
        <v>-99</v>
      </c>
      <c r="V19" s="3">
        <f>IF($A19=$B$3,ProkustesV!X19+V$8,-99)</f>
        <v>-99</v>
      </c>
      <c r="W19" s="1">
        <v>719.92200000000003</v>
      </c>
      <c r="X19" s="1" t="s">
        <v>22</v>
      </c>
      <c r="Y19">
        <f t="shared" si="2"/>
        <v>0</v>
      </c>
      <c r="Z19" s="1">
        <v>1049.1377411951207</v>
      </c>
    </row>
    <row r="20" spans="1:26" x14ac:dyDescent="0.3">
      <c r="A20" t="str">
        <f t="shared" si="1"/>
        <v>DIPalp</v>
      </c>
      <c r="B20" s="3" t="str">
        <f>ProkustesV!D20</f>
        <v>DIPalp16_1_v_2.jpg</v>
      </c>
      <c r="C20" s="3">
        <f>IF($A20=$B$3,ProkustesV!E20+C$8,-99)</f>
        <v>-99</v>
      </c>
      <c r="D20" s="3">
        <f>IF($A20=$B$3,ProkustesV!F20+D$8,-99)</f>
        <v>-99</v>
      </c>
      <c r="E20" s="3">
        <f>IF($A20=$B$3,ProkustesV!G20+E$8,-99)</f>
        <v>-99</v>
      </c>
      <c r="F20" s="3">
        <f>IF($A20=$B$3,ProkustesV!H20+F$8,-99)</f>
        <v>-99</v>
      </c>
      <c r="G20" s="3">
        <f>IF($A20=$B$3,ProkustesV!I20+G$8,-99)</f>
        <v>-99</v>
      </c>
      <c r="H20" s="3">
        <f>IF($A20=$B$3,ProkustesV!J20+H$8,-99)</f>
        <v>-99</v>
      </c>
      <c r="I20" s="3">
        <f>IF($A20=$B$3,ProkustesV!K20+I$8,-99)</f>
        <v>-99</v>
      </c>
      <c r="J20" s="3">
        <f>IF($A20=$B$3,ProkustesV!L20+J$8,-99)</f>
        <v>-99</v>
      </c>
      <c r="K20" s="3">
        <f>IF($A20=$B$3,ProkustesV!M20+K$8,-99)</f>
        <v>-99</v>
      </c>
      <c r="L20" s="3">
        <f>IF($A20=$B$3,ProkustesV!N20+L$8,-99)</f>
        <v>-99</v>
      </c>
      <c r="M20" s="3">
        <f>IF($A20=$B$3,ProkustesV!O20+M$8,-99)</f>
        <v>-99</v>
      </c>
      <c r="N20" s="3">
        <f>IF($A20=$B$3,ProkustesV!P20+N$8,-99)</f>
        <v>-99</v>
      </c>
      <c r="O20" s="3">
        <f>IF($A20=$B$3,ProkustesV!Q20+O$8,-99)</f>
        <v>-99</v>
      </c>
      <c r="P20" s="3">
        <f>IF($A20=$B$3,ProkustesV!R20+P$8,-99)</f>
        <v>-99</v>
      </c>
      <c r="Q20" s="3">
        <f>IF($A20=$B$3,ProkustesV!S20+Q$8,-99)</f>
        <v>-99</v>
      </c>
      <c r="R20" s="3">
        <f>IF($A20=$B$3,ProkustesV!T20+R$8,-99)</f>
        <v>-99</v>
      </c>
      <c r="S20" s="3">
        <f>IF($A20=$B$3,ProkustesV!U20+S$8,-99)</f>
        <v>-99</v>
      </c>
      <c r="T20" s="3">
        <f>IF($A20=$B$3,ProkustesV!V20+T$8,-99)</f>
        <v>-99</v>
      </c>
      <c r="U20" s="3">
        <f>IF($A20=$B$3,ProkustesV!W20+U$8,-99)</f>
        <v>-99</v>
      </c>
      <c r="V20" s="3">
        <f>IF($A20=$B$3,ProkustesV!X20+V$8,-99)</f>
        <v>-99</v>
      </c>
      <c r="W20" s="1">
        <v>649.81899999999996</v>
      </c>
      <c r="X20" s="1" t="s">
        <v>22</v>
      </c>
      <c r="Y20">
        <f t="shared" si="2"/>
        <v>0</v>
      </c>
      <c r="Z20" s="1">
        <v>1046.1954884246061</v>
      </c>
    </row>
    <row r="21" spans="1:26" x14ac:dyDescent="0.3">
      <c r="A21" t="str">
        <f t="shared" si="1"/>
        <v>DIPalp</v>
      </c>
      <c r="B21" s="3" t="str">
        <f>ProkustesV!D21</f>
        <v>DIPalp16_1_v_3.jpg</v>
      </c>
      <c r="C21" s="3">
        <f>IF($A21=$B$3,ProkustesV!E21+C$8,-99)</f>
        <v>-99</v>
      </c>
      <c r="D21" s="3">
        <f>IF($A21=$B$3,ProkustesV!F21+D$8,-99)</f>
        <v>-99</v>
      </c>
      <c r="E21" s="3">
        <f>IF($A21=$B$3,ProkustesV!G21+E$8,-99)</f>
        <v>-99</v>
      </c>
      <c r="F21" s="3">
        <f>IF($A21=$B$3,ProkustesV!H21+F$8,-99)</f>
        <v>-99</v>
      </c>
      <c r="G21" s="3">
        <f>IF($A21=$B$3,ProkustesV!I21+G$8,-99)</f>
        <v>-99</v>
      </c>
      <c r="H21" s="3">
        <f>IF($A21=$B$3,ProkustesV!J21+H$8,-99)</f>
        <v>-99</v>
      </c>
      <c r="I21" s="3">
        <f>IF($A21=$B$3,ProkustesV!K21+I$8,-99)</f>
        <v>-99</v>
      </c>
      <c r="J21" s="3">
        <f>IF($A21=$B$3,ProkustesV!L21+J$8,-99)</f>
        <v>-99</v>
      </c>
      <c r="K21" s="3">
        <f>IF($A21=$B$3,ProkustesV!M21+K$8,-99)</f>
        <v>-99</v>
      </c>
      <c r="L21" s="3">
        <f>IF($A21=$B$3,ProkustesV!N21+L$8,-99)</f>
        <v>-99</v>
      </c>
      <c r="M21" s="3">
        <f>IF($A21=$B$3,ProkustesV!O21+M$8,-99)</f>
        <v>-99</v>
      </c>
      <c r="N21" s="3">
        <f>IF($A21=$B$3,ProkustesV!P21+N$8,-99)</f>
        <v>-99</v>
      </c>
      <c r="O21" s="3">
        <f>IF($A21=$B$3,ProkustesV!Q21+O$8,-99)</f>
        <v>-99</v>
      </c>
      <c r="P21" s="3">
        <f>IF($A21=$B$3,ProkustesV!R21+P$8,-99)</f>
        <v>-99</v>
      </c>
      <c r="Q21" s="3">
        <f>IF($A21=$B$3,ProkustesV!S21+Q$8,-99)</f>
        <v>-99</v>
      </c>
      <c r="R21" s="3">
        <f>IF($A21=$B$3,ProkustesV!T21+R$8,-99)</f>
        <v>-99</v>
      </c>
      <c r="S21" s="3">
        <f>IF($A21=$B$3,ProkustesV!U21+S$8,-99)</f>
        <v>-99</v>
      </c>
      <c r="T21" s="3">
        <f>IF($A21=$B$3,ProkustesV!V21+T$8,-99)</f>
        <v>-99</v>
      </c>
      <c r="U21" s="3">
        <f>IF($A21=$B$3,ProkustesV!W21+U$8,-99)</f>
        <v>-99</v>
      </c>
      <c r="V21" s="3">
        <f>IF($A21=$B$3,ProkustesV!X21+V$8,-99)</f>
        <v>-99</v>
      </c>
      <c r="W21" s="1">
        <v>635.10400000000004</v>
      </c>
      <c r="X21" s="1" t="s">
        <v>22</v>
      </c>
      <c r="Y21">
        <f t="shared" si="2"/>
        <v>0</v>
      </c>
      <c r="Z21" s="1">
        <v>1047.0783160776466</v>
      </c>
    </row>
    <row r="22" spans="1:26" x14ac:dyDescent="0.3">
      <c r="A22" t="str">
        <f t="shared" si="1"/>
        <v>DIPalp</v>
      </c>
      <c r="B22" s="3" t="str">
        <f>ProkustesV!D22</f>
        <v>DIPalp16_1_v_4.jpg</v>
      </c>
      <c r="C22" s="3">
        <f>IF($A22=$B$3,ProkustesV!E22+C$8,-99)</f>
        <v>-99</v>
      </c>
      <c r="D22" s="3">
        <f>IF($A22=$B$3,ProkustesV!F22+D$8,-99)</f>
        <v>-99</v>
      </c>
      <c r="E22" s="3">
        <f>IF($A22=$B$3,ProkustesV!G22+E$8,-99)</f>
        <v>-99</v>
      </c>
      <c r="F22" s="3">
        <f>IF($A22=$B$3,ProkustesV!H22+F$8,-99)</f>
        <v>-99</v>
      </c>
      <c r="G22" s="3">
        <f>IF($A22=$B$3,ProkustesV!I22+G$8,-99)</f>
        <v>-99</v>
      </c>
      <c r="H22" s="3">
        <f>IF($A22=$B$3,ProkustesV!J22+H$8,-99)</f>
        <v>-99</v>
      </c>
      <c r="I22" s="3">
        <f>IF($A22=$B$3,ProkustesV!K22+I$8,-99)</f>
        <v>-99</v>
      </c>
      <c r="J22" s="3">
        <f>IF($A22=$B$3,ProkustesV!L22+J$8,-99)</f>
        <v>-99</v>
      </c>
      <c r="K22" s="3">
        <f>IF($A22=$B$3,ProkustesV!M22+K$8,-99)</f>
        <v>-99</v>
      </c>
      <c r="L22" s="3">
        <f>IF($A22=$B$3,ProkustesV!N22+L$8,-99)</f>
        <v>-99</v>
      </c>
      <c r="M22" s="3">
        <f>IF($A22=$B$3,ProkustesV!O22+M$8,-99)</f>
        <v>-99</v>
      </c>
      <c r="N22" s="3">
        <f>IF($A22=$B$3,ProkustesV!P22+N$8,-99)</f>
        <v>-99</v>
      </c>
      <c r="O22" s="3">
        <f>IF($A22=$B$3,ProkustesV!Q22+O$8,-99)</f>
        <v>-99</v>
      </c>
      <c r="P22" s="3">
        <f>IF($A22=$B$3,ProkustesV!R22+P$8,-99)</f>
        <v>-99</v>
      </c>
      <c r="Q22" s="3">
        <f>IF($A22=$B$3,ProkustesV!S22+Q$8,-99)</f>
        <v>-99</v>
      </c>
      <c r="R22" s="3">
        <f>IF($A22=$B$3,ProkustesV!T22+R$8,-99)</f>
        <v>-99</v>
      </c>
      <c r="S22" s="3">
        <f>IF($A22=$B$3,ProkustesV!U22+S$8,-99)</f>
        <v>-99</v>
      </c>
      <c r="T22" s="3">
        <f>IF($A22=$B$3,ProkustesV!V22+T$8,-99)</f>
        <v>-99</v>
      </c>
      <c r="U22" s="3">
        <f>IF($A22=$B$3,ProkustesV!W22+U$8,-99)</f>
        <v>-99</v>
      </c>
      <c r="V22" s="3">
        <f>IF($A22=$B$3,ProkustesV!X22+V$8,-99)</f>
        <v>-99</v>
      </c>
      <c r="W22" s="1">
        <v>716.40899999999999</v>
      </c>
      <c r="X22" s="1" t="s">
        <v>22</v>
      </c>
      <c r="Y22">
        <f t="shared" si="2"/>
        <v>0</v>
      </c>
      <c r="Z22" s="1">
        <v>1260.2479914683458</v>
      </c>
    </row>
    <row r="23" spans="1:26" x14ac:dyDescent="0.3">
      <c r="A23" t="str">
        <f t="shared" si="1"/>
        <v>DIPalp</v>
      </c>
      <c r="B23" s="3" t="str">
        <f>ProkustesV!D23</f>
        <v>DIPalp16_1_v_5.jpg</v>
      </c>
      <c r="C23" s="3">
        <f>IF($A23=$B$3,ProkustesV!E23+C$8,-99)</f>
        <v>-99</v>
      </c>
      <c r="D23" s="3">
        <f>IF($A23=$B$3,ProkustesV!F23+D$8,-99)</f>
        <v>-99</v>
      </c>
      <c r="E23" s="3">
        <f>IF($A23=$B$3,ProkustesV!G23+E$8,-99)</f>
        <v>-99</v>
      </c>
      <c r="F23" s="3">
        <f>IF($A23=$B$3,ProkustesV!H23+F$8,-99)</f>
        <v>-99</v>
      </c>
      <c r="G23" s="3">
        <f>IF($A23=$B$3,ProkustesV!I23+G$8,-99)</f>
        <v>-99</v>
      </c>
      <c r="H23" s="3">
        <f>IF($A23=$B$3,ProkustesV!J23+H$8,-99)</f>
        <v>-99</v>
      </c>
      <c r="I23" s="3">
        <f>IF($A23=$B$3,ProkustesV!K23+I$8,-99)</f>
        <v>-99</v>
      </c>
      <c r="J23" s="3">
        <f>IF($A23=$B$3,ProkustesV!L23+J$8,-99)</f>
        <v>-99</v>
      </c>
      <c r="K23" s="3">
        <f>IF($A23=$B$3,ProkustesV!M23+K$8,-99)</f>
        <v>-99</v>
      </c>
      <c r="L23" s="3">
        <f>IF($A23=$B$3,ProkustesV!N23+L$8,-99)</f>
        <v>-99</v>
      </c>
      <c r="M23" s="3">
        <f>IF($A23=$B$3,ProkustesV!O23+M$8,-99)</f>
        <v>-99</v>
      </c>
      <c r="N23" s="3">
        <f>IF($A23=$B$3,ProkustesV!P23+N$8,-99)</f>
        <v>-99</v>
      </c>
      <c r="O23" s="3">
        <f>IF($A23=$B$3,ProkustesV!Q23+O$8,-99)</f>
        <v>-99</v>
      </c>
      <c r="P23" s="3">
        <f>IF($A23=$B$3,ProkustesV!R23+P$8,-99)</f>
        <v>-99</v>
      </c>
      <c r="Q23" s="3">
        <f>IF($A23=$B$3,ProkustesV!S23+Q$8,-99)</f>
        <v>-99</v>
      </c>
      <c r="R23" s="3">
        <f>IF($A23=$B$3,ProkustesV!T23+R$8,-99)</f>
        <v>-99</v>
      </c>
      <c r="S23" s="3">
        <f>IF($A23=$B$3,ProkustesV!U23+S$8,-99)</f>
        <v>-99</v>
      </c>
      <c r="T23" s="3">
        <f>IF($A23=$B$3,ProkustesV!V23+T$8,-99)</f>
        <v>-99</v>
      </c>
      <c r="U23" s="3">
        <f>IF($A23=$B$3,ProkustesV!W23+U$8,-99)</f>
        <v>-99</v>
      </c>
      <c r="V23" s="3">
        <f>IF($A23=$B$3,ProkustesV!X23+V$8,-99)</f>
        <v>-99</v>
      </c>
      <c r="W23" s="1">
        <v>647.71199999999999</v>
      </c>
      <c r="X23" s="1" t="s">
        <v>22</v>
      </c>
      <c r="Y23">
        <f t="shared" si="2"/>
        <v>0</v>
      </c>
      <c r="Z23" s="1">
        <v>864.00925920964528</v>
      </c>
    </row>
    <row r="24" spans="1:26" x14ac:dyDescent="0.3">
      <c r="A24" t="str">
        <f t="shared" si="1"/>
        <v>DIPalp</v>
      </c>
      <c r="B24" s="3" t="str">
        <f>ProkustesV!D24</f>
        <v>DIPalp16_2_v_1.jpg</v>
      </c>
      <c r="C24" s="3">
        <f>IF($A24=$B$3,ProkustesV!E24+C$8,-99)</f>
        <v>-99</v>
      </c>
      <c r="D24" s="3">
        <f>IF($A24=$B$3,ProkustesV!F24+D$8,-99)</f>
        <v>-99</v>
      </c>
      <c r="E24" s="3">
        <f>IF($A24=$B$3,ProkustesV!G24+E$8,-99)</f>
        <v>-99</v>
      </c>
      <c r="F24" s="3">
        <f>IF($A24=$B$3,ProkustesV!H24+F$8,-99)</f>
        <v>-99</v>
      </c>
      <c r="G24" s="3">
        <f>IF($A24=$B$3,ProkustesV!I24+G$8,-99)</f>
        <v>-99</v>
      </c>
      <c r="H24" s="3">
        <f>IF($A24=$B$3,ProkustesV!J24+H$8,-99)</f>
        <v>-99</v>
      </c>
      <c r="I24" s="3">
        <f>IF($A24=$B$3,ProkustesV!K24+I$8,-99)</f>
        <v>-99</v>
      </c>
      <c r="J24" s="3">
        <f>IF($A24=$B$3,ProkustesV!L24+J$8,-99)</f>
        <v>-99</v>
      </c>
      <c r="K24" s="3">
        <f>IF($A24=$B$3,ProkustesV!M24+K$8,-99)</f>
        <v>-99</v>
      </c>
      <c r="L24" s="3">
        <f>IF($A24=$B$3,ProkustesV!N24+L$8,-99)</f>
        <v>-99</v>
      </c>
      <c r="M24" s="3">
        <f>IF($A24=$B$3,ProkustesV!O24+M$8,-99)</f>
        <v>-99</v>
      </c>
      <c r="N24" s="3">
        <f>IF($A24=$B$3,ProkustesV!P24+N$8,-99)</f>
        <v>-99</v>
      </c>
      <c r="O24" s="3">
        <f>IF($A24=$B$3,ProkustesV!Q24+O$8,-99)</f>
        <v>-99</v>
      </c>
      <c r="P24" s="3">
        <f>IF($A24=$B$3,ProkustesV!R24+P$8,-99)</f>
        <v>-99</v>
      </c>
      <c r="Q24" s="3">
        <f>IF($A24=$B$3,ProkustesV!S24+Q$8,-99)</f>
        <v>-99</v>
      </c>
      <c r="R24" s="3">
        <f>IF($A24=$B$3,ProkustesV!T24+R$8,-99)</f>
        <v>-99</v>
      </c>
      <c r="S24" s="3">
        <f>IF($A24=$B$3,ProkustesV!U24+S$8,-99)</f>
        <v>-99</v>
      </c>
      <c r="T24" s="3">
        <f>IF($A24=$B$3,ProkustesV!V24+T$8,-99)</f>
        <v>-99</v>
      </c>
      <c r="U24" s="3">
        <f>IF($A24=$B$3,ProkustesV!W24+U$8,-99)</f>
        <v>-99</v>
      </c>
      <c r="V24" s="3">
        <f>IF($A24=$B$3,ProkustesV!X24+V$8,-99)</f>
        <v>-99</v>
      </c>
      <c r="W24" s="1">
        <v>530.048</v>
      </c>
      <c r="X24" s="1" t="s">
        <v>22</v>
      </c>
      <c r="Y24">
        <f t="shared" si="2"/>
        <v>0</v>
      </c>
      <c r="Z24" s="1">
        <v>852.71155732756426</v>
      </c>
    </row>
    <row r="25" spans="1:26" x14ac:dyDescent="0.3">
      <c r="A25" t="str">
        <f t="shared" si="1"/>
        <v>DIPalp</v>
      </c>
      <c r="B25" s="3" t="str">
        <f>ProkustesV!D25</f>
        <v>DIPalp16_2_v_2.jpg</v>
      </c>
      <c r="C25" s="3">
        <f>IF($A25=$B$3,ProkustesV!E25+C$8,-99)</f>
        <v>-99</v>
      </c>
      <c r="D25" s="3">
        <f>IF($A25=$B$3,ProkustesV!F25+D$8,-99)</f>
        <v>-99</v>
      </c>
      <c r="E25" s="3">
        <f>IF($A25=$B$3,ProkustesV!G25+E$8,-99)</f>
        <v>-99</v>
      </c>
      <c r="F25" s="3">
        <f>IF($A25=$B$3,ProkustesV!H25+F$8,-99)</f>
        <v>-99</v>
      </c>
      <c r="G25" s="3">
        <f>IF($A25=$B$3,ProkustesV!I25+G$8,-99)</f>
        <v>-99</v>
      </c>
      <c r="H25" s="3">
        <f>IF($A25=$B$3,ProkustesV!J25+H$8,-99)</f>
        <v>-99</v>
      </c>
      <c r="I25" s="3">
        <f>IF($A25=$B$3,ProkustesV!K25+I$8,-99)</f>
        <v>-99</v>
      </c>
      <c r="J25" s="3">
        <f>IF($A25=$B$3,ProkustesV!L25+J$8,-99)</f>
        <v>-99</v>
      </c>
      <c r="K25" s="3">
        <f>IF($A25=$B$3,ProkustesV!M25+K$8,-99)</f>
        <v>-99</v>
      </c>
      <c r="L25" s="3">
        <f>IF($A25=$B$3,ProkustesV!N25+L$8,-99)</f>
        <v>-99</v>
      </c>
      <c r="M25" s="3">
        <f>IF($A25=$B$3,ProkustesV!O25+M$8,-99)</f>
        <v>-99</v>
      </c>
      <c r="N25" s="3">
        <f>IF($A25=$B$3,ProkustesV!P25+N$8,-99)</f>
        <v>-99</v>
      </c>
      <c r="O25" s="3">
        <f>IF($A25=$B$3,ProkustesV!Q25+O$8,-99)</f>
        <v>-99</v>
      </c>
      <c r="P25" s="3">
        <f>IF($A25=$B$3,ProkustesV!R25+P$8,-99)</f>
        <v>-99</v>
      </c>
      <c r="Q25" s="3">
        <f>IF($A25=$B$3,ProkustesV!S25+Q$8,-99)</f>
        <v>-99</v>
      </c>
      <c r="R25" s="3">
        <f>IF($A25=$B$3,ProkustesV!T25+R$8,-99)</f>
        <v>-99</v>
      </c>
      <c r="S25" s="3">
        <f>IF($A25=$B$3,ProkustesV!U25+S$8,-99)</f>
        <v>-99</v>
      </c>
      <c r="T25" s="3">
        <f>IF($A25=$B$3,ProkustesV!V25+T$8,-99)</f>
        <v>-99</v>
      </c>
      <c r="U25" s="3">
        <f>IF($A25=$B$3,ProkustesV!W25+U$8,-99)</f>
        <v>-99</v>
      </c>
      <c r="V25" s="3">
        <f>IF($A25=$B$3,ProkustesV!X25+V$8,-99)</f>
        <v>-99</v>
      </c>
      <c r="W25" s="1">
        <v>514.54600000000005</v>
      </c>
      <c r="X25" s="1" t="s">
        <v>22</v>
      </c>
      <c r="Y25">
        <f t="shared" si="2"/>
        <v>0</v>
      </c>
      <c r="Z25" s="1">
        <v>843.49866627043343</v>
      </c>
    </row>
    <row r="26" spans="1:26" x14ac:dyDescent="0.3">
      <c r="A26" t="str">
        <f t="shared" si="1"/>
        <v>DIPalp</v>
      </c>
      <c r="B26" s="3" t="str">
        <f>ProkustesV!D26</f>
        <v>DIPalp16_2_v_3.jpg</v>
      </c>
      <c r="C26" s="3">
        <f>IF($A26=$B$3,ProkustesV!E26+C$8,-99)</f>
        <v>-99</v>
      </c>
      <c r="D26" s="3">
        <f>IF($A26=$B$3,ProkustesV!F26+D$8,-99)</f>
        <v>-99</v>
      </c>
      <c r="E26" s="3">
        <f>IF($A26=$B$3,ProkustesV!G26+E$8,-99)</f>
        <v>-99</v>
      </c>
      <c r="F26" s="3">
        <f>IF($A26=$B$3,ProkustesV!H26+F$8,-99)</f>
        <v>-99</v>
      </c>
      <c r="G26" s="3">
        <f>IF($A26=$B$3,ProkustesV!I26+G$8,-99)</f>
        <v>-99</v>
      </c>
      <c r="H26" s="3">
        <f>IF($A26=$B$3,ProkustesV!J26+H$8,-99)</f>
        <v>-99</v>
      </c>
      <c r="I26" s="3">
        <f>IF($A26=$B$3,ProkustesV!K26+I$8,-99)</f>
        <v>-99</v>
      </c>
      <c r="J26" s="3">
        <f>IF($A26=$B$3,ProkustesV!L26+J$8,-99)</f>
        <v>-99</v>
      </c>
      <c r="K26" s="3">
        <f>IF($A26=$B$3,ProkustesV!M26+K$8,-99)</f>
        <v>-99</v>
      </c>
      <c r="L26" s="3">
        <f>IF($A26=$B$3,ProkustesV!N26+L$8,-99)</f>
        <v>-99</v>
      </c>
      <c r="M26" s="3">
        <f>IF($A26=$B$3,ProkustesV!O26+M$8,-99)</f>
        <v>-99</v>
      </c>
      <c r="N26" s="3">
        <f>IF($A26=$B$3,ProkustesV!P26+N$8,-99)</f>
        <v>-99</v>
      </c>
      <c r="O26" s="3">
        <f>IF($A26=$B$3,ProkustesV!Q26+O$8,-99)</f>
        <v>-99</v>
      </c>
      <c r="P26" s="3">
        <f>IF($A26=$B$3,ProkustesV!R26+P$8,-99)</f>
        <v>-99</v>
      </c>
      <c r="Q26" s="3">
        <f>IF($A26=$B$3,ProkustesV!S26+Q$8,-99)</f>
        <v>-99</v>
      </c>
      <c r="R26" s="3">
        <f>IF($A26=$B$3,ProkustesV!T26+R$8,-99)</f>
        <v>-99</v>
      </c>
      <c r="S26" s="3">
        <f>IF($A26=$B$3,ProkustesV!U26+S$8,-99)</f>
        <v>-99</v>
      </c>
      <c r="T26" s="3">
        <f>IF($A26=$B$3,ProkustesV!V26+T$8,-99)</f>
        <v>-99</v>
      </c>
      <c r="U26" s="3">
        <f>IF($A26=$B$3,ProkustesV!W26+U$8,-99)</f>
        <v>-99</v>
      </c>
      <c r="V26" s="3">
        <f>IF($A26=$B$3,ProkustesV!X26+V$8,-99)</f>
        <v>-99</v>
      </c>
      <c r="W26" s="1">
        <v>570.90300000000002</v>
      </c>
      <c r="X26" s="1" t="s">
        <v>22</v>
      </c>
      <c r="Y26">
        <f t="shared" si="2"/>
        <v>0</v>
      </c>
      <c r="Z26" s="1">
        <v>855.03801085097962</v>
      </c>
    </row>
    <row r="27" spans="1:26" x14ac:dyDescent="0.3">
      <c r="A27" t="str">
        <f t="shared" si="1"/>
        <v>DIPalp</v>
      </c>
      <c r="B27" s="3" t="str">
        <f>ProkustesV!D27</f>
        <v>DIPalp16_2_v_4.jpg</v>
      </c>
      <c r="C27" s="3">
        <f>IF($A27=$B$3,ProkustesV!E27+C$8,-99)</f>
        <v>-99</v>
      </c>
      <c r="D27" s="3">
        <f>IF($A27=$B$3,ProkustesV!F27+D$8,-99)</f>
        <v>-99</v>
      </c>
      <c r="E27" s="3">
        <f>IF($A27=$B$3,ProkustesV!G27+E$8,-99)</f>
        <v>-99</v>
      </c>
      <c r="F27" s="3">
        <f>IF($A27=$B$3,ProkustesV!H27+F$8,-99)</f>
        <v>-99</v>
      </c>
      <c r="G27" s="3">
        <f>IF($A27=$B$3,ProkustesV!I27+G$8,-99)</f>
        <v>-99</v>
      </c>
      <c r="H27" s="3">
        <f>IF($A27=$B$3,ProkustesV!J27+H$8,-99)</f>
        <v>-99</v>
      </c>
      <c r="I27" s="3">
        <f>IF($A27=$B$3,ProkustesV!K27+I$8,-99)</f>
        <v>-99</v>
      </c>
      <c r="J27" s="3">
        <f>IF($A27=$B$3,ProkustesV!L27+J$8,-99)</f>
        <v>-99</v>
      </c>
      <c r="K27" s="3">
        <f>IF($A27=$B$3,ProkustesV!M27+K$8,-99)</f>
        <v>-99</v>
      </c>
      <c r="L27" s="3">
        <f>IF($A27=$B$3,ProkustesV!N27+L$8,-99)</f>
        <v>-99</v>
      </c>
      <c r="M27" s="3">
        <f>IF($A27=$B$3,ProkustesV!O27+M$8,-99)</f>
        <v>-99</v>
      </c>
      <c r="N27" s="3">
        <f>IF($A27=$B$3,ProkustesV!P27+N$8,-99)</f>
        <v>-99</v>
      </c>
      <c r="O27" s="3">
        <f>IF($A27=$B$3,ProkustesV!Q27+O$8,-99)</f>
        <v>-99</v>
      </c>
      <c r="P27" s="3">
        <f>IF($A27=$B$3,ProkustesV!R27+P$8,-99)</f>
        <v>-99</v>
      </c>
      <c r="Q27" s="3">
        <f>IF($A27=$B$3,ProkustesV!S27+Q$8,-99)</f>
        <v>-99</v>
      </c>
      <c r="R27" s="3">
        <f>IF($A27=$B$3,ProkustesV!T27+R$8,-99)</f>
        <v>-99</v>
      </c>
      <c r="S27" s="3">
        <f>IF($A27=$B$3,ProkustesV!U27+S$8,-99)</f>
        <v>-99</v>
      </c>
      <c r="T27" s="3">
        <f>IF($A27=$B$3,ProkustesV!V27+T$8,-99)</f>
        <v>-99</v>
      </c>
      <c r="U27" s="3">
        <f>IF($A27=$B$3,ProkustesV!W27+U$8,-99)</f>
        <v>-99</v>
      </c>
      <c r="V27" s="3">
        <f>IF($A27=$B$3,ProkustesV!X27+V$8,-99)</f>
        <v>-99</v>
      </c>
      <c r="W27" s="1">
        <v>611.09799999999996</v>
      </c>
      <c r="X27" s="1" t="s">
        <v>22</v>
      </c>
      <c r="Y27">
        <f t="shared" si="2"/>
        <v>0</v>
      </c>
      <c r="Z27" s="1">
        <v>893.08062346016663</v>
      </c>
    </row>
    <row r="28" spans="1:26" x14ac:dyDescent="0.3">
      <c r="A28" t="str">
        <f t="shared" si="1"/>
        <v>DIPalp</v>
      </c>
      <c r="B28" s="3" t="str">
        <f>ProkustesV!D28</f>
        <v>DIPalp16_2_v_5.jpg</v>
      </c>
      <c r="C28" s="3">
        <f>IF($A28=$B$3,ProkustesV!E28+C$8,-99)</f>
        <v>-99</v>
      </c>
      <c r="D28" s="3">
        <f>IF($A28=$B$3,ProkustesV!F28+D$8,-99)</f>
        <v>-99</v>
      </c>
      <c r="E28" s="3">
        <f>IF($A28=$B$3,ProkustesV!G28+E$8,-99)</f>
        <v>-99</v>
      </c>
      <c r="F28" s="3">
        <f>IF($A28=$B$3,ProkustesV!H28+F$8,-99)</f>
        <v>-99</v>
      </c>
      <c r="G28" s="3">
        <f>IF($A28=$B$3,ProkustesV!I28+G$8,-99)</f>
        <v>-99</v>
      </c>
      <c r="H28" s="3">
        <f>IF($A28=$B$3,ProkustesV!J28+H$8,-99)</f>
        <v>-99</v>
      </c>
      <c r="I28" s="3">
        <f>IF($A28=$B$3,ProkustesV!K28+I$8,-99)</f>
        <v>-99</v>
      </c>
      <c r="J28" s="3">
        <f>IF($A28=$B$3,ProkustesV!L28+J$8,-99)</f>
        <v>-99</v>
      </c>
      <c r="K28" s="3">
        <f>IF($A28=$B$3,ProkustesV!M28+K$8,-99)</f>
        <v>-99</v>
      </c>
      <c r="L28" s="3">
        <f>IF($A28=$B$3,ProkustesV!N28+L$8,-99)</f>
        <v>-99</v>
      </c>
      <c r="M28" s="3">
        <f>IF($A28=$B$3,ProkustesV!O28+M$8,-99)</f>
        <v>-99</v>
      </c>
      <c r="N28" s="3">
        <f>IF($A28=$B$3,ProkustesV!P28+N$8,-99)</f>
        <v>-99</v>
      </c>
      <c r="O28" s="3">
        <f>IF($A28=$B$3,ProkustesV!Q28+O$8,-99)</f>
        <v>-99</v>
      </c>
      <c r="P28" s="3">
        <f>IF($A28=$B$3,ProkustesV!R28+P$8,-99)</f>
        <v>-99</v>
      </c>
      <c r="Q28" s="3">
        <f>IF($A28=$B$3,ProkustesV!S28+Q$8,-99)</f>
        <v>-99</v>
      </c>
      <c r="R28" s="3">
        <f>IF($A28=$B$3,ProkustesV!T28+R$8,-99)</f>
        <v>-99</v>
      </c>
      <c r="S28" s="3">
        <f>IF($A28=$B$3,ProkustesV!U28+S$8,-99)</f>
        <v>-99</v>
      </c>
      <c r="T28" s="3">
        <f>IF($A28=$B$3,ProkustesV!V28+T$8,-99)</f>
        <v>-99</v>
      </c>
      <c r="U28" s="3">
        <f>IF($A28=$B$3,ProkustesV!W28+U$8,-99)</f>
        <v>-99</v>
      </c>
      <c r="V28" s="3">
        <f>IF($A28=$B$3,ProkustesV!X28+V$8,-99)</f>
        <v>-99</v>
      </c>
      <c r="W28" s="1">
        <v>550.97699999999998</v>
      </c>
      <c r="X28" s="1" t="s">
        <v>22</v>
      </c>
      <c r="Y28">
        <f t="shared" si="2"/>
        <v>0</v>
      </c>
      <c r="Z28" s="1">
        <v>860.48881456995127</v>
      </c>
    </row>
    <row r="29" spans="1:26" x14ac:dyDescent="0.3">
      <c r="A29" t="str">
        <f t="shared" si="1"/>
        <v>DIPalp</v>
      </c>
      <c r="B29" s="3" t="str">
        <f>ProkustesV!D29</f>
        <v>DIPalp17_v_1.jpg</v>
      </c>
      <c r="C29" s="3">
        <f>IF($A29=$B$3,ProkustesV!E29+C$8,-99)</f>
        <v>-99</v>
      </c>
      <c r="D29" s="3">
        <f>IF($A29=$B$3,ProkustesV!F29+D$8,-99)</f>
        <v>-99</v>
      </c>
      <c r="E29" s="3">
        <f>IF($A29=$B$3,ProkustesV!G29+E$8,-99)</f>
        <v>-99</v>
      </c>
      <c r="F29" s="3">
        <f>IF($A29=$B$3,ProkustesV!H29+F$8,-99)</f>
        <v>-99</v>
      </c>
      <c r="G29" s="3">
        <f>IF($A29=$B$3,ProkustesV!I29+G$8,-99)</f>
        <v>-99</v>
      </c>
      <c r="H29" s="3">
        <f>IF($A29=$B$3,ProkustesV!J29+H$8,-99)</f>
        <v>-99</v>
      </c>
      <c r="I29" s="3">
        <f>IF($A29=$B$3,ProkustesV!K29+I$8,-99)</f>
        <v>-99</v>
      </c>
      <c r="J29" s="3">
        <f>IF($A29=$B$3,ProkustesV!L29+J$8,-99)</f>
        <v>-99</v>
      </c>
      <c r="K29" s="3">
        <f>IF($A29=$B$3,ProkustesV!M29+K$8,-99)</f>
        <v>-99</v>
      </c>
      <c r="L29" s="3">
        <f>IF($A29=$B$3,ProkustesV!N29+L$8,-99)</f>
        <v>-99</v>
      </c>
      <c r="M29" s="3">
        <f>IF($A29=$B$3,ProkustesV!O29+M$8,-99)</f>
        <v>-99</v>
      </c>
      <c r="N29" s="3">
        <f>IF($A29=$B$3,ProkustesV!P29+N$8,-99)</f>
        <v>-99</v>
      </c>
      <c r="O29" s="3">
        <f>IF($A29=$B$3,ProkustesV!Q29+O$8,-99)</f>
        <v>-99</v>
      </c>
      <c r="P29" s="3">
        <f>IF($A29=$B$3,ProkustesV!R29+P$8,-99)</f>
        <v>-99</v>
      </c>
      <c r="Q29" s="3">
        <f>IF($A29=$B$3,ProkustesV!S29+Q$8,-99)</f>
        <v>-99</v>
      </c>
      <c r="R29" s="3">
        <f>IF($A29=$B$3,ProkustesV!T29+R$8,-99)</f>
        <v>-99</v>
      </c>
      <c r="S29" s="3">
        <f>IF($A29=$B$3,ProkustesV!U29+S$8,-99)</f>
        <v>-99</v>
      </c>
      <c r="T29" s="3">
        <f>IF($A29=$B$3,ProkustesV!V29+T$8,-99)</f>
        <v>-99</v>
      </c>
      <c r="U29" s="3">
        <f>IF($A29=$B$3,ProkustesV!W29+U$8,-99)</f>
        <v>-99</v>
      </c>
      <c r="V29" s="3">
        <f>IF($A29=$B$3,ProkustesV!X29+V$8,-99)</f>
        <v>-99</v>
      </c>
      <c r="W29" s="1">
        <v>703.94799999999998</v>
      </c>
      <c r="X29" s="1" t="s">
        <v>22</v>
      </c>
      <c r="Y29">
        <f t="shared" si="2"/>
        <v>0</v>
      </c>
      <c r="Z29" s="1">
        <v>873.37563510782695</v>
      </c>
    </row>
    <row r="30" spans="1:26" x14ac:dyDescent="0.3">
      <c r="A30" t="str">
        <f t="shared" si="1"/>
        <v>DIPalp</v>
      </c>
      <c r="B30" s="3" t="str">
        <f>ProkustesV!D30</f>
        <v>DIPalp17_v_2.jpg</v>
      </c>
      <c r="C30" s="3">
        <f>IF($A30=$B$3,ProkustesV!E30+C$8,-99)</f>
        <v>-99</v>
      </c>
      <c r="D30" s="3">
        <f>IF($A30=$B$3,ProkustesV!F30+D$8,-99)</f>
        <v>-99</v>
      </c>
      <c r="E30" s="3">
        <f>IF($A30=$B$3,ProkustesV!G30+E$8,-99)</f>
        <v>-99</v>
      </c>
      <c r="F30" s="3">
        <f>IF($A30=$B$3,ProkustesV!H30+F$8,-99)</f>
        <v>-99</v>
      </c>
      <c r="G30" s="3">
        <f>IF($A30=$B$3,ProkustesV!I30+G$8,-99)</f>
        <v>-99</v>
      </c>
      <c r="H30" s="3">
        <f>IF($A30=$B$3,ProkustesV!J30+H$8,-99)</f>
        <v>-99</v>
      </c>
      <c r="I30" s="3">
        <f>IF($A30=$B$3,ProkustesV!K30+I$8,-99)</f>
        <v>-99</v>
      </c>
      <c r="J30" s="3">
        <f>IF($A30=$B$3,ProkustesV!L30+J$8,-99)</f>
        <v>-99</v>
      </c>
      <c r="K30" s="3">
        <f>IF($A30=$B$3,ProkustesV!M30+K$8,-99)</f>
        <v>-99</v>
      </c>
      <c r="L30" s="3">
        <f>IF($A30=$B$3,ProkustesV!N30+L$8,-99)</f>
        <v>-99</v>
      </c>
      <c r="M30" s="3">
        <f>IF($A30=$B$3,ProkustesV!O30+M$8,-99)</f>
        <v>-99</v>
      </c>
      <c r="N30" s="3">
        <f>IF($A30=$B$3,ProkustesV!P30+N$8,-99)</f>
        <v>-99</v>
      </c>
      <c r="O30" s="3">
        <f>IF($A30=$B$3,ProkustesV!Q30+O$8,-99)</f>
        <v>-99</v>
      </c>
      <c r="P30" s="3">
        <f>IF($A30=$B$3,ProkustesV!R30+P$8,-99)</f>
        <v>-99</v>
      </c>
      <c r="Q30" s="3">
        <f>IF($A30=$B$3,ProkustesV!S30+Q$8,-99)</f>
        <v>-99</v>
      </c>
      <c r="R30" s="3">
        <f>IF($A30=$B$3,ProkustesV!T30+R$8,-99)</f>
        <v>-99</v>
      </c>
      <c r="S30" s="3">
        <f>IF($A30=$B$3,ProkustesV!U30+S$8,-99)</f>
        <v>-99</v>
      </c>
      <c r="T30" s="3">
        <f>IF($A30=$B$3,ProkustesV!V30+T$8,-99)</f>
        <v>-99</v>
      </c>
      <c r="U30" s="3">
        <f>IF($A30=$B$3,ProkustesV!W30+U$8,-99)</f>
        <v>-99</v>
      </c>
      <c r="V30" s="3">
        <f>IF($A30=$B$3,ProkustesV!X30+V$8,-99)</f>
        <v>-99</v>
      </c>
      <c r="W30" s="1">
        <v>662.56799999999998</v>
      </c>
      <c r="X30" s="1" t="s">
        <v>22</v>
      </c>
      <c r="Y30">
        <f t="shared" si="2"/>
        <v>0</v>
      </c>
      <c r="Z30" s="1">
        <v>864.25517065274187</v>
      </c>
    </row>
    <row r="31" spans="1:26" x14ac:dyDescent="0.3">
      <c r="A31" t="str">
        <f t="shared" si="1"/>
        <v>DIPalp</v>
      </c>
      <c r="B31" s="3" t="str">
        <f>ProkustesV!D31</f>
        <v>DIPalp17_v_3.jpg</v>
      </c>
      <c r="C31" s="3">
        <f>IF($A31=$B$3,ProkustesV!E31+C$8,-99)</f>
        <v>-99</v>
      </c>
      <c r="D31" s="3">
        <f>IF($A31=$B$3,ProkustesV!F31+D$8,-99)</f>
        <v>-99</v>
      </c>
      <c r="E31" s="3">
        <f>IF($A31=$B$3,ProkustesV!G31+E$8,-99)</f>
        <v>-99</v>
      </c>
      <c r="F31" s="3">
        <f>IF($A31=$B$3,ProkustesV!H31+F$8,-99)</f>
        <v>-99</v>
      </c>
      <c r="G31" s="3">
        <f>IF($A31=$B$3,ProkustesV!I31+G$8,-99)</f>
        <v>-99</v>
      </c>
      <c r="H31" s="3">
        <f>IF($A31=$B$3,ProkustesV!J31+H$8,-99)</f>
        <v>-99</v>
      </c>
      <c r="I31" s="3">
        <f>IF($A31=$B$3,ProkustesV!K31+I$8,-99)</f>
        <v>-99</v>
      </c>
      <c r="J31" s="3">
        <f>IF($A31=$B$3,ProkustesV!L31+J$8,-99)</f>
        <v>-99</v>
      </c>
      <c r="K31" s="3">
        <f>IF($A31=$B$3,ProkustesV!M31+K$8,-99)</f>
        <v>-99</v>
      </c>
      <c r="L31" s="3">
        <f>IF($A31=$B$3,ProkustesV!N31+L$8,-99)</f>
        <v>-99</v>
      </c>
      <c r="M31" s="3">
        <f>IF($A31=$B$3,ProkustesV!O31+M$8,-99)</f>
        <v>-99</v>
      </c>
      <c r="N31" s="3">
        <f>IF($A31=$B$3,ProkustesV!P31+N$8,-99)</f>
        <v>-99</v>
      </c>
      <c r="O31" s="3">
        <f>IF($A31=$B$3,ProkustesV!Q31+O$8,-99)</f>
        <v>-99</v>
      </c>
      <c r="P31" s="3">
        <f>IF($A31=$B$3,ProkustesV!R31+P$8,-99)</f>
        <v>-99</v>
      </c>
      <c r="Q31" s="3">
        <f>IF($A31=$B$3,ProkustesV!S31+Q$8,-99)</f>
        <v>-99</v>
      </c>
      <c r="R31" s="3">
        <f>IF($A31=$B$3,ProkustesV!T31+R$8,-99)</f>
        <v>-99</v>
      </c>
      <c r="S31" s="3">
        <f>IF($A31=$B$3,ProkustesV!U31+S$8,-99)</f>
        <v>-99</v>
      </c>
      <c r="T31" s="3">
        <f>IF($A31=$B$3,ProkustesV!V31+T$8,-99)</f>
        <v>-99</v>
      </c>
      <c r="U31" s="3">
        <f>IF($A31=$B$3,ProkustesV!W31+U$8,-99)</f>
        <v>-99</v>
      </c>
      <c r="V31" s="3">
        <f>IF($A31=$B$3,ProkustesV!X31+V$8,-99)</f>
        <v>-99</v>
      </c>
      <c r="W31" s="1">
        <v>592.995</v>
      </c>
      <c r="X31" s="1" t="s">
        <v>22</v>
      </c>
      <c r="Y31">
        <f t="shared" si="2"/>
        <v>0</v>
      </c>
      <c r="Z31" s="1">
        <v>880.77749744189077</v>
      </c>
    </row>
    <row r="32" spans="1:26" x14ac:dyDescent="0.3">
      <c r="A32" t="str">
        <f t="shared" si="1"/>
        <v>DIPalp</v>
      </c>
      <c r="B32" s="3" t="str">
        <f>ProkustesV!D32</f>
        <v>DIPalp17_v_4.jpg</v>
      </c>
      <c r="C32" s="3">
        <f>IF($A32=$B$3,ProkustesV!E32+C$8,-99)</f>
        <v>-99</v>
      </c>
      <c r="D32" s="3">
        <f>IF($A32=$B$3,ProkustesV!F32+D$8,-99)</f>
        <v>-99</v>
      </c>
      <c r="E32" s="3">
        <f>IF($A32=$B$3,ProkustesV!G32+E$8,-99)</f>
        <v>-99</v>
      </c>
      <c r="F32" s="3">
        <f>IF($A32=$B$3,ProkustesV!H32+F$8,-99)</f>
        <v>-99</v>
      </c>
      <c r="G32" s="3">
        <f>IF($A32=$B$3,ProkustesV!I32+G$8,-99)</f>
        <v>-99</v>
      </c>
      <c r="H32" s="3">
        <f>IF($A32=$B$3,ProkustesV!J32+H$8,-99)</f>
        <v>-99</v>
      </c>
      <c r="I32" s="3">
        <f>IF($A32=$B$3,ProkustesV!K32+I$8,-99)</f>
        <v>-99</v>
      </c>
      <c r="J32" s="3">
        <f>IF($A32=$B$3,ProkustesV!L32+J$8,-99)</f>
        <v>-99</v>
      </c>
      <c r="K32" s="3">
        <f>IF($A32=$B$3,ProkustesV!M32+K$8,-99)</f>
        <v>-99</v>
      </c>
      <c r="L32" s="3">
        <f>IF($A32=$B$3,ProkustesV!N32+L$8,-99)</f>
        <v>-99</v>
      </c>
      <c r="M32" s="3">
        <f>IF($A32=$B$3,ProkustesV!O32+M$8,-99)</f>
        <v>-99</v>
      </c>
      <c r="N32" s="3">
        <f>IF($A32=$B$3,ProkustesV!P32+N$8,-99)</f>
        <v>-99</v>
      </c>
      <c r="O32" s="3">
        <f>IF($A32=$B$3,ProkustesV!Q32+O$8,-99)</f>
        <v>-99</v>
      </c>
      <c r="P32" s="3">
        <f>IF($A32=$B$3,ProkustesV!R32+P$8,-99)</f>
        <v>-99</v>
      </c>
      <c r="Q32" s="3">
        <f>IF($A32=$B$3,ProkustesV!S32+Q$8,-99)</f>
        <v>-99</v>
      </c>
      <c r="R32" s="3">
        <f>IF($A32=$B$3,ProkustesV!T32+R$8,-99)</f>
        <v>-99</v>
      </c>
      <c r="S32" s="3">
        <f>IF($A32=$B$3,ProkustesV!U32+S$8,-99)</f>
        <v>-99</v>
      </c>
      <c r="T32" s="3">
        <f>IF($A32=$B$3,ProkustesV!V32+T$8,-99)</f>
        <v>-99</v>
      </c>
      <c r="U32" s="3">
        <f>IF($A32=$B$3,ProkustesV!W32+U$8,-99)</f>
        <v>-99</v>
      </c>
      <c r="V32" s="3">
        <f>IF($A32=$B$3,ProkustesV!X32+V$8,-99)</f>
        <v>-99</v>
      </c>
      <c r="W32" s="1">
        <v>576.48199999999997</v>
      </c>
      <c r="X32" s="1" t="s">
        <v>22</v>
      </c>
      <c r="Y32">
        <f t="shared" si="2"/>
        <v>0</v>
      </c>
      <c r="Z32" s="1">
        <v>866.5171665927918</v>
      </c>
    </row>
    <row r="33" spans="1:26" x14ac:dyDescent="0.3">
      <c r="A33" t="str">
        <f t="shared" si="1"/>
        <v>DIPalp</v>
      </c>
      <c r="B33" s="3" t="str">
        <f>ProkustesV!D33</f>
        <v>DIPalp17_v_5.jpg</v>
      </c>
      <c r="C33" s="3">
        <f>IF($A33=$B$3,ProkustesV!E33+C$8,-99)</f>
        <v>-99</v>
      </c>
      <c r="D33" s="3">
        <f>IF($A33=$B$3,ProkustesV!F33+D$8,-99)</f>
        <v>-99</v>
      </c>
      <c r="E33" s="3">
        <f>IF($A33=$B$3,ProkustesV!G33+E$8,-99)</f>
        <v>-99</v>
      </c>
      <c r="F33" s="3">
        <f>IF($A33=$B$3,ProkustesV!H33+F$8,-99)</f>
        <v>-99</v>
      </c>
      <c r="G33" s="3">
        <f>IF($A33=$B$3,ProkustesV!I33+G$8,-99)</f>
        <v>-99</v>
      </c>
      <c r="H33" s="3">
        <f>IF($A33=$B$3,ProkustesV!J33+H$8,-99)</f>
        <v>-99</v>
      </c>
      <c r="I33" s="3">
        <f>IF($A33=$B$3,ProkustesV!K33+I$8,-99)</f>
        <v>-99</v>
      </c>
      <c r="J33" s="3">
        <f>IF($A33=$B$3,ProkustesV!L33+J$8,-99)</f>
        <v>-99</v>
      </c>
      <c r="K33" s="3">
        <f>IF($A33=$B$3,ProkustesV!M33+K$8,-99)</f>
        <v>-99</v>
      </c>
      <c r="L33" s="3">
        <f>IF($A33=$B$3,ProkustesV!N33+L$8,-99)</f>
        <v>-99</v>
      </c>
      <c r="M33" s="3">
        <f>IF($A33=$B$3,ProkustesV!O33+M$8,-99)</f>
        <v>-99</v>
      </c>
      <c r="N33" s="3">
        <f>IF($A33=$B$3,ProkustesV!P33+N$8,-99)</f>
        <v>-99</v>
      </c>
      <c r="O33" s="3">
        <f>IF($A33=$B$3,ProkustesV!Q33+O$8,-99)</f>
        <v>-99</v>
      </c>
      <c r="P33" s="3">
        <f>IF($A33=$B$3,ProkustesV!R33+P$8,-99)</f>
        <v>-99</v>
      </c>
      <c r="Q33" s="3">
        <f>IF($A33=$B$3,ProkustesV!S33+Q$8,-99)</f>
        <v>-99</v>
      </c>
      <c r="R33" s="3">
        <f>IF($A33=$B$3,ProkustesV!T33+R$8,-99)</f>
        <v>-99</v>
      </c>
      <c r="S33" s="3">
        <f>IF($A33=$B$3,ProkustesV!U33+S$8,-99)</f>
        <v>-99</v>
      </c>
      <c r="T33" s="3">
        <f>IF($A33=$B$3,ProkustesV!V33+T$8,-99)</f>
        <v>-99</v>
      </c>
      <c r="U33" s="3">
        <f>IF($A33=$B$3,ProkustesV!W33+U$8,-99)</f>
        <v>-99</v>
      </c>
      <c r="V33" s="3">
        <f>IF($A33=$B$3,ProkustesV!X33+V$8,-99)</f>
        <v>-99</v>
      </c>
      <c r="W33" s="1">
        <v>526.81799999999998</v>
      </c>
      <c r="X33" s="1" t="s">
        <v>22</v>
      </c>
      <c r="Y33">
        <f t="shared" si="2"/>
        <v>0</v>
      </c>
      <c r="Z33" s="1">
        <v>888.0360353048743</v>
      </c>
    </row>
    <row r="34" spans="1:26" x14ac:dyDescent="0.3">
      <c r="A34" t="str">
        <f t="shared" si="1"/>
        <v>DIPalp</v>
      </c>
      <c r="B34" s="3" t="str">
        <f>ProkustesV!D34</f>
        <v>DIPalp19_v_1.jpg</v>
      </c>
      <c r="C34" s="3">
        <f>IF($A34=$B$3,ProkustesV!E34+C$8,-99)</f>
        <v>-99</v>
      </c>
      <c r="D34" s="3">
        <f>IF($A34=$B$3,ProkustesV!F34+D$8,-99)</f>
        <v>-99</v>
      </c>
      <c r="E34" s="3">
        <f>IF($A34=$B$3,ProkustesV!G34+E$8,-99)</f>
        <v>-99</v>
      </c>
      <c r="F34" s="3">
        <f>IF($A34=$B$3,ProkustesV!H34+F$8,-99)</f>
        <v>-99</v>
      </c>
      <c r="G34" s="3">
        <f>IF($A34=$B$3,ProkustesV!I34+G$8,-99)</f>
        <v>-99</v>
      </c>
      <c r="H34" s="3">
        <f>IF($A34=$B$3,ProkustesV!J34+H$8,-99)</f>
        <v>-99</v>
      </c>
      <c r="I34" s="3">
        <f>IF($A34=$B$3,ProkustesV!K34+I$8,-99)</f>
        <v>-99</v>
      </c>
      <c r="J34" s="3">
        <f>IF($A34=$B$3,ProkustesV!L34+J$8,-99)</f>
        <v>-99</v>
      </c>
      <c r="K34" s="3">
        <f>IF($A34=$B$3,ProkustesV!M34+K$8,-99)</f>
        <v>-99</v>
      </c>
      <c r="L34" s="3">
        <f>IF($A34=$B$3,ProkustesV!N34+L$8,-99)</f>
        <v>-99</v>
      </c>
      <c r="M34" s="3">
        <f>IF($A34=$B$3,ProkustesV!O34+M$8,-99)</f>
        <v>-99</v>
      </c>
      <c r="N34" s="3">
        <f>IF($A34=$B$3,ProkustesV!P34+N$8,-99)</f>
        <v>-99</v>
      </c>
      <c r="O34" s="3">
        <f>IF($A34=$B$3,ProkustesV!Q34+O$8,-99)</f>
        <v>-99</v>
      </c>
      <c r="P34" s="3">
        <f>IF($A34=$B$3,ProkustesV!R34+P$8,-99)</f>
        <v>-99</v>
      </c>
      <c r="Q34" s="3">
        <f>IF($A34=$B$3,ProkustesV!S34+Q$8,-99)</f>
        <v>-99</v>
      </c>
      <c r="R34" s="3">
        <f>IF($A34=$B$3,ProkustesV!T34+R$8,-99)</f>
        <v>-99</v>
      </c>
      <c r="S34" s="3">
        <f>IF($A34=$B$3,ProkustesV!U34+S$8,-99)</f>
        <v>-99</v>
      </c>
      <c r="T34" s="3">
        <f>IF($A34=$B$3,ProkustesV!V34+T$8,-99)</f>
        <v>-99</v>
      </c>
      <c r="U34" s="3">
        <f>IF($A34=$B$3,ProkustesV!W34+U$8,-99)</f>
        <v>-99</v>
      </c>
      <c r="V34" s="3">
        <f>IF($A34=$B$3,ProkustesV!X34+V$8,-99)</f>
        <v>-99</v>
      </c>
      <c r="W34" s="1">
        <v>612.76599999999996</v>
      </c>
      <c r="X34" s="1" t="s">
        <v>22</v>
      </c>
      <c r="Y34">
        <f t="shared" si="2"/>
        <v>0</v>
      </c>
      <c r="Z34" s="1">
        <v>898.87318349142004</v>
      </c>
    </row>
    <row r="35" spans="1:26" x14ac:dyDescent="0.3">
      <c r="A35" t="str">
        <f t="shared" si="1"/>
        <v>DIPalp</v>
      </c>
      <c r="B35" s="3" t="str">
        <f>ProkustesV!D35</f>
        <v>DIPalp19_v_2.jpg</v>
      </c>
      <c r="C35" s="3">
        <f>IF($A35=$B$3,ProkustesV!E35+C$8,-99)</f>
        <v>-99</v>
      </c>
      <c r="D35" s="3">
        <f>IF($A35=$B$3,ProkustesV!F35+D$8,-99)</f>
        <v>-99</v>
      </c>
      <c r="E35" s="3">
        <f>IF($A35=$B$3,ProkustesV!G35+E$8,-99)</f>
        <v>-99</v>
      </c>
      <c r="F35" s="3">
        <f>IF($A35=$B$3,ProkustesV!H35+F$8,-99)</f>
        <v>-99</v>
      </c>
      <c r="G35" s="3">
        <f>IF($A35=$B$3,ProkustesV!I35+G$8,-99)</f>
        <v>-99</v>
      </c>
      <c r="H35" s="3">
        <f>IF($A35=$B$3,ProkustesV!J35+H$8,-99)</f>
        <v>-99</v>
      </c>
      <c r="I35" s="3">
        <f>IF($A35=$B$3,ProkustesV!K35+I$8,-99)</f>
        <v>-99</v>
      </c>
      <c r="J35" s="3">
        <f>IF($A35=$B$3,ProkustesV!L35+J$8,-99)</f>
        <v>-99</v>
      </c>
      <c r="K35" s="3">
        <f>IF($A35=$B$3,ProkustesV!M35+K$8,-99)</f>
        <v>-99</v>
      </c>
      <c r="L35" s="3">
        <f>IF($A35=$B$3,ProkustesV!N35+L$8,-99)</f>
        <v>-99</v>
      </c>
      <c r="M35" s="3">
        <f>IF($A35=$B$3,ProkustesV!O35+M$8,-99)</f>
        <v>-99</v>
      </c>
      <c r="N35" s="3">
        <f>IF($A35=$B$3,ProkustesV!P35+N$8,-99)</f>
        <v>-99</v>
      </c>
      <c r="O35" s="3">
        <f>IF($A35=$B$3,ProkustesV!Q35+O$8,-99)</f>
        <v>-99</v>
      </c>
      <c r="P35" s="3">
        <f>IF($A35=$B$3,ProkustesV!R35+P$8,-99)</f>
        <v>-99</v>
      </c>
      <c r="Q35" s="3">
        <f>IF($A35=$B$3,ProkustesV!S35+Q$8,-99)</f>
        <v>-99</v>
      </c>
      <c r="R35" s="3">
        <f>IF($A35=$B$3,ProkustesV!T35+R$8,-99)</f>
        <v>-99</v>
      </c>
      <c r="S35" s="3">
        <f>IF($A35=$B$3,ProkustesV!U35+S$8,-99)</f>
        <v>-99</v>
      </c>
      <c r="T35" s="3">
        <f>IF($A35=$B$3,ProkustesV!V35+T$8,-99)</f>
        <v>-99</v>
      </c>
      <c r="U35" s="3">
        <f>IF($A35=$B$3,ProkustesV!W35+U$8,-99)</f>
        <v>-99</v>
      </c>
      <c r="V35" s="3">
        <f>IF($A35=$B$3,ProkustesV!X35+V$8,-99)</f>
        <v>-99</v>
      </c>
      <c r="W35" s="1">
        <v>504.18099999999998</v>
      </c>
      <c r="X35" s="1" t="s">
        <v>22</v>
      </c>
      <c r="Y35">
        <f t="shared" si="2"/>
        <v>0</v>
      </c>
      <c r="Z35" s="1">
        <v>876.62135497602389</v>
      </c>
    </row>
    <row r="36" spans="1:26" x14ac:dyDescent="0.3">
      <c r="A36" t="str">
        <f t="shared" si="1"/>
        <v>DIPalp</v>
      </c>
      <c r="B36" s="3" t="str">
        <f>ProkustesV!D36</f>
        <v>DIPalp19_v_3.jpg</v>
      </c>
      <c r="C36" s="3">
        <f>IF($A36=$B$3,ProkustesV!E36+C$8,-99)</f>
        <v>-99</v>
      </c>
      <c r="D36" s="3">
        <f>IF($A36=$B$3,ProkustesV!F36+D$8,-99)</f>
        <v>-99</v>
      </c>
      <c r="E36" s="3">
        <f>IF($A36=$B$3,ProkustesV!G36+E$8,-99)</f>
        <v>-99</v>
      </c>
      <c r="F36" s="3">
        <f>IF($A36=$B$3,ProkustesV!H36+F$8,-99)</f>
        <v>-99</v>
      </c>
      <c r="G36" s="3">
        <f>IF($A36=$B$3,ProkustesV!I36+G$8,-99)</f>
        <v>-99</v>
      </c>
      <c r="H36" s="3">
        <f>IF($A36=$B$3,ProkustesV!J36+H$8,-99)</f>
        <v>-99</v>
      </c>
      <c r="I36" s="3">
        <f>IF($A36=$B$3,ProkustesV!K36+I$8,-99)</f>
        <v>-99</v>
      </c>
      <c r="J36" s="3">
        <f>IF($A36=$B$3,ProkustesV!L36+J$8,-99)</f>
        <v>-99</v>
      </c>
      <c r="K36" s="3">
        <f>IF($A36=$B$3,ProkustesV!M36+K$8,-99)</f>
        <v>-99</v>
      </c>
      <c r="L36" s="3">
        <f>IF($A36=$B$3,ProkustesV!N36+L$8,-99)</f>
        <v>-99</v>
      </c>
      <c r="M36" s="3">
        <f>IF($A36=$B$3,ProkustesV!O36+M$8,-99)</f>
        <v>-99</v>
      </c>
      <c r="N36" s="3">
        <f>IF($A36=$B$3,ProkustesV!P36+N$8,-99)</f>
        <v>-99</v>
      </c>
      <c r="O36" s="3">
        <f>IF($A36=$B$3,ProkustesV!Q36+O$8,-99)</f>
        <v>-99</v>
      </c>
      <c r="P36" s="3">
        <f>IF($A36=$B$3,ProkustesV!R36+P$8,-99)</f>
        <v>-99</v>
      </c>
      <c r="Q36" s="3">
        <f>IF($A36=$B$3,ProkustesV!S36+Q$8,-99)</f>
        <v>-99</v>
      </c>
      <c r="R36" s="3">
        <f>IF($A36=$B$3,ProkustesV!T36+R$8,-99)</f>
        <v>-99</v>
      </c>
      <c r="S36" s="3">
        <f>IF($A36=$B$3,ProkustesV!U36+S$8,-99)</f>
        <v>-99</v>
      </c>
      <c r="T36" s="3">
        <f>IF($A36=$B$3,ProkustesV!V36+T$8,-99)</f>
        <v>-99</v>
      </c>
      <c r="U36" s="3">
        <f>IF($A36=$B$3,ProkustesV!W36+U$8,-99)</f>
        <v>-99</v>
      </c>
      <c r="V36" s="3">
        <f>IF($A36=$B$3,ProkustesV!X36+V$8,-99)</f>
        <v>-99</v>
      </c>
      <c r="W36" s="1">
        <v>818.37400000000002</v>
      </c>
      <c r="X36" s="1" t="s">
        <v>22</v>
      </c>
      <c r="Y36">
        <f t="shared" si="2"/>
        <v>0</v>
      </c>
      <c r="Z36" s="1">
        <v>1380.0231882109808</v>
      </c>
    </row>
    <row r="37" spans="1:26" x14ac:dyDescent="0.3">
      <c r="A37" t="str">
        <f t="shared" si="1"/>
        <v>DIPalp</v>
      </c>
      <c r="B37" s="3" t="str">
        <f>ProkustesV!D37</f>
        <v>DIPalp19_v_4.jpg</v>
      </c>
      <c r="C37" s="3">
        <f>IF($A37=$B$3,ProkustesV!E37+C$8,-99)</f>
        <v>-99</v>
      </c>
      <c r="D37" s="3">
        <f>IF($A37=$B$3,ProkustesV!F37+D$8,-99)</f>
        <v>-99</v>
      </c>
      <c r="E37" s="3">
        <f>IF($A37=$B$3,ProkustesV!G37+E$8,-99)</f>
        <v>-99</v>
      </c>
      <c r="F37" s="3">
        <f>IF($A37=$B$3,ProkustesV!H37+F$8,-99)</f>
        <v>-99</v>
      </c>
      <c r="G37" s="3">
        <f>IF($A37=$B$3,ProkustesV!I37+G$8,-99)</f>
        <v>-99</v>
      </c>
      <c r="H37" s="3">
        <f>IF($A37=$B$3,ProkustesV!J37+H$8,-99)</f>
        <v>-99</v>
      </c>
      <c r="I37" s="3">
        <f>IF($A37=$B$3,ProkustesV!K37+I$8,-99)</f>
        <v>-99</v>
      </c>
      <c r="J37" s="3">
        <f>IF($A37=$B$3,ProkustesV!L37+J$8,-99)</f>
        <v>-99</v>
      </c>
      <c r="K37" s="3">
        <f>IF($A37=$B$3,ProkustesV!M37+K$8,-99)</f>
        <v>-99</v>
      </c>
      <c r="L37" s="3">
        <f>IF($A37=$B$3,ProkustesV!N37+L$8,-99)</f>
        <v>-99</v>
      </c>
      <c r="M37" s="3">
        <f>IF($A37=$B$3,ProkustesV!O37+M$8,-99)</f>
        <v>-99</v>
      </c>
      <c r="N37" s="3">
        <f>IF($A37=$B$3,ProkustesV!P37+N$8,-99)</f>
        <v>-99</v>
      </c>
      <c r="O37" s="3">
        <f>IF($A37=$B$3,ProkustesV!Q37+O$8,-99)</f>
        <v>-99</v>
      </c>
      <c r="P37" s="3">
        <f>IF($A37=$B$3,ProkustesV!R37+P$8,-99)</f>
        <v>-99</v>
      </c>
      <c r="Q37" s="3">
        <f>IF($A37=$B$3,ProkustesV!S37+Q$8,-99)</f>
        <v>-99</v>
      </c>
      <c r="R37" s="3">
        <f>IF($A37=$B$3,ProkustesV!T37+R$8,-99)</f>
        <v>-99</v>
      </c>
      <c r="S37" s="3">
        <f>IF($A37=$B$3,ProkustesV!U37+S$8,-99)</f>
        <v>-99</v>
      </c>
      <c r="T37" s="3">
        <f>IF($A37=$B$3,ProkustesV!V37+T$8,-99)</f>
        <v>-99</v>
      </c>
      <c r="U37" s="3">
        <f>IF($A37=$B$3,ProkustesV!W37+U$8,-99)</f>
        <v>-99</v>
      </c>
      <c r="V37" s="3">
        <f>IF($A37=$B$3,ProkustesV!X37+V$8,-99)</f>
        <v>-99</v>
      </c>
      <c r="W37" s="1">
        <v>589.00099999999998</v>
      </c>
      <c r="X37" s="1" t="s">
        <v>22</v>
      </c>
      <c r="Y37">
        <f t="shared" si="2"/>
        <v>0</v>
      </c>
      <c r="Z37" s="1">
        <v>909.59881266413277</v>
      </c>
    </row>
    <row r="38" spans="1:26" x14ac:dyDescent="0.3">
      <c r="A38" t="str">
        <f t="shared" si="1"/>
        <v>DIPalp</v>
      </c>
      <c r="B38" s="3" t="str">
        <f>ProkustesV!D38</f>
        <v>DIPalp19_v_5.jpg</v>
      </c>
      <c r="C38" s="3">
        <f>IF($A38=$B$3,ProkustesV!E38+C$8,-99)</f>
        <v>-99</v>
      </c>
      <c r="D38" s="3">
        <f>IF($A38=$B$3,ProkustesV!F38+D$8,-99)</f>
        <v>-99</v>
      </c>
      <c r="E38" s="3">
        <f>IF($A38=$B$3,ProkustesV!G38+E$8,-99)</f>
        <v>-99</v>
      </c>
      <c r="F38" s="3">
        <f>IF($A38=$B$3,ProkustesV!H38+F$8,-99)</f>
        <v>-99</v>
      </c>
      <c r="G38" s="3">
        <f>IF($A38=$B$3,ProkustesV!I38+G$8,-99)</f>
        <v>-99</v>
      </c>
      <c r="H38" s="3">
        <f>IF($A38=$B$3,ProkustesV!J38+H$8,-99)</f>
        <v>-99</v>
      </c>
      <c r="I38" s="3">
        <f>IF($A38=$B$3,ProkustesV!K38+I$8,-99)</f>
        <v>-99</v>
      </c>
      <c r="J38" s="3">
        <f>IF($A38=$B$3,ProkustesV!L38+J$8,-99)</f>
        <v>-99</v>
      </c>
      <c r="K38" s="3">
        <f>IF($A38=$B$3,ProkustesV!M38+K$8,-99)</f>
        <v>-99</v>
      </c>
      <c r="L38" s="3">
        <f>IF($A38=$B$3,ProkustesV!N38+L$8,-99)</f>
        <v>-99</v>
      </c>
      <c r="M38" s="3">
        <f>IF($A38=$B$3,ProkustesV!O38+M$8,-99)</f>
        <v>-99</v>
      </c>
      <c r="N38" s="3">
        <f>IF($A38=$B$3,ProkustesV!P38+N$8,-99)</f>
        <v>-99</v>
      </c>
      <c r="O38" s="3">
        <f>IF($A38=$B$3,ProkustesV!Q38+O$8,-99)</f>
        <v>-99</v>
      </c>
      <c r="P38" s="3">
        <f>IF($A38=$B$3,ProkustesV!R38+P$8,-99)</f>
        <v>-99</v>
      </c>
      <c r="Q38" s="3">
        <f>IF($A38=$B$3,ProkustesV!S38+Q$8,-99)</f>
        <v>-99</v>
      </c>
      <c r="R38" s="3">
        <f>IF($A38=$B$3,ProkustesV!T38+R$8,-99)</f>
        <v>-99</v>
      </c>
      <c r="S38" s="3">
        <f>IF($A38=$B$3,ProkustesV!U38+S$8,-99)</f>
        <v>-99</v>
      </c>
      <c r="T38" s="3">
        <f>IF($A38=$B$3,ProkustesV!V38+T$8,-99)</f>
        <v>-99</v>
      </c>
      <c r="U38" s="3">
        <f>IF($A38=$B$3,ProkustesV!W38+U$8,-99)</f>
        <v>-99</v>
      </c>
      <c r="V38" s="3">
        <f>IF($A38=$B$3,ProkustesV!X38+V$8,-99)</f>
        <v>-99</v>
      </c>
      <c r="W38" s="1">
        <v>487.32</v>
      </c>
      <c r="X38" s="1" t="s">
        <v>22</v>
      </c>
      <c r="Y38">
        <f t="shared" si="2"/>
        <v>0</v>
      </c>
      <c r="Z38" s="1">
        <v>863.79279922907438</v>
      </c>
    </row>
    <row r="39" spans="1:26" x14ac:dyDescent="0.3">
      <c r="A39" t="str">
        <f t="shared" si="1"/>
        <v>DIPalp</v>
      </c>
      <c r="B39" s="3" t="str">
        <f>ProkustesV!D39</f>
        <v>DIPalp20_v_1.jpg</v>
      </c>
      <c r="C39" s="3">
        <f>IF($A39=$B$3,ProkustesV!E39+C$8,-99)</f>
        <v>-99</v>
      </c>
      <c r="D39" s="3">
        <f>IF($A39=$B$3,ProkustesV!F39+D$8,-99)</f>
        <v>-99</v>
      </c>
      <c r="E39" s="3">
        <f>IF($A39=$B$3,ProkustesV!G39+E$8,-99)</f>
        <v>-99</v>
      </c>
      <c r="F39" s="3">
        <f>IF($A39=$B$3,ProkustesV!H39+F$8,-99)</f>
        <v>-99</v>
      </c>
      <c r="G39" s="3">
        <f>IF($A39=$B$3,ProkustesV!I39+G$8,-99)</f>
        <v>-99</v>
      </c>
      <c r="H39" s="3">
        <f>IF($A39=$B$3,ProkustesV!J39+H$8,-99)</f>
        <v>-99</v>
      </c>
      <c r="I39" s="3">
        <f>IF($A39=$B$3,ProkustesV!K39+I$8,-99)</f>
        <v>-99</v>
      </c>
      <c r="J39" s="3">
        <f>IF($A39=$B$3,ProkustesV!L39+J$8,-99)</f>
        <v>-99</v>
      </c>
      <c r="K39" s="3">
        <f>IF($A39=$B$3,ProkustesV!M39+K$8,-99)</f>
        <v>-99</v>
      </c>
      <c r="L39" s="3">
        <f>IF($A39=$B$3,ProkustesV!N39+L$8,-99)</f>
        <v>-99</v>
      </c>
      <c r="M39" s="3">
        <f>IF($A39=$B$3,ProkustesV!O39+M$8,-99)</f>
        <v>-99</v>
      </c>
      <c r="N39" s="3">
        <f>IF($A39=$B$3,ProkustesV!P39+N$8,-99)</f>
        <v>-99</v>
      </c>
      <c r="O39" s="3">
        <f>IF($A39=$B$3,ProkustesV!Q39+O$8,-99)</f>
        <v>-99</v>
      </c>
      <c r="P39" s="3">
        <f>IF($A39=$B$3,ProkustesV!R39+P$8,-99)</f>
        <v>-99</v>
      </c>
      <c r="Q39" s="3">
        <f>IF($A39=$B$3,ProkustesV!S39+Q$8,-99)</f>
        <v>-99</v>
      </c>
      <c r="R39" s="3">
        <f>IF($A39=$B$3,ProkustesV!T39+R$8,-99)</f>
        <v>-99</v>
      </c>
      <c r="S39" s="3">
        <f>IF($A39=$B$3,ProkustesV!U39+S$8,-99)</f>
        <v>-99</v>
      </c>
      <c r="T39" s="3">
        <f>IF($A39=$B$3,ProkustesV!V39+T$8,-99)</f>
        <v>-99</v>
      </c>
      <c r="U39" s="3">
        <f>IF($A39=$B$3,ProkustesV!W39+U$8,-99)</f>
        <v>-99</v>
      </c>
      <c r="V39" s="3">
        <f>IF($A39=$B$3,ProkustesV!X39+V$8,-99)</f>
        <v>-99</v>
      </c>
      <c r="W39" s="1">
        <v>815.59199999999998</v>
      </c>
      <c r="X39" s="1" t="s">
        <v>22</v>
      </c>
      <c r="Y39">
        <f t="shared" si="2"/>
        <v>0</v>
      </c>
      <c r="Z39" s="1">
        <v>1442.0221912300794</v>
      </c>
    </row>
    <row r="40" spans="1:26" x14ac:dyDescent="0.3">
      <c r="A40" t="str">
        <f t="shared" si="1"/>
        <v>DIPalp</v>
      </c>
      <c r="B40" s="3" t="str">
        <f>ProkustesV!D40</f>
        <v>DIPalp20_v_2.jpg</v>
      </c>
      <c r="C40" s="3">
        <f>IF($A40=$B$3,ProkustesV!E40+C$8,-99)</f>
        <v>-99</v>
      </c>
      <c r="D40" s="3">
        <f>IF($A40=$B$3,ProkustesV!F40+D$8,-99)</f>
        <v>-99</v>
      </c>
      <c r="E40" s="3">
        <f>IF($A40=$B$3,ProkustesV!G40+E$8,-99)</f>
        <v>-99</v>
      </c>
      <c r="F40" s="3">
        <f>IF($A40=$B$3,ProkustesV!H40+F$8,-99)</f>
        <v>-99</v>
      </c>
      <c r="G40" s="3">
        <f>IF($A40=$B$3,ProkustesV!I40+G$8,-99)</f>
        <v>-99</v>
      </c>
      <c r="H40" s="3">
        <f>IF($A40=$B$3,ProkustesV!J40+H$8,-99)</f>
        <v>-99</v>
      </c>
      <c r="I40" s="3">
        <f>IF($A40=$B$3,ProkustesV!K40+I$8,-99)</f>
        <v>-99</v>
      </c>
      <c r="J40" s="3">
        <f>IF($A40=$B$3,ProkustesV!L40+J$8,-99)</f>
        <v>-99</v>
      </c>
      <c r="K40" s="3">
        <f>IF($A40=$B$3,ProkustesV!M40+K$8,-99)</f>
        <v>-99</v>
      </c>
      <c r="L40" s="3">
        <f>IF($A40=$B$3,ProkustesV!N40+L$8,-99)</f>
        <v>-99</v>
      </c>
      <c r="M40" s="3">
        <f>IF($A40=$B$3,ProkustesV!O40+M$8,-99)</f>
        <v>-99</v>
      </c>
      <c r="N40" s="3">
        <f>IF($A40=$B$3,ProkustesV!P40+N$8,-99)</f>
        <v>-99</v>
      </c>
      <c r="O40" s="3">
        <f>IF($A40=$B$3,ProkustesV!Q40+O$8,-99)</f>
        <v>-99</v>
      </c>
      <c r="P40" s="3">
        <f>IF($A40=$B$3,ProkustesV!R40+P$8,-99)</f>
        <v>-99</v>
      </c>
      <c r="Q40" s="3">
        <f>IF($A40=$B$3,ProkustesV!S40+Q$8,-99)</f>
        <v>-99</v>
      </c>
      <c r="R40" s="3">
        <f>IF($A40=$B$3,ProkustesV!T40+R$8,-99)</f>
        <v>-99</v>
      </c>
      <c r="S40" s="3">
        <f>IF($A40=$B$3,ProkustesV!U40+S$8,-99)</f>
        <v>-99</v>
      </c>
      <c r="T40" s="3">
        <f>IF($A40=$B$3,ProkustesV!V40+T$8,-99)</f>
        <v>-99</v>
      </c>
      <c r="U40" s="3">
        <f>IF($A40=$B$3,ProkustesV!W40+U$8,-99)</f>
        <v>-99</v>
      </c>
      <c r="V40" s="3">
        <f>IF($A40=$B$3,ProkustesV!X40+V$8,-99)</f>
        <v>-99</v>
      </c>
      <c r="W40" s="1">
        <v>723.44299999999998</v>
      </c>
      <c r="X40" s="1" t="s">
        <v>22</v>
      </c>
      <c r="Y40">
        <f t="shared" si="2"/>
        <v>0</v>
      </c>
      <c r="Z40" s="1">
        <v>1438.1533297948449</v>
      </c>
    </row>
    <row r="41" spans="1:26" x14ac:dyDescent="0.3">
      <c r="A41" t="str">
        <f t="shared" si="1"/>
        <v>DIPalp</v>
      </c>
      <c r="B41" s="3" t="str">
        <f>ProkustesV!D41</f>
        <v>DIPalp20_v_3.jpg</v>
      </c>
      <c r="C41" s="3">
        <f>IF($A41=$B$3,ProkustesV!E41+C$8,-99)</f>
        <v>-99</v>
      </c>
      <c r="D41" s="3">
        <f>IF($A41=$B$3,ProkustesV!F41+D$8,-99)</f>
        <v>-99</v>
      </c>
      <c r="E41" s="3">
        <f>IF($A41=$B$3,ProkustesV!G41+E$8,-99)</f>
        <v>-99</v>
      </c>
      <c r="F41" s="3">
        <f>IF($A41=$B$3,ProkustesV!H41+F$8,-99)</f>
        <v>-99</v>
      </c>
      <c r="G41" s="3">
        <f>IF($A41=$B$3,ProkustesV!I41+G$8,-99)</f>
        <v>-99</v>
      </c>
      <c r="H41" s="3">
        <f>IF($A41=$B$3,ProkustesV!J41+H$8,-99)</f>
        <v>-99</v>
      </c>
      <c r="I41" s="3">
        <f>IF($A41=$B$3,ProkustesV!K41+I$8,-99)</f>
        <v>-99</v>
      </c>
      <c r="J41" s="3">
        <f>IF($A41=$B$3,ProkustesV!L41+J$8,-99)</f>
        <v>-99</v>
      </c>
      <c r="K41" s="3">
        <f>IF($A41=$B$3,ProkustesV!M41+K$8,-99)</f>
        <v>-99</v>
      </c>
      <c r="L41" s="3">
        <f>IF($A41=$B$3,ProkustesV!N41+L$8,-99)</f>
        <v>-99</v>
      </c>
      <c r="M41" s="3">
        <f>IF($A41=$B$3,ProkustesV!O41+M$8,-99)</f>
        <v>-99</v>
      </c>
      <c r="N41" s="3">
        <f>IF($A41=$B$3,ProkustesV!P41+N$8,-99)</f>
        <v>-99</v>
      </c>
      <c r="O41" s="3">
        <f>IF($A41=$B$3,ProkustesV!Q41+O$8,-99)</f>
        <v>-99</v>
      </c>
      <c r="P41" s="3">
        <f>IF($A41=$B$3,ProkustesV!R41+P$8,-99)</f>
        <v>-99</v>
      </c>
      <c r="Q41" s="3">
        <f>IF($A41=$B$3,ProkustesV!S41+Q$8,-99)</f>
        <v>-99</v>
      </c>
      <c r="R41" s="3">
        <f>IF($A41=$B$3,ProkustesV!T41+R$8,-99)</f>
        <v>-99</v>
      </c>
      <c r="S41" s="3">
        <f>IF($A41=$B$3,ProkustesV!U41+S$8,-99)</f>
        <v>-99</v>
      </c>
      <c r="T41" s="3">
        <f>IF($A41=$B$3,ProkustesV!V41+T$8,-99)</f>
        <v>-99</v>
      </c>
      <c r="U41" s="3">
        <f>IF($A41=$B$3,ProkustesV!W41+U$8,-99)</f>
        <v>-99</v>
      </c>
      <c r="V41" s="3">
        <f>IF($A41=$B$3,ProkustesV!X41+V$8,-99)</f>
        <v>-99</v>
      </c>
      <c r="W41" s="1">
        <v>424.72</v>
      </c>
      <c r="X41" s="1" t="s">
        <v>22</v>
      </c>
      <c r="Y41">
        <f t="shared" si="2"/>
        <v>0</v>
      </c>
      <c r="Z41" s="1">
        <v>761.04204877260236</v>
      </c>
    </row>
    <row r="42" spans="1:26" x14ac:dyDescent="0.3">
      <c r="A42" t="str">
        <f t="shared" si="1"/>
        <v>DIPalp</v>
      </c>
      <c r="B42" s="3" t="str">
        <f>ProkustesV!D42</f>
        <v>DIPalp20_v_4.jpg</v>
      </c>
      <c r="C42" s="3">
        <f>IF($A42=$B$3,ProkustesV!E42+C$8,-99)</f>
        <v>-99</v>
      </c>
      <c r="D42" s="3">
        <f>IF($A42=$B$3,ProkustesV!F42+D$8,-99)</f>
        <v>-99</v>
      </c>
      <c r="E42" s="3">
        <f>IF($A42=$B$3,ProkustesV!G42+E$8,-99)</f>
        <v>-99</v>
      </c>
      <c r="F42" s="3">
        <f>IF($A42=$B$3,ProkustesV!H42+F$8,-99)</f>
        <v>-99</v>
      </c>
      <c r="G42" s="3">
        <f>IF($A42=$B$3,ProkustesV!I42+G$8,-99)</f>
        <v>-99</v>
      </c>
      <c r="H42" s="3">
        <f>IF($A42=$B$3,ProkustesV!J42+H$8,-99)</f>
        <v>-99</v>
      </c>
      <c r="I42" s="3">
        <f>IF($A42=$B$3,ProkustesV!K42+I$8,-99)</f>
        <v>-99</v>
      </c>
      <c r="J42" s="3">
        <f>IF($A42=$B$3,ProkustesV!L42+J$8,-99)</f>
        <v>-99</v>
      </c>
      <c r="K42" s="3">
        <f>IF($A42=$B$3,ProkustesV!M42+K$8,-99)</f>
        <v>-99</v>
      </c>
      <c r="L42" s="3">
        <f>IF($A42=$B$3,ProkustesV!N42+L$8,-99)</f>
        <v>-99</v>
      </c>
      <c r="M42" s="3">
        <f>IF($A42=$B$3,ProkustesV!O42+M$8,-99)</f>
        <v>-99</v>
      </c>
      <c r="N42" s="3">
        <f>IF($A42=$B$3,ProkustesV!P42+N$8,-99)</f>
        <v>-99</v>
      </c>
      <c r="O42" s="3">
        <f>IF($A42=$B$3,ProkustesV!Q42+O$8,-99)</f>
        <v>-99</v>
      </c>
      <c r="P42" s="3">
        <f>IF($A42=$B$3,ProkustesV!R42+P$8,-99)</f>
        <v>-99</v>
      </c>
      <c r="Q42" s="3">
        <f>IF($A42=$B$3,ProkustesV!S42+Q$8,-99)</f>
        <v>-99</v>
      </c>
      <c r="R42" s="3">
        <f>IF($A42=$B$3,ProkustesV!T42+R$8,-99)</f>
        <v>-99</v>
      </c>
      <c r="S42" s="3">
        <f>IF($A42=$B$3,ProkustesV!U42+S$8,-99)</f>
        <v>-99</v>
      </c>
      <c r="T42" s="3">
        <f>IF($A42=$B$3,ProkustesV!V42+T$8,-99)</f>
        <v>-99</v>
      </c>
      <c r="U42" s="3">
        <f>IF($A42=$B$3,ProkustesV!W42+U$8,-99)</f>
        <v>-99</v>
      </c>
      <c r="V42" s="3">
        <f>IF($A42=$B$3,ProkustesV!X42+V$8,-99)</f>
        <v>-99</v>
      </c>
      <c r="W42" s="1">
        <v>442.48399999999998</v>
      </c>
      <c r="X42" s="1" t="s">
        <v>22</v>
      </c>
      <c r="Y42">
        <f t="shared" si="2"/>
        <v>0</v>
      </c>
      <c r="Z42" s="1">
        <v>752.29316094192961</v>
      </c>
    </row>
    <row r="43" spans="1:26" x14ac:dyDescent="0.3">
      <c r="A43" t="str">
        <f t="shared" si="1"/>
        <v>DIPalp</v>
      </c>
      <c r="B43" s="3" t="str">
        <f>ProkustesV!D43</f>
        <v>DIPalp20_v_5.jpg</v>
      </c>
      <c r="C43" s="3">
        <f>IF($A43=$B$3,ProkustesV!E43+C$8,-99)</f>
        <v>-99</v>
      </c>
      <c r="D43" s="3">
        <f>IF($A43=$B$3,ProkustesV!F43+D$8,-99)</f>
        <v>-99</v>
      </c>
      <c r="E43" s="3">
        <f>IF($A43=$B$3,ProkustesV!G43+E$8,-99)</f>
        <v>-99</v>
      </c>
      <c r="F43" s="3">
        <f>IF($A43=$B$3,ProkustesV!H43+F$8,-99)</f>
        <v>-99</v>
      </c>
      <c r="G43" s="3">
        <f>IF($A43=$B$3,ProkustesV!I43+G$8,-99)</f>
        <v>-99</v>
      </c>
      <c r="H43" s="3">
        <f>IF($A43=$B$3,ProkustesV!J43+H$8,-99)</f>
        <v>-99</v>
      </c>
      <c r="I43" s="3">
        <f>IF($A43=$B$3,ProkustesV!K43+I$8,-99)</f>
        <v>-99</v>
      </c>
      <c r="J43" s="3">
        <f>IF($A43=$B$3,ProkustesV!L43+J$8,-99)</f>
        <v>-99</v>
      </c>
      <c r="K43" s="3">
        <f>IF($A43=$B$3,ProkustesV!M43+K$8,-99)</f>
        <v>-99</v>
      </c>
      <c r="L43" s="3">
        <f>IF($A43=$B$3,ProkustesV!N43+L$8,-99)</f>
        <v>-99</v>
      </c>
      <c r="M43" s="3">
        <f>IF($A43=$B$3,ProkustesV!O43+M$8,-99)</f>
        <v>-99</v>
      </c>
      <c r="N43" s="3">
        <f>IF($A43=$B$3,ProkustesV!P43+N$8,-99)</f>
        <v>-99</v>
      </c>
      <c r="O43" s="3">
        <f>IF($A43=$B$3,ProkustesV!Q43+O$8,-99)</f>
        <v>-99</v>
      </c>
      <c r="P43" s="3">
        <f>IF($A43=$B$3,ProkustesV!R43+P$8,-99)</f>
        <v>-99</v>
      </c>
      <c r="Q43" s="3">
        <f>IF($A43=$B$3,ProkustesV!S43+Q$8,-99)</f>
        <v>-99</v>
      </c>
      <c r="R43" s="3">
        <f>IF($A43=$B$3,ProkustesV!T43+R$8,-99)</f>
        <v>-99</v>
      </c>
      <c r="S43" s="3">
        <f>IF($A43=$B$3,ProkustesV!U43+S$8,-99)</f>
        <v>-99</v>
      </c>
      <c r="T43" s="3">
        <f>IF($A43=$B$3,ProkustesV!V43+T$8,-99)</f>
        <v>-99</v>
      </c>
      <c r="U43" s="3">
        <f>IF($A43=$B$3,ProkustesV!W43+U$8,-99)</f>
        <v>-99</v>
      </c>
      <c r="V43" s="3">
        <f>IF($A43=$B$3,ProkustesV!X43+V$8,-99)</f>
        <v>-99</v>
      </c>
      <c r="W43" s="1">
        <v>421.291</v>
      </c>
      <c r="X43" s="1" t="s">
        <v>22</v>
      </c>
      <c r="Y43">
        <f t="shared" si="2"/>
        <v>0</v>
      </c>
      <c r="Z43" s="1">
        <v>760.01052624289355</v>
      </c>
    </row>
    <row r="44" spans="1:26" x14ac:dyDescent="0.3">
      <c r="A44" t="str">
        <f t="shared" si="1"/>
        <v>DIPalp</v>
      </c>
      <c r="B44" s="3" t="str">
        <f>ProkustesV!D44</f>
        <v>DIPalp29_v_1.jpg</v>
      </c>
      <c r="C44" s="3">
        <f>IF($A44=$B$3,ProkustesV!E44+C$8,-99)</f>
        <v>-99</v>
      </c>
      <c r="D44" s="3">
        <f>IF($A44=$B$3,ProkustesV!F44+D$8,-99)</f>
        <v>-99</v>
      </c>
      <c r="E44" s="3">
        <f>IF($A44=$B$3,ProkustesV!G44+E$8,-99)</f>
        <v>-99</v>
      </c>
      <c r="F44" s="3">
        <f>IF($A44=$B$3,ProkustesV!H44+F$8,-99)</f>
        <v>-99</v>
      </c>
      <c r="G44" s="3">
        <f>IF($A44=$B$3,ProkustesV!I44+G$8,-99)</f>
        <v>-99</v>
      </c>
      <c r="H44" s="3">
        <f>IF($A44=$B$3,ProkustesV!J44+H$8,-99)</f>
        <v>-99</v>
      </c>
      <c r="I44" s="3">
        <f>IF($A44=$B$3,ProkustesV!K44+I$8,-99)</f>
        <v>-99</v>
      </c>
      <c r="J44" s="3">
        <f>IF($A44=$B$3,ProkustesV!L44+J$8,-99)</f>
        <v>-99</v>
      </c>
      <c r="K44" s="3">
        <f>IF($A44=$B$3,ProkustesV!M44+K$8,-99)</f>
        <v>-99</v>
      </c>
      <c r="L44" s="3">
        <f>IF($A44=$B$3,ProkustesV!N44+L$8,-99)</f>
        <v>-99</v>
      </c>
      <c r="M44" s="3">
        <f>IF($A44=$B$3,ProkustesV!O44+M$8,-99)</f>
        <v>-99</v>
      </c>
      <c r="N44" s="3">
        <f>IF($A44=$B$3,ProkustesV!P44+N$8,-99)</f>
        <v>-99</v>
      </c>
      <c r="O44" s="3">
        <f>IF($A44=$B$3,ProkustesV!Q44+O$8,-99)</f>
        <v>-99</v>
      </c>
      <c r="P44" s="3">
        <f>IF($A44=$B$3,ProkustesV!R44+P$8,-99)</f>
        <v>-99</v>
      </c>
      <c r="Q44" s="3">
        <f>IF($A44=$B$3,ProkustesV!S44+Q$8,-99)</f>
        <v>-99</v>
      </c>
      <c r="R44" s="3">
        <f>IF($A44=$B$3,ProkustesV!T44+R$8,-99)</f>
        <v>-99</v>
      </c>
      <c r="S44" s="3">
        <f>IF($A44=$B$3,ProkustesV!U44+S$8,-99)</f>
        <v>-99</v>
      </c>
      <c r="T44" s="3">
        <f>IF($A44=$B$3,ProkustesV!V44+T$8,-99)</f>
        <v>-99</v>
      </c>
      <c r="U44" s="3">
        <f>IF($A44=$B$3,ProkustesV!W44+U$8,-99)</f>
        <v>-99</v>
      </c>
      <c r="V44" s="3">
        <f>IF($A44=$B$3,ProkustesV!X44+V$8,-99)</f>
        <v>-99</v>
      </c>
      <c r="W44" s="1">
        <v>722.16399999999999</v>
      </c>
      <c r="X44" s="1" t="s">
        <v>22</v>
      </c>
      <c r="Y44">
        <f t="shared" si="2"/>
        <v>0</v>
      </c>
      <c r="Z44" s="1">
        <v>1243.9654336033618</v>
      </c>
    </row>
    <row r="45" spans="1:26" x14ac:dyDescent="0.3">
      <c r="A45" t="str">
        <f t="shared" si="1"/>
        <v>DIPalp</v>
      </c>
      <c r="B45" s="3" t="str">
        <f>ProkustesV!D45</f>
        <v>DIPalp29_v_2.jpg</v>
      </c>
      <c r="C45" s="3">
        <f>IF($A45=$B$3,ProkustesV!E45+C$8,-99)</f>
        <v>-99</v>
      </c>
      <c r="D45" s="3">
        <f>IF($A45=$B$3,ProkustesV!F45+D$8,-99)</f>
        <v>-99</v>
      </c>
      <c r="E45" s="3">
        <f>IF($A45=$B$3,ProkustesV!G45+E$8,-99)</f>
        <v>-99</v>
      </c>
      <c r="F45" s="3">
        <f>IF($A45=$B$3,ProkustesV!H45+F$8,-99)</f>
        <v>-99</v>
      </c>
      <c r="G45" s="3">
        <f>IF($A45=$B$3,ProkustesV!I45+G$8,-99)</f>
        <v>-99</v>
      </c>
      <c r="H45" s="3">
        <f>IF($A45=$B$3,ProkustesV!J45+H$8,-99)</f>
        <v>-99</v>
      </c>
      <c r="I45" s="3">
        <f>IF($A45=$B$3,ProkustesV!K45+I$8,-99)</f>
        <v>-99</v>
      </c>
      <c r="J45" s="3">
        <f>IF($A45=$B$3,ProkustesV!L45+J$8,-99)</f>
        <v>-99</v>
      </c>
      <c r="K45" s="3">
        <f>IF($A45=$B$3,ProkustesV!M45+K$8,-99)</f>
        <v>-99</v>
      </c>
      <c r="L45" s="3">
        <f>IF($A45=$B$3,ProkustesV!N45+L$8,-99)</f>
        <v>-99</v>
      </c>
      <c r="M45" s="3">
        <f>IF($A45=$B$3,ProkustesV!O45+M$8,-99)</f>
        <v>-99</v>
      </c>
      <c r="N45" s="3">
        <f>IF($A45=$B$3,ProkustesV!P45+N$8,-99)</f>
        <v>-99</v>
      </c>
      <c r="O45" s="3">
        <f>IF($A45=$B$3,ProkustesV!Q45+O$8,-99)</f>
        <v>-99</v>
      </c>
      <c r="P45" s="3">
        <f>IF($A45=$B$3,ProkustesV!R45+P$8,-99)</f>
        <v>-99</v>
      </c>
      <c r="Q45" s="3">
        <f>IF($A45=$B$3,ProkustesV!S45+Q$8,-99)</f>
        <v>-99</v>
      </c>
      <c r="R45" s="3">
        <f>IF($A45=$B$3,ProkustesV!T45+R$8,-99)</f>
        <v>-99</v>
      </c>
      <c r="S45" s="3">
        <f>IF($A45=$B$3,ProkustesV!U45+S$8,-99)</f>
        <v>-99</v>
      </c>
      <c r="T45" s="3">
        <f>IF($A45=$B$3,ProkustesV!V45+T$8,-99)</f>
        <v>-99</v>
      </c>
      <c r="U45" s="3">
        <f>IF($A45=$B$3,ProkustesV!W45+U$8,-99)</f>
        <v>-99</v>
      </c>
      <c r="V45" s="3">
        <f>IF($A45=$B$3,ProkustesV!X45+V$8,-99)</f>
        <v>-99</v>
      </c>
      <c r="W45" s="1">
        <v>908.6</v>
      </c>
      <c r="X45" s="1" t="s">
        <v>22</v>
      </c>
      <c r="Y45">
        <f t="shared" si="2"/>
        <v>0</v>
      </c>
      <c r="Z45" s="1">
        <v>1293</v>
      </c>
    </row>
    <row r="46" spans="1:26" x14ac:dyDescent="0.3">
      <c r="A46" t="str">
        <f t="shared" si="1"/>
        <v>DIPalp</v>
      </c>
      <c r="B46" s="3" t="str">
        <f>ProkustesV!D46</f>
        <v>DIPalp29_v_3.jpg</v>
      </c>
      <c r="C46" s="3">
        <f>IF($A46=$B$3,ProkustesV!E46+C$8,-99)</f>
        <v>-99</v>
      </c>
      <c r="D46" s="3">
        <f>IF($A46=$B$3,ProkustesV!F46+D$8,-99)</f>
        <v>-99</v>
      </c>
      <c r="E46" s="3">
        <f>IF($A46=$B$3,ProkustesV!G46+E$8,-99)</f>
        <v>-99</v>
      </c>
      <c r="F46" s="3">
        <f>IF($A46=$B$3,ProkustesV!H46+F$8,-99)</f>
        <v>-99</v>
      </c>
      <c r="G46" s="3">
        <f>IF($A46=$B$3,ProkustesV!I46+G$8,-99)</f>
        <v>-99</v>
      </c>
      <c r="H46" s="3">
        <f>IF($A46=$B$3,ProkustesV!J46+H$8,-99)</f>
        <v>-99</v>
      </c>
      <c r="I46" s="3">
        <f>IF($A46=$B$3,ProkustesV!K46+I$8,-99)</f>
        <v>-99</v>
      </c>
      <c r="J46" s="3">
        <f>IF($A46=$B$3,ProkustesV!L46+J$8,-99)</f>
        <v>-99</v>
      </c>
      <c r="K46" s="3">
        <f>IF($A46=$B$3,ProkustesV!M46+K$8,-99)</f>
        <v>-99</v>
      </c>
      <c r="L46" s="3">
        <f>IF($A46=$B$3,ProkustesV!N46+L$8,-99)</f>
        <v>-99</v>
      </c>
      <c r="M46" s="3">
        <f>IF($A46=$B$3,ProkustesV!O46+M$8,-99)</f>
        <v>-99</v>
      </c>
      <c r="N46" s="3">
        <f>IF($A46=$B$3,ProkustesV!P46+N$8,-99)</f>
        <v>-99</v>
      </c>
      <c r="O46" s="3">
        <f>IF($A46=$B$3,ProkustesV!Q46+O$8,-99)</f>
        <v>-99</v>
      </c>
      <c r="P46" s="3">
        <f>IF($A46=$B$3,ProkustesV!R46+P$8,-99)</f>
        <v>-99</v>
      </c>
      <c r="Q46" s="3">
        <f>IF($A46=$B$3,ProkustesV!S46+Q$8,-99)</f>
        <v>-99</v>
      </c>
      <c r="R46" s="3">
        <f>IF($A46=$B$3,ProkustesV!T46+R$8,-99)</f>
        <v>-99</v>
      </c>
      <c r="S46" s="3">
        <f>IF($A46=$B$3,ProkustesV!U46+S$8,-99)</f>
        <v>-99</v>
      </c>
      <c r="T46" s="3">
        <f>IF($A46=$B$3,ProkustesV!V46+T$8,-99)</f>
        <v>-99</v>
      </c>
      <c r="U46" s="3">
        <f>IF($A46=$B$3,ProkustesV!W46+U$8,-99)</f>
        <v>-99</v>
      </c>
      <c r="V46" s="3">
        <f>IF($A46=$B$3,ProkustesV!X46+V$8,-99)</f>
        <v>-99</v>
      </c>
      <c r="W46" s="1">
        <v>838.93100000000004</v>
      </c>
      <c r="X46" s="1" t="s">
        <v>22</v>
      </c>
      <c r="Y46">
        <f t="shared" si="2"/>
        <v>0</v>
      </c>
      <c r="Z46" s="1">
        <v>1244.3379765963907</v>
      </c>
    </row>
    <row r="47" spans="1:26" x14ac:dyDescent="0.3">
      <c r="A47" t="str">
        <f t="shared" si="1"/>
        <v>DIPalp</v>
      </c>
      <c r="B47" s="3" t="str">
        <f>ProkustesV!D47</f>
        <v>DIPalp29_v_4.jpg</v>
      </c>
      <c r="C47" s="3">
        <f>IF($A47=$B$3,ProkustesV!E47+C$8,-99)</f>
        <v>-99</v>
      </c>
      <c r="D47" s="3">
        <f>IF($A47=$B$3,ProkustesV!F47+D$8,-99)</f>
        <v>-99</v>
      </c>
      <c r="E47" s="3">
        <f>IF($A47=$B$3,ProkustesV!G47+E$8,-99)</f>
        <v>-99</v>
      </c>
      <c r="F47" s="3">
        <f>IF($A47=$B$3,ProkustesV!H47+F$8,-99)</f>
        <v>-99</v>
      </c>
      <c r="G47" s="3">
        <f>IF($A47=$B$3,ProkustesV!I47+G$8,-99)</f>
        <v>-99</v>
      </c>
      <c r="H47" s="3">
        <f>IF($A47=$B$3,ProkustesV!J47+H$8,-99)</f>
        <v>-99</v>
      </c>
      <c r="I47" s="3">
        <f>IF($A47=$B$3,ProkustesV!K47+I$8,-99)</f>
        <v>-99</v>
      </c>
      <c r="J47" s="3">
        <f>IF($A47=$B$3,ProkustesV!L47+J$8,-99)</f>
        <v>-99</v>
      </c>
      <c r="K47" s="3">
        <f>IF($A47=$B$3,ProkustesV!M47+K$8,-99)</f>
        <v>-99</v>
      </c>
      <c r="L47" s="3">
        <f>IF($A47=$B$3,ProkustesV!N47+L$8,-99)</f>
        <v>-99</v>
      </c>
      <c r="M47" s="3">
        <f>IF($A47=$B$3,ProkustesV!O47+M$8,-99)</f>
        <v>-99</v>
      </c>
      <c r="N47" s="3">
        <f>IF($A47=$B$3,ProkustesV!P47+N$8,-99)</f>
        <v>-99</v>
      </c>
      <c r="O47" s="3">
        <f>IF($A47=$B$3,ProkustesV!Q47+O$8,-99)</f>
        <v>-99</v>
      </c>
      <c r="P47" s="3">
        <f>IF($A47=$B$3,ProkustesV!R47+P$8,-99)</f>
        <v>-99</v>
      </c>
      <c r="Q47" s="3">
        <f>IF($A47=$B$3,ProkustesV!S47+Q$8,-99)</f>
        <v>-99</v>
      </c>
      <c r="R47" s="3">
        <f>IF($A47=$B$3,ProkustesV!T47+R$8,-99)</f>
        <v>-99</v>
      </c>
      <c r="S47" s="3">
        <f>IF($A47=$B$3,ProkustesV!U47+S$8,-99)</f>
        <v>-99</v>
      </c>
      <c r="T47" s="3">
        <f>IF($A47=$B$3,ProkustesV!V47+T$8,-99)</f>
        <v>-99</v>
      </c>
      <c r="U47" s="3">
        <f>IF($A47=$B$3,ProkustesV!W47+U$8,-99)</f>
        <v>-99</v>
      </c>
      <c r="V47" s="3">
        <f>IF($A47=$B$3,ProkustesV!X47+V$8,-99)</f>
        <v>-99</v>
      </c>
      <c r="W47" s="1">
        <v>850.79899999999998</v>
      </c>
      <c r="X47" s="1" t="s">
        <v>22</v>
      </c>
      <c r="Y47">
        <f t="shared" si="2"/>
        <v>0</v>
      </c>
      <c r="Z47" s="1">
        <v>1275.7029434786141</v>
      </c>
    </row>
    <row r="48" spans="1:26" x14ac:dyDescent="0.3">
      <c r="A48" t="str">
        <f t="shared" si="1"/>
        <v>DIPalp</v>
      </c>
      <c r="B48" s="3" t="str">
        <f>ProkustesV!D48</f>
        <v>DIPalp29_v_5.jpg</v>
      </c>
      <c r="C48" s="3">
        <f>IF($A48=$B$3,ProkustesV!E48+C$8,-99)</f>
        <v>-99</v>
      </c>
      <c r="D48" s="3">
        <f>IF($A48=$B$3,ProkustesV!F48+D$8,-99)</f>
        <v>-99</v>
      </c>
      <c r="E48" s="3">
        <f>IF($A48=$B$3,ProkustesV!G48+E$8,-99)</f>
        <v>-99</v>
      </c>
      <c r="F48" s="3">
        <f>IF($A48=$B$3,ProkustesV!H48+F$8,-99)</f>
        <v>-99</v>
      </c>
      <c r="G48" s="3">
        <f>IF($A48=$B$3,ProkustesV!I48+G$8,-99)</f>
        <v>-99</v>
      </c>
      <c r="H48" s="3">
        <f>IF($A48=$B$3,ProkustesV!J48+H$8,-99)</f>
        <v>-99</v>
      </c>
      <c r="I48" s="3">
        <f>IF($A48=$B$3,ProkustesV!K48+I$8,-99)</f>
        <v>-99</v>
      </c>
      <c r="J48" s="3">
        <f>IF($A48=$B$3,ProkustesV!L48+J$8,-99)</f>
        <v>-99</v>
      </c>
      <c r="K48" s="3">
        <f>IF($A48=$B$3,ProkustesV!M48+K$8,-99)</f>
        <v>-99</v>
      </c>
      <c r="L48" s="3">
        <f>IF($A48=$B$3,ProkustesV!N48+L$8,-99)</f>
        <v>-99</v>
      </c>
      <c r="M48" s="3">
        <f>IF($A48=$B$3,ProkustesV!O48+M$8,-99)</f>
        <v>-99</v>
      </c>
      <c r="N48" s="3">
        <f>IF($A48=$B$3,ProkustesV!P48+N$8,-99)</f>
        <v>-99</v>
      </c>
      <c r="O48" s="3">
        <f>IF($A48=$B$3,ProkustesV!Q48+O$8,-99)</f>
        <v>-99</v>
      </c>
      <c r="P48" s="3">
        <f>IF($A48=$B$3,ProkustesV!R48+P$8,-99)</f>
        <v>-99</v>
      </c>
      <c r="Q48" s="3">
        <f>IF($A48=$B$3,ProkustesV!S48+Q$8,-99)</f>
        <v>-99</v>
      </c>
      <c r="R48" s="3">
        <f>IF($A48=$B$3,ProkustesV!T48+R$8,-99)</f>
        <v>-99</v>
      </c>
      <c r="S48" s="3">
        <f>IF($A48=$B$3,ProkustesV!U48+S$8,-99)</f>
        <v>-99</v>
      </c>
      <c r="T48" s="3">
        <f>IF($A48=$B$3,ProkustesV!V48+T$8,-99)</f>
        <v>-99</v>
      </c>
      <c r="U48" s="3">
        <f>IF($A48=$B$3,ProkustesV!W48+U$8,-99)</f>
        <v>-99</v>
      </c>
      <c r="V48" s="3">
        <f>IF($A48=$B$3,ProkustesV!X48+V$8,-99)</f>
        <v>-99</v>
      </c>
      <c r="W48" s="1">
        <v>762.17100000000005</v>
      </c>
      <c r="X48" s="1" t="s">
        <v>22</v>
      </c>
      <c r="Y48">
        <f t="shared" si="2"/>
        <v>0</v>
      </c>
      <c r="Z48" s="1">
        <v>1279.4412843112418</v>
      </c>
    </row>
    <row r="49" spans="1:26" x14ac:dyDescent="0.3">
      <c r="A49" t="str">
        <f t="shared" si="1"/>
        <v>DIPalp</v>
      </c>
      <c r="B49" s="3" t="str">
        <f>ProkustesV!D49</f>
        <v>DIPalp2_v_1.jpg</v>
      </c>
      <c r="C49" s="3">
        <f>IF($A49=$B$3,ProkustesV!E49+C$8,-99)</f>
        <v>-99</v>
      </c>
      <c r="D49" s="3">
        <f>IF($A49=$B$3,ProkustesV!F49+D$8,-99)</f>
        <v>-99</v>
      </c>
      <c r="E49" s="3">
        <f>IF($A49=$B$3,ProkustesV!G49+E$8,-99)</f>
        <v>-99</v>
      </c>
      <c r="F49" s="3">
        <f>IF($A49=$B$3,ProkustesV!H49+F$8,-99)</f>
        <v>-99</v>
      </c>
      <c r="G49" s="3">
        <f>IF($A49=$B$3,ProkustesV!I49+G$8,-99)</f>
        <v>-99</v>
      </c>
      <c r="H49" s="3">
        <f>IF($A49=$B$3,ProkustesV!J49+H$8,-99)</f>
        <v>-99</v>
      </c>
      <c r="I49" s="3">
        <f>IF($A49=$B$3,ProkustesV!K49+I$8,-99)</f>
        <v>-99</v>
      </c>
      <c r="J49" s="3">
        <f>IF($A49=$B$3,ProkustesV!L49+J$8,-99)</f>
        <v>-99</v>
      </c>
      <c r="K49" s="3">
        <f>IF($A49=$B$3,ProkustesV!M49+K$8,-99)</f>
        <v>-99</v>
      </c>
      <c r="L49" s="3">
        <f>IF($A49=$B$3,ProkustesV!N49+L$8,-99)</f>
        <v>-99</v>
      </c>
      <c r="M49" s="3">
        <f>IF($A49=$B$3,ProkustesV!O49+M$8,-99)</f>
        <v>-99</v>
      </c>
      <c r="N49" s="3">
        <f>IF($A49=$B$3,ProkustesV!P49+N$8,-99)</f>
        <v>-99</v>
      </c>
      <c r="O49" s="3">
        <f>IF($A49=$B$3,ProkustesV!Q49+O$8,-99)</f>
        <v>-99</v>
      </c>
      <c r="P49" s="3">
        <f>IF($A49=$B$3,ProkustesV!R49+P$8,-99)</f>
        <v>-99</v>
      </c>
      <c r="Q49" s="3">
        <f>IF($A49=$B$3,ProkustesV!S49+Q$8,-99)</f>
        <v>-99</v>
      </c>
      <c r="R49" s="3">
        <f>IF($A49=$B$3,ProkustesV!T49+R$8,-99)</f>
        <v>-99</v>
      </c>
      <c r="S49" s="3">
        <f>IF($A49=$B$3,ProkustesV!U49+S$8,-99)</f>
        <v>-99</v>
      </c>
      <c r="T49" s="3">
        <f>IF($A49=$B$3,ProkustesV!V49+T$8,-99)</f>
        <v>-99</v>
      </c>
      <c r="U49" s="3">
        <f>IF($A49=$B$3,ProkustesV!W49+U$8,-99)</f>
        <v>-99</v>
      </c>
      <c r="V49" s="3">
        <f>IF($A49=$B$3,ProkustesV!X49+V$8,-99)</f>
        <v>-99</v>
      </c>
      <c r="W49" s="1">
        <v>466.65</v>
      </c>
      <c r="X49" s="1" t="s">
        <v>22</v>
      </c>
      <c r="Y49">
        <f t="shared" si="2"/>
        <v>0</v>
      </c>
      <c r="Z49" s="1">
        <v>781.28227933314861</v>
      </c>
    </row>
    <row r="50" spans="1:26" x14ac:dyDescent="0.3">
      <c r="A50" t="str">
        <f t="shared" si="1"/>
        <v>DIPalp</v>
      </c>
      <c r="B50" s="3" t="str">
        <f>ProkustesV!D50</f>
        <v>DIPalp2_v_2.jpg</v>
      </c>
      <c r="C50" s="3">
        <f>IF($A50=$B$3,ProkustesV!E50+C$8,-99)</f>
        <v>-99</v>
      </c>
      <c r="D50" s="3">
        <f>IF($A50=$B$3,ProkustesV!F50+D$8,-99)</f>
        <v>-99</v>
      </c>
      <c r="E50" s="3">
        <f>IF($A50=$B$3,ProkustesV!G50+E$8,-99)</f>
        <v>-99</v>
      </c>
      <c r="F50" s="3">
        <f>IF($A50=$B$3,ProkustesV!H50+F$8,-99)</f>
        <v>-99</v>
      </c>
      <c r="G50" s="3">
        <f>IF($A50=$B$3,ProkustesV!I50+G$8,-99)</f>
        <v>-99</v>
      </c>
      <c r="H50" s="3">
        <f>IF($A50=$B$3,ProkustesV!J50+H$8,-99)</f>
        <v>-99</v>
      </c>
      <c r="I50" s="3">
        <f>IF($A50=$B$3,ProkustesV!K50+I$8,-99)</f>
        <v>-99</v>
      </c>
      <c r="J50" s="3">
        <f>IF($A50=$B$3,ProkustesV!L50+J$8,-99)</f>
        <v>-99</v>
      </c>
      <c r="K50" s="3">
        <f>IF($A50=$B$3,ProkustesV!M50+K$8,-99)</f>
        <v>-99</v>
      </c>
      <c r="L50" s="3">
        <f>IF($A50=$B$3,ProkustesV!N50+L$8,-99)</f>
        <v>-99</v>
      </c>
      <c r="M50" s="3">
        <f>IF($A50=$B$3,ProkustesV!O50+M$8,-99)</f>
        <v>-99</v>
      </c>
      <c r="N50" s="3">
        <f>IF($A50=$B$3,ProkustesV!P50+N$8,-99)</f>
        <v>-99</v>
      </c>
      <c r="O50" s="3">
        <f>IF($A50=$B$3,ProkustesV!Q50+O$8,-99)</f>
        <v>-99</v>
      </c>
      <c r="P50" s="3">
        <f>IF($A50=$B$3,ProkustesV!R50+P$8,-99)</f>
        <v>-99</v>
      </c>
      <c r="Q50" s="3">
        <f>IF($A50=$B$3,ProkustesV!S50+Q$8,-99)</f>
        <v>-99</v>
      </c>
      <c r="R50" s="3">
        <f>IF($A50=$B$3,ProkustesV!T50+R$8,-99)</f>
        <v>-99</v>
      </c>
      <c r="S50" s="3">
        <f>IF($A50=$B$3,ProkustesV!U50+S$8,-99)</f>
        <v>-99</v>
      </c>
      <c r="T50" s="3">
        <f>IF($A50=$B$3,ProkustesV!V50+T$8,-99)</f>
        <v>-99</v>
      </c>
      <c r="U50" s="3">
        <f>IF($A50=$B$3,ProkustesV!W50+U$8,-99)</f>
        <v>-99</v>
      </c>
      <c r="V50" s="3">
        <f>IF($A50=$B$3,ProkustesV!X50+V$8,-99)</f>
        <v>-99</v>
      </c>
      <c r="W50" s="1">
        <v>521.072</v>
      </c>
      <c r="X50" s="1" t="s">
        <v>22</v>
      </c>
      <c r="Y50">
        <f t="shared" si="2"/>
        <v>0</v>
      </c>
      <c r="Z50" s="1">
        <v>773.37248464113327</v>
      </c>
    </row>
    <row r="51" spans="1:26" x14ac:dyDescent="0.3">
      <c r="A51" t="str">
        <f t="shared" si="1"/>
        <v>DIPalp</v>
      </c>
      <c r="B51" s="3" t="str">
        <f>ProkustesV!D51</f>
        <v>DIPalp2_v_3.jpg</v>
      </c>
      <c r="C51" s="3">
        <f>IF($A51=$B$3,ProkustesV!E51+C$8,-99)</f>
        <v>-99</v>
      </c>
      <c r="D51" s="3">
        <f>IF($A51=$B$3,ProkustesV!F51+D$8,-99)</f>
        <v>-99</v>
      </c>
      <c r="E51" s="3">
        <f>IF($A51=$B$3,ProkustesV!G51+E$8,-99)</f>
        <v>-99</v>
      </c>
      <c r="F51" s="3">
        <f>IF($A51=$B$3,ProkustesV!H51+F$8,-99)</f>
        <v>-99</v>
      </c>
      <c r="G51" s="3">
        <f>IF($A51=$B$3,ProkustesV!I51+G$8,-99)</f>
        <v>-99</v>
      </c>
      <c r="H51" s="3">
        <f>IF($A51=$B$3,ProkustesV!J51+H$8,-99)</f>
        <v>-99</v>
      </c>
      <c r="I51" s="3">
        <f>IF($A51=$B$3,ProkustesV!K51+I$8,-99)</f>
        <v>-99</v>
      </c>
      <c r="J51" s="3">
        <f>IF($A51=$B$3,ProkustesV!L51+J$8,-99)</f>
        <v>-99</v>
      </c>
      <c r="K51" s="3">
        <f>IF($A51=$B$3,ProkustesV!M51+K$8,-99)</f>
        <v>-99</v>
      </c>
      <c r="L51" s="3">
        <f>IF($A51=$B$3,ProkustesV!N51+L$8,-99)</f>
        <v>-99</v>
      </c>
      <c r="M51" s="3">
        <f>IF($A51=$B$3,ProkustesV!O51+M$8,-99)</f>
        <v>-99</v>
      </c>
      <c r="N51" s="3">
        <f>IF($A51=$B$3,ProkustesV!P51+N$8,-99)</f>
        <v>-99</v>
      </c>
      <c r="O51" s="3">
        <f>IF($A51=$B$3,ProkustesV!Q51+O$8,-99)</f>
        <v>-99</v>
      </c>
      <c r="P51" s="3">
        <f>IF($A51=$B$3,ProkustesV!R51+P$8,-99)</f>
        <v>-99</v>
      </c>
      <c r="Q51" s="3">
        <f>IF($A51=$B$3,ProkustesV!S51+Q$8,-99)</f>
        <v>-99</v>
      </c>
      <c r="R51" s="3">
        <f>IF($A51=$B$3,ProkustesV!T51+R$8,-99)</f>
        <v>-99</v>
      </c>
      <c r="S51" s="3">
        <f>IF($A51=$B$3,ProkustesV!U51+S$8,-99)</f>
        <v>-99</v>
      </c>
      <c r="T51" s="3">
        <f>IF($A51=$B$3,ProkustesV!V51+T$8,-99)</f>
        <v>-99</v>
      </c>
      <c r="U51" s="3">
        <f>IF($A51=$B$3,ProkustesV!W51+U$8,-99)</f>
        <v>-99</v>
      </c>
      <c r="V51" s="3">
        <f>IF($A51=$B$3,ProkustesV!X51+V$8,-99)</f>
        <v>-99</v>
      </c>
      <c r="W51" s="1">
        <v>456.85500000000002</v>
      </c>
      <c r="X51" s="1" t="s">
        <v>22</v>
      </c>
      <c r="Y51">
        <f t="shared" si="2"/>
        <v>0</v>
      </c>
      <c r="Z51" s="1">
        <v>770.18699028223011</v>
      </c>
    </row>
    <row r="52" spans="1:26" x14ac:dyDescent="0.3">
      <c r="A52" t="str">
        <f t="shared" si="1"/>
        <v>DIPalp</v>
      </c>
      <c r="B52" s="3" t="str">
        <f>ProkustesV!D52</f>
        <v>DIPalp2_v_4.jpg</v>
      </c>
      <c r="C52" s="3">
        <f>IF($A52=$B$3,ProkustesV!E52+C$8,-99)</f>
        <v>-99</v>
      </c>
      <c r="D52" s="3">
        <f>IF($A52=$B$3,ProkustesV!F52+D$8,-99)</f>
        <v>-99</v>
      </c>
      <c r="E52" s="3">
        <f>IF($A52=$B$3,ProkustesV!G52+E$8,-99)</f>
        <v>-99</v>
      </c>
      <c r="F52" s="3">
        <f>IF($A52=$B$3,ProkustesV!H52+F$8,-99)</f>
        <v>-99</v>
      </c>
      <c r="G52" s="3">
        <f>IF($A52=$B$3,ProkustesV!I52+G$8,-99)</f>
        <v>-99</v>
      </c>
      <c r="H52" s="3">
        <f>IF($A52=$B$3,ProkustesV!J52+H$8,-99)</f>
        <v>-99</v>
      </c>
      <c r="I52" s="3">
        <f>IF($A52=$B$3,ProkustesV!K52+I$8,-99)</f>
        <v>-99</v>
      </c>
      <c r="J52" s="3">
        <f>IF($A52=$B$3,ProkustesV!L52+J$8,-99)</f>
        <v>-99</v>
      </c>
      <c r="K52" s="3">
        <f>IF($A52=$B$3,ProkustesV!M52+K$8,-99)</f>
        <v>-99</v>
      </c>
      <c r="L52" s="3">
        <f>IF($A52=$B$3,ProkustesV!N52+L$8,-99)</f>
        <v>-99</v>
      </c>
      <c r="M52" s="3">
        <f>IF($A52=$B$3,ProkustesV!O52+M$8,-99)</f>
        <v>-99</v>
      </c>
      <c r="N52" s="3">
        <f>IF($A52=$B$3,ProkustesV!P52+N$8,-99)</f>
        <v>-99</v>
      </c>
      <c r="O52" s="3">
        <f>IF($A52=$B$3,ProkustesV!Q52+O$8,-99)</f>
        <v>-99</v>
      </c>
      <c r="P52" s="3">
        <f>IF($A52=$B$3,ProkustesV!R52+P$8,-99)</f>
        <v>-99</v>
      </c>
      <c r="Q52" s="3">
        <f>IF($A52=$B$3,ProkustesV!S52+Q$8,-99)</f>
        <v>-99</v>
      </c>
      <c r="R52" s="3">
        <f>IF($A52=$B$3,ProkustesV!T52+R$8,-99)</f>
        <v>-99</v>
      </c>
      <c r="S52" s="3">
        <f>IF($A52=$B$3,ProkustesV!U52+S$8,-99)</f>
        <v>-99</v>
      </c>
      <c r="T52" s="3">
        <f>IF($A52=$B$3,ProkustesV!V52+T$8,-99)</f>
        <v>-99</v>
      </c>
      <c r="U52" s="3">
        <f>IF($A52=$B$3,ProkustesV!W52+U$8,-99)</f>
        <v>-99</v>
      </c>
      <c r="V52" s="3">
        <f>IF($A52=$B$3,ProkustesV!X52+V$8,-99)</f>
        <v>-99</v>
      </c>
      <c r="W52" s="1">
        <v>462.42899999999997</v>
      </c>
      <c r="X52" s="1" t="s">
        <v>22</v>
      </c>
      <c r="Y52">
        <f t="shared" si="2"/>
        <v>0</v>
      </c>
      <c r="Z52" s="1">
        <v>782.79626979182774</v>
      </c>
    </row>
    <row r="53" spans="1:26" x14ac:dyDescent="0.3">
      <c r="A53" t="str">
        <f t="shared" si="1"/>
        <v>DIPalp</v>
      </c>
      <c r="B53" s="3" t="str">
        <f>ProkustesV!D53</f>
        <v>DIPalp2_v_5.jpg</v>
      </c>
      <c r="C53" s="3">
        <f>IF($A53=$B$3,ProkustesV!E53+C$8,-99)</f>
        <v>-99</v>
      </c>
      <c r="D53" s="3">
        <f>IF($A53=$B$3,ProkustesV!F53+D$8,-99)</f>
        <v>-99</v>
      </c>
      <c r="E53" s="3">
        <f>IF($A53=$B$3,ProkustesV!G53+E$8,-99)</f>
        <v>-99</v>
      </c>
      <c r="F53" s="3">
        <f>IF($A53=$B$3,ProkustesV!H53+F$8,-99)</f>
        <v>-99</v>
      </c>
      <c r="G53" s="3">
        <f>IF($A53=$B$3,ProkustesV!I53+G$8,-99)</f>
        <v>-99</v>
      </c>
      <c r="H53" s="3">
        <f>IF($A53=$B$3,ProkustesV!J53+H$8,-99)</f>
        <v>-99</v>
      </c>
      <c r="I53" s="3">
        <f>IF($A53=$B$3,ProkustesV!K53+I$8,-99)</f>
        <v>-99</v>
      </c>
      <c r="J53" s="3">
        <f>IF($A53=$B$3,ProkustesV!L53+J$8,-99)</f>
        <v>-99</v>
      </c>
      <c r="K53" s="3">
        <f>IF($A53=$B$3,ProkustesV!M53+K$8,-99)</f>
        <v>-99</v>
      </c>
      <c r="L53" s="3">
        <f>IF($A53=$B$3,ProkustesV!N53+L$8,-99)</f>
        <v>-99</v>
      </c>
      <c r="M53" s="3">
        <f>IF($A53=$B$3,ProkustesV!O53+M$8,-99)</f>
        <v>-99</v>
      </c>
      <c r="N53" s="3">
        <f>IF($A53=$B$3,ProkustesV!P53+N$8,-99)</f>
        <v>-99</v>
      </c>
      <c r="O53" s="3">
        <f>IF($A53=$B$3,ProkustesV!Q53+O$8,-99)</f>
        <v>-99</v>
      </c>
      <c r="P53" s="3">
        <f>IF($A53=$B$3,ProkustesV!R53+P$8,-99)</f>
        <v>-99</v>
      </c>
      <c r="Q53" s="3">
        <f>IF($A53=$B$3,ProkustesV!S53+Q$8,-99)</f>
        <v>-99</v>
      </c>
      <c r="R53" s="3">
        <f>IF($A53=$B$3,ProkustesV!T53+R$8,-99)</f>
        <v>-99</v>
      </c>
      <c r="S53" s="3">
        <f>IF($A53=$B$3,ProkustesV!U53+S$8,-99)</f>
        <v>-99</v>
      </c>
      <c r="T53" s="3">
        <f>IF($A53=$B$3,ProkustesV!V53+T$8,-99)</f>
        <v>-99</v>
      </c>
      <c r="U53" s="3">
        <f>IF($A53=$B$3,ProkustesV!W53+U$8,-99)</f>
        <v>-99</v>
      </c>
      <c r="V53" s="3">
        <f>IF($A53=$B$3,ProkustesV!X53+V$8,-99)</f>
        <v>-99</v>
      </c>
      <c r="W53" s="1">
        <v>425.10399999999998</v>
      </c>
      <c r="X53" s="1" t="s">
        <v>22</v>
      </c>
      <c r="Y53">
        <f t="shared" si="2"/>
        <v>0</v>
      </c>
      <c r="Z53" s="1">
        <v>798.07330490375386</v>
      </c>
    </row>
    <row r="54" spans="1:26" x14ac:dyDescent="0.3">
      <c r="A54" t="str">
        <f t="shared" si="1"/>
        <v>DIPalp</v>
      </c>
      <c r="B54" s="3" t="str">
        <f>ProkustesV!D54</f>
        <v>DIPalp30_1_v_1.jpg</v>
      </c>
      <c r="C54" s="3">
        <f>IF($A54=$B$3,ProkustesV!E54+C$8,-99)</f>
        <v>-99</v>
      </c>
      <c r="D54" s="3">
        <f>IF($A54=$B$3,ProkustesV!F54+D$8,-99)</f>
        <v>-99</v>
      </c>
      <c r="E54" s="3">
        <f>IF($A54=$B$3,ProkustesV!G54+E$8,-99)</f>
        <v>-99</v>
      </c>
      <c r="F54" s="3">
        <f>IF($A54=$B$3,ProkustesV!H54+F$8,-99)</f>
        <v>-99</v>
      </c>
      <c r="G54" s="3">
        <f>IF($A54=$B$3,ProkustesV!I54+G$8,-99)</f>
        <v>-99</v>
      </c>
      <c r="H54" s="3">
        <f>IF($A54=$B$3,ProkustesV!J54+H$8,-99)</f>
        <v>-99</v>
      </c>
      <c r="I54" s="3">
        <f>IF($A54=$B$3,ProkustesV!K54+I$8,-99)</f>
        <v>-99</v>
      </c>
      <c r="J54" s="3">
        <f>IF($A54=$B$3,ProkustesV!L54+J$8,-99)</f>
        <v>-99</v>
      </c>
      <c r="K54" s="3">
        <f>IF($A54=$B$3,ProkustesV!M54+K$8,-99)</f>
        <v>-99</v>
      </c>
      <c r="L54" s="3">
        <f>IF($A54=$B$3,ProkustesV!N54+L$8,-99)</f>
        <v>-99</v>
      </c>
      <c r="M54" s="3">
        <f>IF($A54=$B$3,ProkustesV!O54+M$8,-99)</f>
        <v>-99</v>
      </c>
      <c r="N54" s="3">
        <f>IF($A54=$B$3,ProkustesV!P54+N$8,-99)</f>
        <v>-99</v>
      </c>
      <c r="O54" s="3">
        <f>IF($A54=$B$3,ProkustesV!Q54+O$8,-99)</f>
        <v>-99</v>
      </c>
      <c r="P54" s="3">
        <f>IF($A54=$B$3,ProkustesV!R54+P$8,-99)</f>
        <v>-99</v>
      </c>
      <c r="Q54" s="3">
        <f>IF($A54=$B$3,ProkustesV!S54+Q$8,-99)</f>
        <v>-99</v>
      </c>
      <c r="R54" s="3">
        <f>IF($A54=$B$3,ProkustesV!T54+R$8,-99)</f>
        <v>-99</v>
      </c>
      <c r="S54" s="3">
        <f>IF($A54=$B$3,ProkustesV!U54+S$8,-99)</f>
        <v>-99</v>
      </c>
      <c r="T54" s="3">
        <f>IF($A54=$B$3,ProkustesV!V54+T$8,-99)</f>
        <v>-99</v>
      </c>
      <c r="U54" s="3">
        <f>IF($A54=$B$3,ProkustesV!W54+U$8,-99)</f>
        <v>-99</v>
      </c>
      <c r="V54" s="3">
        <f>IF($A54=$B$3,ProkustesV!X54+V$8,-99)</f>
        <v>-99</v>
      </c>
      <c r="W54" s="1">
        <v>829.11699999999996</v>
      </c>
      <c r="X54" s="1" t="s">
        <v>22</v>
      </c>
      <c r="Y54">
        <f t="shared" si="2"/>
        <v>0</v>
      </c>
      <c r="Z54" s="1">
        <v>1219</v>
      </c>
    </row>
    <row r="55" spans="1:26" x14ac:dyDescent="0.3">
      <c r="A55" t="str">
        <f t="shared" si="1"/>
        <v>DIPalp</v>
      </c>
      <c r="B55" s="3" t="str">
        <f>ProkustesV!D55</f>
        <v>DIPalp30_1_v_2.jpg</v>
      </c>
      <c r="C55" s="3">
        <f>IF($A55=$B$3,ProkustesV!E55+C$8,-99)</f>
        <v>-99</v>
      </c>
      <c r="D55" s="3">
        <f>IF($A55=$B$3,ProkustesV!F55+D$8,-99)</f>
        <v>-99</v>
      </c>
      <c r="E55" s="3">
        <f>IF($A55=$B$3,ProkustesV!G55+E$8,-99)</f>
        <v>-99</v>
      </c>
      <c r="F55" s="3">
        <f>IF($A55=$B$3,ProkustesV!H55+F$8,-99)</f>
        <v>-99</v>
      </c>
      <c r="G55" s="3">
        <f>IF($A55=$B$3,ProkustesV!I55+G$8,-99)</f>
        <v>-99</v>
      </c>
      <c r="H55" s="3">
        <f>IF($A55=$B$3,ProkustesV!J55+H$8,-99)</f>
        <v>-99</v>
      </c>
      <c r="I55" s="3">
        <f>IF($A55=$B$3,ProkustesV!K55+I$8,-99)</f>
        <v>-99</v>
      </c>
      <c r="J55" s="3">
        <f>IF($A55=$B$3,ProkustesV!L55+J$8,-99)</f>
        <v>-99</v>
      </c>
      <c r="K55" s="3">
        <f>IF($A55=$B$3,ProkustesV!M55+K$8,-99)</f>
        <v>-99</v>
      </c>
      <c r="L55" s="3">
        <f>IF($A55=$B$3,ProkustesV!N55+L$8,-99)</f>
        <v>-99</v>
      </c>
      <c r="M55" s="3">
        <f>IF($A55=$B$3,ProkustesV!O55+M$8,-99)</f>
        <v>-99</v>
      </c>
      <c r="N55" s="3">
        <f>IF($A55=$B$3,ProkustesV!P55+N$8,-99)</f>
        <v>-99</v>
      </c>
      <c r="O55" s="3">
        <f>IF($A55=$B$3,ProkustesV!Q55+O$8,-99)</f>
        <v>-99</v>
      </c>
      <c r="P55" s="3">
        <f>IF($A55=$B$3,ProkustesV!R55+P$8,-99)</f>
        <v>-99</v>
      </c>
      <c r="Q55" s="3">
        <f>IF($A55=$B$3,ProkustesV!S55+Q$8,-99)</f>
        <v>-99</v>
      </c>
      <c r="R55" s="3">
        <f>IF($A55=$B$3,ProkustesV!T55+R$8,-99)</f>
        <v>-99</v>
      </c>
      <c r="S55" s="3">
        <f>IF($A55=$B$3,ProkustesV!U55+S$8,-99)</f>
        <v>-99</v>
      </c>
      <c r="T55" s="3">
        <f>IF($A55=$B$3,ProkustesV!V55+T$8,-99)</f>
        <v>-99</v>
      </c>
      <c r="U55" s="3">
        <f>IF($A55=$B$3,ProkustesV!W55+U$8,-99)</f>
        <v>-99</v>
      </c>
      <c r="V55" s="3">
        <f>IF($A55=$B$3,ProkustesV!X55+V$8,-99)</f>
        <v>-99</v>
      </c>
      <c r="W55" s="1">
        <v>821.09</v>
      </c>
      <c r="X55" s="1" t="s">
        <v>22</v>
      </c>
      <c r="Y55">
        <f t="shared" si="2"/>
        <v>0</v>
      </c>
      <c r="Z55" s="1">
        <v>1273.4276579374268</v>
      </c>
    </row>
    <row r="56" spans="1:26" x14ac:dyDescent="0.3">
      <c r="A56" t="str">
        <f t="shared" si="1"/>
        <v>DIPalp</v>
      </c>
      <c r="B56" s="3" t="str">
        <f>ProkustesV!D56</f>
        <v>DIPalp30_1_v_3.jpg</v>
      </c>
      <c r="C56" s="3">
        <f>IF($A56=$B$3,ProkustesV!E56+C$8,-99)</f>
        <v>-99</v>
      </c>
      <c r="D56" s="3">
        <f>IF($A56=$B$3,ProkustesV!F56+D$8,-99)</f>
        <v>-99</v>
      </c>
      <c r="E56" s="3">
        <f>IF($A56=$B$3,ProkustesV!G56+E$8,-99)</f>
        <v>-99</v>
      </c>
      <c r="F56" s="3">
        <f>IF($A56=$B$3,ProkustesV!H56+F$8,-99)</f>
        <v>-99</v>
      </c>
      <c r="G56" s="3">
        <f>IF($A56=$B$3,ProkustesV!I56+G$8,-99)</f>
        <v>-99</v>
      </c>
      <c r="H56" s="3">
        <f>IF($A56=$B$3,ProkustesV!J56+H$8,-99)</f>
        <v>-99</v>
      </c>
      <c r="I56" s="3">
        <f>IF($A56=$B$3,ProkustesV!K56+I$8,-99)</f>
        <v>-99</v>
      </c>
      <c r="J56" s="3">
        <f>IF($A56=$B$3,ProkustesV!L56+J$8,-99)</f>
        <v>-99</v>
      </c>
      <c r="K56" s="3">
        <f>IF($A56=$B$3,ProkustesV!M56+K$8,-99)</f>
        <v>-99</v>
      </c>
      <c r="L56" s="3">
        <f>IF($A56=$B$3,ProkustesV!N56+L$8,-99)</f>
        <v>-99</v>
      </c>
      <c r="M56" s="3">
        <f>IF($A56=$B$3,ProkustesV!O56+M$8,-99)</f>
        <v>-99</v>
      </c>
      <c r="N56" s="3">
        <f>IF($A56=$B$3,ProkustesV!P56+N$8,-99)</f>
        <v>-99</v>
      </c>
      <c r="O56" s="3">
        <f>IF($A56=$B$3,ProkustesV!Q56+O$8,-99)</f>
        <v>-99</v>
      </c>
      <c r="P56" s="3">
        <f>IF($A56=$B$3,ProkustesV!R56+P$8,-99)</f>
        <v>-99</v>
      </c>
      <c r="Q56" s="3">
        <f>IF($A56=$B$3,ProkustesV!S56+Q$8,-99)</f>
        <v>-99</v>
      </c>
      <c r="R56" s="3">
        <f>IF($A56=$B$3,ProkustesV!T56+R$8,-99)</f>
        <v>-99</v>
      </c>
      <c r="S56" s="3">
        <f>IF($A56=$B$3,ProkustesV!U56+S$8,-99)</f>
        <v>-99</v>
      </c>
      <c r="T56" s="3">
        <f>IF($A56=$B$3,ProkustesV!V56+T$8,-99)</f>
        <v>-99</v>
      </c>
      <c r="U56" s="3">
        <f>IF($A56=$B$3,ProkustesV!W56+U$8,-99)</f>
        <v>-99</v>
      </c>
      <c r="V56" s="3">
        <f>IF($A56=$B$3,ProkustesV!X56+V$8,-99)</f>
        <v>-99</v>
      </c>
      <c r="W56" s="1">
        <v>788.89499999999998</v>
      </c>
      <c r="X56" s="1" t="s">
        <v>22</v>
      </c>
      <c r="Y56">
        <f t="shared" si="2"/>
        <v>0</v>
      </c>
      <c r="Z56" s="1">
        <v>1231.4422438750425</v>
      </c>
    </row>
    <row r="57" spans="1:26" x14ac:dyDescent="0.3">
      <c r="A57" t="str">
        <f t="shared" si="1"/>
        <v>DIPalp</v>
      </c>
      <c r="B57" s="3" t="str">
        <f>ProkustesV!D57</f>
        <v>DIPalp30_1_v_4.jpg</v>
      </c>
      <c r="C57" s="3">
        <f>IF($A57=$B$3,ProkustesV!E57+C$8,-99)</f>
        <v>-99</v>
      </c>
      <c r="D57" s="3">
        <f>IF($A57=$B$3,ProkustesV!F57+D$8,-99)</f>
        <v>-99</v>
      </c>
      <c r="E57" s="3">
        <f>IF($A57=$B$3,ProkustesV!G57+E$8,-99)</f>
        <v>-99</v>
      </c>
      <c r="F57" s="3">
        <f>IF($A57=$B$3,ProkustesV!H57+F$8,-99)</f>
        <v>-99</v>
      </c>
      <c r="G57" s="3">
        <f>IF($A57=$B$3,ProkustesV!I57+G$8,-99)</f>
        <v>-99</v>
      </c>
      <c r="H57" s="3">
        <f>IF($A57=$B$3,ProkustesV!J57+H$8,-99)</f>
        <v>-99</v>
      </c>
      <c r="I57" s="3">
        <f>IF($A57=$B$3,ProkustesV!K57+I$8,-99)</f>
        <v>-99</v>
      </c>
      <c r="J57" s="3">
        <f>IF($A57=$B$3,ProkustesV!L57+J$8,-99)</f>
        <v>-99</v>
      </c>
      <c r="K57" s="3">
        <f>IF($A57=$B$3,ProkustesV!M57+K$8,-99)</f>
        <v>-99</v>
      </c>
      <c r="L57" s="3">
        <f>IF($A57=$B$3,ProkustesV!N57+L$8,-99)</f>
        <v>-99</v>
      </c>
      <c r="M57" s="3">
        <f>IF($A57=$B$3,ProkustesV!O57+M$8,-99)</f>
        <v>-99</v>
      </c>
      <c r="N57" s="3">
        <f>IF($A57=$B$3,ProkustesV!P57+N$8,-99)</f>
        <v>-99</v>
      </c>
      <c r="O57" s="3">
        <f>IF($A57=$B$3,ProkustesV!Q57+O$8,-99)</f>
        <v>-99</v>
      </c>
      <c r="P57" s="3">
        <f>IF($A57=$B$3,ProkustesV!R57+P$8,-99)</f>
        <v>-99</v>
      </c>
      <c r="Q57" s="3">
        <f>IF($A57=$B$3,ProkustesV!S57+Q$8,-99)</f>
        <v>-99</v>
      </c>
      <c r="R57" s="3">
        <f>IF($A57=$B$3,ProkustesV!T57+R$8,-99)</f>
        <v>-99</v>
      </c>
      <c r="S57" s="3">
        <f>IF($A57=$B$3,ProkustesV!U57+S$8,-99)</f>
        <v>-99</v>
      </c>
      <c r="T57" s="3">
        <f>IF($A57=$B$3,ProkustesV!V57+T$8,-99)</f>
        <v>-99</v>
      </c>
      <c r="U57" s="3">
        <f>IF($A57=$B$3,ProkustesV!W57+U$8,-99)</f>
        <v>-99</v>
      </c>
      <c r="V57" s="3">
        <f>IF($A57=$B$3,ProkustesV!X57+V$8,-99)</f>
        <v>-99</v>
      </c>
      <c r="W57" s="1">
        <v>865.39</v>
      </c>
      <c r="X57" s="1" t="s">
        <v>22</v>
      </c>
      <c r="Y57">
        <f t="shared" si="2"/>
        <v>0</v>
      </c>
      <c r="Z57" s="1">
        <v>1260.9524178175798</v>
      </c>
    </row>
    <row r="58" spans="1:26" x14ac:dyDescent="0.3">
      <c r="A58" t="str">
        <f t="shared" si="1"/>
        <v>DIPalp</v>
      </c>
      <c r="B58" s="3" t="str">
        <f>ProkustesV!D58</f>
        <v>DIPalp30_1_v_5.jpg</v>
      </c>
      <c r="C58" s="3">
        <f>IF($A58=$B$3,ProkustesV!E58+C$8,-99)</f>
        <v>-99</v>
      </c>
      <c r="D58" s="3">
        <f>IF($A58=$B$3,ProkustesV!F58+D$8,-99)</f>
        <v>-99</v>
      </c>
      <c r="E58" s="3">
        <f>IF($A58=$B$3,ProkustesV!G58+E$8,-99)</f>
        <v>-99</v>
      </c>
      <c r="F58" s="3">
        <f>IF($A58=$B$3,ProkustesV!H58+F$8,-99)</f>
        <v>-99</v>
      </c>
      <c r="G58" s="3">
        <f>IF($A58=$B$3,ProkustesV!I58+G$8,-99)</f>
        <v>-99</v>
      </c>
      <c r="H58" s="3">
        <f>IF($A58=$B$3,ProkustesV!J58+H$8,-99)</f>
        <v>-99</v>
      </c>
      <c r="I58" s="3">
        <f>IF($A58=$B$3,ProkustesV!K58+I$8,-99)</f>
        <v>-99</v>
      </c>
      <c r="J58" s="3">
        <f>IF($A58=$B$3,ProkustesV!L58+J$8,-99)</f>
        <v>-99</v>
      </c>
      <c r="K58" s="3">
        <f>IF($A58=$B$3,ProkustesV!M58+K$8,-99)</f>
        <v>-99</v>
      </c>
      <c r="L58" s="3">
        <f>IF($A58=$B$3,ProkustesV!N58+L$8,-99)</f>
        <v>-99</v>
      </c>
      <c r="M58" s="3">
        <f>IF($A58=$B$3,ProkustesV!O58+M$8,-99)</f>
        <v>-99</v>
      </c>
      <c r="N58" s="3">
        <f>IF($A58=$B$3,ProkustesV!P58+N$8,-99)</f>
        <v>-99</v>
      </c>
      <c r="O58" s="3">
        <f>IF($A58=$B$3,ProkustesV!Q58+O$8,-99)</f>
        <v>-99</v>
      </c>
      <c r="P58" s="3">
        <f>IF($A58=$B$3,ProkustesV!R58+P$8,-99)</f>
        <v>-99</v>
      </c>
      <c r="Q58" s="3">
        <f>IF($A58=$B$3,ProkustesV!S58+Q$8,-99)</f>
        <v>-99</v>
      </c>
      <c r="R58" s="3">
        <f>IF($A58=$B$3,ProkustesV!T58+R$8,-99)</f>
        <v>-99</v>
      </c>
      <c r="S58" s="3">
        <f>IF($A58=$B$3,ProkustesV!U58+S$8,-99)</f>
        <v>-99</v>
      </c>
      <c r="T58" s="3">
        <f>IF($A58=$B$3,ProkustesV!V58+T$8,-99)</f>
        <v>-99</v>
      </c>
      <c r="U58" s="3">
        <f>IF($A58=$B$3,ProkustesV!W58+U$8,-99)</f>
        <v>-99</v>
      </c>
      <c r="V58" s="3">
        <f>IF($A58=$B$3,ProkustesV!X58+V$8,-99)</f>
        <v>-99</v>
      </c>
      <c r="W58" s="1">
        <v>829.16200000000003</v>
      </c>
      <c r="X58" s="1" t="s">
        <v>22</v>
      </c>
      <c r="Y58">
        <f t="shared" si="2"/>
        <v>0</v>
      </c>
      <c r="Z58" s="1">
        <v>1265.7219283871161</v>
      </c>
    </row>
    <row r="59" spans="1:26" x14ac:dyDescent="0.3">
      <c r="A59" t="str">
        <f t="shared" si="1"/>
        <v>DIPalp</v>
      </c>
      <c r="B59" s="3" t="str">
        <f>ProkustesV!D59</f>
        <v>DIPalp31_1_v_1.jpg</v>
      </c>
      <c r="C59" s="3">
        <f>IF($A59=$B$3,ProkustesV!E59+C$8,-99)</f>
        <v>-99</v>
      </c>
      <c r="D59" s="3">
        <f>IF($A59=$B$3,ProkustesV!F59+D$8,-99)</f>
        <v>-99</v>
      </c>
      <c r="E59" s="3">
        <f>IF($A59=$B$3,ProkustesV!G59+E$8,-99)</f>
        <v>-99</v>
      </c>
      <c r="F59" s="3">
        <f>IF($A59=$B$3,ProkustesV!H59+F$8,-99)</f>
        <v>-99</v>
      </c>
      <c r="G59" s="3">
        <f>IF($A59=$B$3,ProkustesV!I59+G$8,-99)</f>
        <v>-99</v>
      </c>
      <c r="H59" s="3">
        <f>IF($A59=$B$3,ProkustesV!J59+H$8,-99)</f>
        <v>-99</v>
      </c>
      <c r="I59" s="3">
        <f>IF($A59=$B$3,ProkustesV!K59+I$8,-99)</f>
        <v>-99</v>
      </c>
      <c r="J59" s="3">
        <f>IF($A59=$B$3,ProkustesV!L59+J$8,-99)</f>
        <v>-99</v>
      </c>
      <c r="K59" s="3">
        <f>IF($A59=$B$3,ProkustesV!M59+K$8,-99)</f>
        <v>-99</v>
      </c>
      <c r="L59" s="3">
        <f>IF($A59=$B$3,ProkustesV!N59+L$8,-99)</f>
        <v>-99</v>
      </c>
      <c r="M59" s="3">
        <f>IF($A59=$B$3,ProkustesV!O59+M$8,-99)</f>
        <v>-99</v>
      </c>
      <c r="N59" s="3">
        <f>IF($A59=$B$3,ProkustesV!P59+N$8,-99)</f>
        <v>-99</v>
      </c>
      <c r="O59" s="3">
        <f>IF($A59=$B$3,ProkustesV!Q59+O$8,-99)</f>
        <v>-99</v>
      </c>
      <c r="P59" s="3">
        <f>IF($A59=$B$3,ProkustesV!R59+P$8,-99)</f>
        <v>-99</v>
      </c>
      <c r="Q59" s="3">
        <f>IF($A59=$B$3,ProkustesV!S59+Q$8,-99)</f>
        <v>-99</v>
      </c>
      <c r="R59" s="3">
        <f>IF($A59=$B$3,ProkustesV!T59+R$8,-99)</f>
        <v>-99</v>
      </c>
      <c r="S59" s="3">
        <f>IF($A59=$B$3,ProkustesV!U59+S$8,-99)</f>
        <v>-99</v>
      </c>
      <c r="T59" s="3">
        <f>IF($A59=$B$3,ProkustesV!V59+T$8,-99)</f>
        <v>-99</v>
      </c>
      <c r="U59" s="3">
        <f>IF($A59=$B$3,ProkustesV!W59+U$8,-99)</f>
        <v>-99</v>
      </c>
      <c r="V59" s="3">
        <f>IF($A59=$B$3,ProkustesV!X59+V$8,-99)</f>
        <v>-99</v>
      </c>
      <c r="W59" s="1">
        <v>923.40499999999997</v>
      </c>
      <c r="X59" s="1" t="s">
        <v>22</v>
      </c>
      <c r="Y59">
        <f t="shared" si="2"/>
        <v>0</v>
      </c>
      <c r="Z59" s="1">
        <v>1231.5559264605079</v>
      </c>
    </row>
    <row r="60" spans="1:26" x14ac:dyDescent="0.3">
      <c r="A60" t="str">
        <f t="shared" si="1"/>
        <v>DIPalp</v>
      </c>
      <c r="B60" s="3" t="str">
        <f>ProkustesV!D60</f>
        <v>DIPalp31_1_v_2.jpg</v>
      </c>
      <c r="C60" s="3">
        <f>IF($A60=$B$3,ProkustesV!E60+C$8,-99)</f>
        <v>-99</v>
      </c>
      <c r="D60" s="3">
        <f>IF($A60=$B$3,ProkustesV!F60+D$8,-99)</f>
        <v>-99</v>
      </c>
      <c r="E60" s="3">
        <f>IF($A60=$B$3,ProkustesV!G60+E$8,-99)</f>
        <v>-99</v>
      </c>
      <c r="F60" s="3">
        <f>IF($A60=$B$3,ProkustesV!H60+F$8,-99)</f>
        <v>-99</v>
      </c>
      <c r="G60" s="3">
        <f>IF($A60=$B$3,ProkustesV!I60+G$8,-99)</f>
        <v>-99</v>
      </c>
      <c r="H60" s="3">
        <f>IF($A60=$B$3,ProkustesV!J60+H$8,-99)</f>
        <v>-99</v>
      </c>
      <c r="I60" s="3">
        <f>IF($A60=$B$3,ProkustesV!K60+I$8,-99)</f>
        <v>-99</v>
      </c>
      <c r="J60" s="3">
        <f>IF($A60=$B$3,ProkustesV!L60+J$8,-99)</f>
        <v>-99</v>
      </c>
      <c r="K60" s="3">
        <f>IF($A60=$B$3,ProkustesV!M60+K$8,-99)</f>
        <v>-99</v>
      </c>
      <c r="L60" s="3">
        <f>IF($A60=$B$3,ProkustesV!N60+L$8,-99)</f>
        <v>-99</v>
      </c>
      <c r="M60" s="3">
        <f>IF($A60=$B$3,ProkustesV!O60+M$8,-99)</f>
        <v>-99</v>
      </c>
      <c r="N60" s="3">
        <f>IF($A60=$B$3,ProkustesV!P60+N$8,-99)</f>
        <v>-99</v>
      </c>
      <c r="O60" s="3">
        <f>IF($A60=$B$3,ProkustesV!Q60+O$8,-99)</f>
        <v>-99</v>
      </c>
      <c r="P60" s="3">
        <f>IF($A60=$B$3,ProkustesV!R60+P$8,-99)</f>
        <v>-99</v>
      </c>
      <c r="Q60" s="3">
        <f>IF($A60=$B$3,ProkustesV!S60+Q$8,-99)</f>
        <v>-99</v>
      </c>
      <c r="R60" s="3">
        <f>IF($A60=$B$3,ProkustesV!T60+R$8,-99)</f>
        <v>-99</v>
      </c>
      <c r="S60" s="3">
        <f>IF($A60=$B$3,ProkustesV!U60+S$8,-99)</f>
        <v>-99</v>
      </c>
      <c r="T60" s="3">
        <f>IF($A60=$B$3,ProkustesV!V60+T$8,-99)</f>
        <v>-99</v>
      </c>
      <c r="U60" s="3">
        <f>IF($A60=$B$3,ProkustesV!W60+U$8,-99)</f>
        <v>-99</v>
      </c>
      <c r="V60" s="3">
        <f>IF($A60=$B$3,ProkustesV!X60+V$8,-99)</f>
        <v>-99</v>
      </c>
      <c r="W60" s="1">
        <v>777.73800000000006</v>
      </c>
      <c r="X60" s="1" t="s">
        <v>22</v>
      </c>
      <c r="Y60">
        <f t="shared" si="2"/>
        <v>0</v>
      </c>
      <c r="Z60" s="1">
        <v>1240.0580631567218</v>
      </c>
    </row>
    <row r="61" spans="1:26" x14ac:dyDescent="0.3">
      <c r="A61" t="str">
        <f t="shared" si="1"/>
        <v>DIPalp</v>
      </c>
      <c r="B61" s="3" t="str">
        <f>ProkustesV!D61</f>
        <v>DIPalp31_1_v_3.jpg</v>
      </c>
      <c r="C61" s="3">
        <f>IF($A61=$B$3,ProkustesV!E61+C$8,-99)</f>
        <v>-99</v>
      </c>
      <c r="D61" s="3">
        <f>IF($A61=$B$3,ProkustesV!F61+D$8,-99)</f>
        <v>-99</v>
      </c>
      <c r="E61" s="3">
        <f>IF($A61=$B$3,ProkustesV!G61+E$8,-99)</f>
        <v>-99</v>
      </c>
      <c r="F61" s="3">
        <f>IF($A61=$B$3,ProkustesV!H61+F$8,-99)</f>
        <v>-99</v>
      </c>
      <c r="G61" s="3">
        <f>IF($A61=$B$3,ProkustesV!I61+G$8,-99)</f>
        <v>-99</v>
      </c>
      <c r="H61" s="3">
        <f>IF($A61=$B$3,ProkustesV!J61+H$8,-99)</f>
        <v>-99</v>
      </c>
      <c r="I61" s="3">
        <f>IF($A61=$B$3,ProkustesV!K61+I$8,-99)</f>
        <v>-99</v>
      </c>
      <c r="J61" s="3">
        <f>IF($A61=$B$3,ProkustesV!L61+J$8,-99)</f>
        <v>-99</v>
      </c>
      <c r="K61" s="3">
        <f>IF($A61=$B$3,ProkustesV!M61+K$8,-99)</f>
        <v>-99</v>
      </c>
      <c r="L61" s="3">
        <f>IF($A61=$B$3,ProkustesV!N61+L$8,-99)</f>
        <v>-99</v>
      </c>
      <c r="M61" s="3">
        <f>IF($A61=$B$3,ProkustesV!O61+M$8,-99)</f>
        <v>-99</v>
      </c>
      <c r="N61" s="3">
        <f>IF($A61=$B$3,ProkustesV!P61+N$8,-99)</f>
        <v>-99</v>
      </c>
      <c r="O61" s="3">
        <f>IF($A61=$B$3,ProkustesV!Q61+O$8,-99)</f>
        <v>-99</v>
      </c>
      <c r="P61" s="3">
        <f>IF($A61=$B$3,ProkustesV!R61+P$8,-99)</f>
        <v>-99</v>
      </c>
      <c r="Q61" s="3">
        <f>IF($A61=$B$3,ProkustesV!S61+Q$8,-99)</f>
        <v>-99</v>
      </c>
      <c r="R61" s="3">
        <f>IF($A61=$B$3,ProkustesV!T61+R$8,-99)</f>
        <v>-99</v>
      </c>
      <c r="S61" s="3">
        <f>IF($A61=$B$3,ProkustesV!U61+S$8,-99)</f>
        <v>-99</v>
      </c>
      <c r="T61" s="3">
        <f>IF($A61=$B$3,ProkustesV!V61+T$8,-99)</f>
        <v>-99</v>
      </c>
      <c r="U61" s="3">
        <f>IF($A61=$B$3,ProkustesV!W61+U$8,-99)</f>
        <v>-99</v>
      </c>
      <c r="V61" s="3">
        <f>IF($A61=$B$3,ProkustesV!X61+V$8,-99)</f>
        <v>-99</v>
      </c>
      <c r="W61" s="1">
        <v>871.10799999999995</v>
      </c>
      <c r="X61" s="1" t="s">
        <v>22</v>
      </c>
      <c r="Y61">
        <f t="shared" si="2"/>
        <v>0</v>
      </c>
      <c r="Z61" s="1">
        <v>1219.0590633763402</v>
      </c>
    </row>
    <row r="62" spans="1:26" x14ac:dyDescent="0.3">
      <c r="A62" t="str">
        <f t="shared" si="1"/>
        <v>DIPalp</v>
      </c>
      <c r="B62" s="3" t="str">
        <f>ProkustesV!D62</f>
        <v>DIPalp31_1_v_4.jpg</v>
      </c>
      <c r="C62" s="3">
        <f>IF($A62=$B$3,ProkustesV!E62+C$8,-99)</f>
        <v>-99</v>
      </c>
      <c r="D62" s="3">
        <f>IF($A62=$B$3,ProkustesV!F62+D$8,-99)</f>
        <v>-99</v>
      </c>
      <c r="E62" s="3">
        <f>IF($A62=$B$3,ProkustesV!G62+E$8,-99)</f>
        <v>-99</v>
      </c>
      <c r="F62" s="3">
        <f>IF($A62=$B$3,ProkustesV!H62+F$8,-99)</f>
        <v>-99</v>
      </c>
      <c r="G62" s="3">
        <f>IF($A62=$B$3,ProkustesV!I62+G$8,-99)</f>
        <v>-99</v>
      </c>
      <c r="H62" s="3">
        <f>IF($A62=$B$3,ProkustesV!J62+H$8,-99)</f>
        <v>-99</v>
      </c>
      <c r="I62" s="3">
        <f>IF($A62=$B$3,ProkustesV!K62+I$8,-99)</f>
        <v>-99</v>
      </c>
      <c r="J62" s="3">
        <f>IF($A62=$B$3,ProkustesV!L62+J$8,-99)</f>
        <v>-99</v>
      </c>
      <c r="K62" s="3">
        <f>IF($A62=$B$3,ProkustesV!M62+K$8,-99)</f>
        <v>-99</v>
      </c>
      <c r="L62" s="3">
        <f>IF($A62=$B$3,ProkustesV!N62+L$8,-99)</f>
        <v>-99</v>
      </c>
      <c r="M62" s="3">
        <f>IF($A62=$B$3,ProkustesV!O62+M$8,-99)</f>
        <v>-99</v>
      </c>
      <c r="N62" s="3">
        <f>IF($A62=$B$3,ProkustesV!P62+N$8,-99)</f>
        <v>-99</v>
      </c>
      <c r="O62" s="3">
        <f>IF($A62=$B$3,ProkustesV!Q62+O$8,-99)</f>
        <v>-99</v>
      </c>
      <c r="P62" s="3">
        <f>IF($A62=$B$3,ProkustesV!R62+P$8,-99)</f>
        <v>-99</v>
      </c>
      <c r="Q62" s="3">
        <f>IF($A62=$B$3,ProkustesV!S62+Q$8,-99)</f>
        <v>-99</v>
      </c>
      <c r="R62" s="3">
        <f>IF($A62=$B$3,ProkustesV!T62+R$8,-99)</f>
        <v>-99</v>
      </c>
      <c r="S62" s="3">
        <f>IF($A62=$B$3,ProkustesV!U62+S$8,-99)</f>
        <v>-99</v>
      </c>
      <c r="T62" s="3">
        <f>IF($A62=$B$3,ProkustesV!V62+T$8,-99)</f>
        <v>-99</v>
      </c>
      <c r="U62" s="3">
        <f>IF($A62=$B$3,ProkustesV!W62+U$8,-99)</f>
        <v>-99</v>
      </c>
      <c r="V62" s="3">
        <f>IF($A62=$B$3,ProkustesV!X62+V$8,-99)</f>
        <v>-99</v>
      </c>
      <c r="W62" s="1">
        <v>793.37300000000005</v>
      </c>
      <c r="X62" s="1" t="s">
        <v>22</v>
      </c>
      <c r="Y62">
        <f t="shared" si="2"/>
        <v>0</v>
      </c>
      <c r="Z62" s="1">
        <v>1264.1012617666356</v>
      </c>
    </row>
    <row r="63" spans="1:26" x14ac:dyDescent="0.3">
      <c r="A63" t="str">
        <f t="shared" si="1"/>
        <v>DIPalp</v>
      </c>
      <c r="B63" s="3" t="str">
        <f>ProkustesV!D63</f>
        <v>DIPalp31_1_v_5.jpg</v>
      </c>
      <c r="C63" s="3">
        <f>IF($A63=$B$3,ProkustesV!E63+C$8,-99)</f>
        <v>-99</v>
      </c>
      <c r="D63" s="3">
        <f>IF($A63=$B$3,ProkustesV!F63+D$8,-99)</f>
        <v>-99</v>
      </c>
      <c r="E63" s="3">
        <f>IF($A63=$B$3,ProkustesV!G63+E$8,-99)</f>
        <v>-99</v>
      </c>
      <c r="F63" s="3">
        <f>IF($A63=$B$3,ProkustesV!H63+F$8,-99)</f>
        <v>-99</v>
      </c>
      <c r="G63" s="3">
        <f>IF($A63=$B$3,ProkustesV!I63+G$8,-99)</f>
        <v>-99</v>
      </c>
      <c r="H63" s="3">
        <f>IF($A63=$B$3,ProkustesV!J63+H$8,-99)</f>
        <v>-99</v>
      </c>
      <c r="I63" s="3">
        <f>IF($A63=$B$3,ProkustesV!K63+I$8,-99)</f>
        <v>-99</v>
      </c>
      <c r="J63" s="3">
        <f>IF($A63=$B$3,ProkustesV!L63+J$8,-99)</f>
        <v>-99</v>
      </c>
      <c r="K63" s="3">
        <f>IF($A63=$B$3,ProkustesV!M63+K$8,-99)</f>
        <v>-99</v>
      </c>
      <c r="L63" s="3">
        <f>IF($A63=$B$3,ProkustesV!N63+L$8,-99)</f>
        <v>-99</v>
      </c>
      <c r="M63" s="3">
        <f>IF($A63=$B$3,ProkustesV!O63+M$8,-99)</f>
        <v>-99</v>
      </c>
      <c r="N63" s="3">
        <f>IF($A63=$B$3,ProkustesV!P63+N$8,-99)</f>
        <v>-99</v>
      </c>
      <c r="O63" s="3">
        <f>IF($A63=$B$3,ProkustesV!Q63+O$8,-99)</f>
        <v>-99</v>
      </c>
      <c r="P63" s="3">
        <f>IF($A63=$B$3,ProkustesV!R63+P$8,-99)</f>
        <v>-99</v>
      </c>
      <c r="Q63" s="3">
        <f>IF($A63=$B$3,ProkustesV!S63+Q$8,-99)</f>
        <v>-99</v>
      </c>
      <c r="R63" s="3">
        <f>IF($A63=$B$3,ProkustesV!T63+R$8,-99)</f>
        <v>-99</v>
      </c>
      <c r="S63" s="3">
        <f>IF($A63=$B$3,ProkustesV!U63+S$8,-99)</f>
        <v>-99</v>
      </c>
      <c r="T63" s="3">
        <f>IF($A63=$B$3,ProkustesV!V63+T$8,-99)</f>
        <v>-99</v>
      </c>
      <c r="U63" s="3">
        <f>IF($A63=$B$3,ProkustesV!W63+U$8,-99)</f>
        <v>-99</v>
      </c>
      <c r="V63" s="3">
        <f>IF($A63=$B$3,ProkustesV!X63+V$8,-99)</f>
        <v>-99</v>
      </c>
      <c r="W63" s="1">
        <v>803.16399999999999</v>
      </c>
      <c r="X63" s="1" t="s">
        <v>22</v>
      </c>
      <c r="Y63">
        <f t="shared" si="2"/>
        <v>0</v>
      </c>
      <c r="Z63" s="1">
        <v>1211.1193169956459</v>
      </c>
    </row>
    <row r="64" spans="1:26" x14ac:dyDescent="0.3">
      <c r="A64" t="str">
        <f t="shared" si="1"/>
        <v>DIPalp</v>
      </c>
      <c r="B64" s="3" t="str">
        <f>ProkustesV!D64</f>
        <v>DIPalp34_2_v_1.jpg</v>
      </c>
      <c r="C64" s="3">
        <f>IF($A64=$B$3,ProkustesV!E64+C$8,-99)</f>
        <v>-99</v>
      </c>
      <c r="D64" s="3">
        <f>IF($A64=$B$3,ProkustesV!F64+D$8,-99)</f>
        <v>-99</v>
      </c>
      <c r="E64" s="3">
        <f>IF($A64=$B$3,ProkustesV!G64+E$8,-99)</f>
        <v>-99</v>
      </c>
      <c r="F64" s="3">
        <f>IF($A64=$B$3,ProkustesV!H64+F$8,-99)</f>
        <v>-99</v>
      </c>
      <c r="G64" s="3">
        <f>IF($A64=$B$3,ProkustesV!I64+G$8,-99)</f>
        <v>-99</v>
      </c>
      <c r="H64" s="3">
        <f>IF($A64=$B$3,ProkustesV!J64+H$8,-99)</f>
        <v>-99</v>
      </c>
      <c r="I64" s="3">
        <f>IF($A64=$B$3,ProkustesV!K64+I$8,-99)</f>
        <v>-99</v>
      </c>
      <c r="J64" s="3">
        <f>IF($A64=$B$3,ProkustesV!L64+J$8,-99)</f>
        <v>-99</v>
      </c>
      <c r="K64" s="3">
        <f>IF($A64=$B$3,ProkustesV!M64+K$8,-99)</f>
        <v>-99</v>
      </c>
      <c r="L64" s="3">
        <f>IF($A64=$B$3,ProkustesV!N64+L$8,-99)</f>
        <v>-99</v>
      </c>
      <c r="M64" s="3">
        <f>IF($A64=$B$3,ProkustesV!O64+M$8,-99)</f>
        <v>-99</v>
      </c>
      <c r="N64" s="3">
        <f>IF($A64=$B$3,ProkustesV!P64+N$8,-99)</f>
        <v>-99</v>
      </c>
      <c r="O64" s="3">
        <f>IF($A64=$B$3,ProkustesV!Q64+O$8,-99)</f>
        <v>-99</v>
      </c>
      <c r="P64" s="3">
        <f>IF($A64=$B$3,ProkustesV!R64+P$8,-99)</f>
        <v>-99</v>
      </c>
      <c r="Q64" s="3">
        <f>IF($A64=$B$3,ProkustesV!S64+Q$8,-99)</f>
        <v>-99</v>
      </c>
      <c r="R64" s="3">
        <f>IF($A64=$B$3,ProkustesV!T64+R$8,-99)</f>
        <v>-99</v>
      </c>
      <c r="S64" s="3">
        <f>IF($A64=$B$3,ProkustesV!U64+S$8,-99)</f>
        <v>-99</v>
      </c>
      <c r="T64" s="3">
        <f>IF($A64=$B$3,ProkustesV!V64+T$8,-99)</f>
        <v>-99</v>
      </c>
      <c r="U64" s="3">
        <f>IF($A64=$B$3,ProkustesV!W64+U$8,-99)</f>
        <v>-99</v>
      </c>
      <c r="V64" s="3">
        <f>IF($A64=$B$3,ProkustesV!X64+V$8,-99)</f>
        <v>-99</v>
      </c>
      <c r="W64" s="1">
        <v>840.14400000000001</v>
      </c>
      <c r="X64" s="1" t="s">
        <v>22</v>
      </c>
      <c r="Y64">
        <f t="shared" si="2"/>
        <v>0</v>
      </c>
      <c r="Z64" s="1">
        <v>1257.5293237137653</v>
      </c>
    </row>
    <row r="65" spans="1:26" x14ac:dyDescent="0.3">
      <c r="A65" t="str">
        <f t="shared" si="1"/>
        <v>DIPalp</v>
      </c>
      <c r="B65" s="3" t="str">
        <f>ProkustesV!D65</f>
        <v>DIPalp34_2_v_2.jpg</v>
      </c>
      <c r="C65" s="3">
        <f>IF($A65=$B$3,ProkustesV!E65+C$8,-99)</f>
        <v>-99</v>
      </c>
      <c r="D65" s="3">
        <f>IF($A65=$B$3,ProkustesV!F65+D$8,-99)</f>
        <v>-99</v>
      </c>
      <c r="E65" s="3">
        <f>IF($A65=$B$3,ProkustesV!G65+E$8,-99)</f>
        <v>-99</v>
      </c>
      <c r="F65" s="3">
        <f>IF($A65=$B$3,ProkustesV!H65+F$8,-99)</f>
        <v>-99</v>
      </c>
      <c r="G65" s="3">
        <f>IF($A65=$B$3,ProkustesV!I65+G$8,-99)</f>
        <v>-99</v>
      </c>
      <c r="H65" s="3">
        <f>IF($A65=$B$3,ProkustesV!J65+H$8,-99)</f>
        <v>-99</v>
      </c>
      <c r="I65" s="3">
        <f>IF($A65=$B$3,ProkustesV!K65+I$8,-99)</f>
        <v>-99</v>
      </c>
      <c r="J65" s="3">
        <f>IF($A65=$B$3,ProkustesV!L65+J$8,-99)</f>
        <v>-99</v>
      </c>
      <c r="K65" s="3">
        <f>IF($A65=$B$3,ProkustesV!M65+K$8,-99)</f>
        <v>-99</v>
      </c>
      <c r="L65" s="3">
        <f>IF($A65=$B$3,ProkustesV!N65+L$8,-99)</f>
        <v>-99</v>
      </c>
      <c r="M65" s="3">
        <f>IF($A65=$B$3,ProkustesV!O65+M$8,-99)</f>
        <v>-99</v>
      </c>
      <c r="N65" s="3">
        <f>IF($A65=$B$3,ProkustesV!P65+N$8,-99)</f>
        <v>-99</v>
      </c>
      <c r="O65" s="3">
        <f>IF($A65=$B$3,ProkustesV!Q65+O$8,-99)</f>
        <v>-99</v>
      </c>
      <c r="P65" s="3">
        <f>IF($A65=$B$3,ProkustesV!R65+P$8,-99)</f>
        <v>-99</v>
      </c>
      <c r="Q65" s="3">
        <f>IF($A65=$B$3,ProkustesV!S65+Q$8,-99)</f>
        <v>-99</v>
      </c>
      <c r="R65" s="3">
        <f>IF($A65=$B$3,ProkustesV!T65+R$8,-99)</f>
        <v>-99</v>
      </c>
      <c r="S65" s="3">
        <f>IF($A65=$B$3,ProkustesV!U65+S$8,-99)</f>
        <v>-99</v>
      </c>
      <c r="T65" s="3">
        <f>IF($A65=$B$3,ProkustesV!V65+T$8,-99)</f>
        <v>-99</v>
      </c>
      <c r="U65" s="3">
        <f>IF($A65=$B$3,ProkustesV!W65+U$8,-99)</f>
        <v>-99</v>
      </c>
      <c r="V65" s="3">
        <f>IF($A65=$B$3,ProkustesV!X65+V$8,-99)</f>
        <v>-99</v>
      </c>
      <c r="W65" s="1">
        <v>908.79399999999998</v>
      </c>
      <c r="X65" s="1" t="s">
        <v>22</v>
      </c>
      <c r="Y65">
        <f t="shared" si="2"/>
        <v>0</v>
      </c>
      <c r="Z65" s="1">
        <v>1269.8334536465795</v>
      </c>
    </row>
    <row r="66" spans="1:26" x14ac:dyDescent="0.3">
      <c r="A66" t="str">
        <f t="shared" si="1"/>
        <v>DIPalp</v>
      </c>
      <c r="B66" s="3" t="str">
        <f>ProkustesV!D66</f>
        <v>DIPalp34_2_v_3.jpg</v>
      </c>
      <c r="C66" s="3">
        <f>IF($A66=$B$3,ProkustesV!E66+C$8,-99)</f>
        <v>-99</v>
      </c>
      <c r="D66" s="3">
        <f>IF($A66=$B$3,ProkustesV!F66+D$8,-99)</f>
        <v>-99</v>
      </c>
      <c r="E66" s="3">
        <f>IF($A66=$B$3,ProkustesV!G66+E$8,-99)</f>
        <v>-99</v>
      </c>
      <c r="F66" s="3">
        <f>IF($A66=$B$3,ProkustesV!H66+F$8,-99)</f>
        <v>-99</v>
      </c>
      <c r="G66" s="3">
        <f>IF($A66=$B$3,ProkustesV!I66+G$8,-99)</f>
        <v>-99</v>
      </c>
      <c r="H66" s="3">
        <f>IF($A66=$B$3,ProkustesV!J66+H$8,-99)</f>
        <v>-99</v>
      </c>
      <c r="I66" s="3">
        <f>IF($A66=$B$3,ProkustesV!K66+I$8,-99)</f>
        <v>-99</v>
      </c>
      <c r="J66" s="3">
        <f>IF($A66=$B$3,ProkustesV!L66+J$8,-99)</f>
        <v>-99</v>
      </c>
      <c r="K66" s="3">
        <f>IF($A66=$B$3,ProkustesV!M66+K$8,-99)</f>
        <v>-99</v>
      </c>
      <c r="L66" s="3">
        <f>IF($A66=$B$3,ProkustesV!N66+L$8,-99)</f>
        <v>-99</v>
      </c>
      <c r="M66" s="3">
        <f>IF($A66=$B$3,ProkustesV!O66+M$8,-99)</f>
        <v>-99</v>
      </c>
      <c r="N66" s="3">
        <f>IF($A66=$B$3,ProkustesV!P66+N$8,-99)</f>
        <v>-99</v>
      </c>
      <c r="O66" s="3">
        <f>IF($A66=$B$3,ProkustesV!Q66+O$8,-99)</f>
        <v>-99</v>
      </c>
      <c r="P66" s="3">
        <f>IF($A66=$B$3,ProkustesV!R66+P$8,-99)</f>
        <v>-99</v>
      </c>
      <c r="Q66" s="3">
        <f>IF($A66=$B$3,ProkustesV!S66+Q$8,-99)</f>
        <v>-99</v>
      </c>
      <c r="R66" s="3">
        <f>IF($A66=$B$3,ProkustesV!T66+R$8,-99)</f>
        <v>-99</v>
      </c>
      <c r="S66" s="3">
        <f>IF($A66=$B$3,ProkustesV!U66+S$8,-99)</f>
        <v>-99</v>
      </c>
      <c r="T66" s="3">
        <f>IF($A66=$B$3,ProkustesV!V66+T$8,-99)</f>
        <v>-99</v>
      </c>
      <c r="U66" s="3">
        <f>IF($A66=$B$3,ProkustesV!W66+U$8,-99)</f>
        <v>-99</v>
      </c>
      <c r="V66" s="3">
        <f>IF($A66=$B$3,ProkustesV!X66+V$8,-99)</f>
        <v>-99</v>
      </c>
      <c r="W66" s="1">
        <v>839.70699999999999</v>
      </c>
      <c r="X66" s="1" t="s">
        <v>22</v>
      </c>
      <c r="Y66">
        <f t="shared" si="2"/>
        <v>0</v>
      </c>
      <c r="Z66" s="1">
        <v>1261.7273873543365</v>
      </c>
    </row>
    <row r="67" spans="1:26" x14ac:dyDescent="0.3">
      <c r="A67" t="str">
        <f t="shared" si="1"/>
        <v>DIPalp</v>
      </c>
      <c r="B67" s="3" t="str">
        <f>ProkustesV!D67</f>
        <v>DIPalp34_2_v_4.jpg</v>
      </c>
      <c r="C67" s="3">
        <f>IF($A67=$B$3,ProkustesV!E67+C$8,-99)</f>
        <v>-99</v>
      </c>
      <c r="D67" s="3">
        <f>IF($A67=$B$3,ProkustesV!F67+D$8,-99)</f>
        <v>-99</v>
      </c>
      <c r="E67" s="3">
        <f>IF($A67=$B$3,ProkustesV!G67+E$8,-99)</f>
        <v>-99</v>
      </c>
      <c r="F67" s="3">
        <f>IF($A67=$B$3,ProkustesV!H67+F$8,-99)</f>
        <v>-99</v>
      </c>
      <c r="G67" s="3">
        <f>IF($A67=$B$3,ProkustesV!I67+G$8,-99)</f>
        <v>-99</v>
      </c>
      <c r="H67" s="3">
        <f>IF($A67=$B$3,ProkustesV!J67+H$8,-99)</f>
        <v>-99</v>
      </c>
      <c r="I67" s="3">
        <f>IF($A67=$B$3,ProkustesV!K67+I$8,-99)</f>
        <v>-99</v>
      </c>
      <c r="J67" s="3">
        <f>IF($A67=$B$3,ProkustesV!L67+J$8,-99)</f>
        <v>-99</v>
      </c>
      <c r="K67" s="3">
        <f>IF($A67=$B$3,ProkustesV!M67+K$8,-99)</f>
        <v>-99</v>
      </c>
      <c r="L67" s="3">
        <f>IF($A67=$B$3,ProkustesV!N67+L$8,-99)</f>
        <v>-99</v>
      </c>
      <c r="M67" s="3">
        <f>IF($A67=$B$3,ProkustesV!O67+M$8,-99)</f>
        <v>-99</v>
      </c>
      <c r="N67" s="3">
        <f>IF($A67=$B$3,ProkustesV!P67+N$8,-99)</f>
        <v>-99</v>
      </c>
      <c r="O67" s="3">
        <f>IF($A67=$B$3,ProkustesV!Q67+O$8,-99)</f>
        <v>-99</v>
      </c>
      <c r="P67" s="3">
        <f>IF($A67=$B$3,ProkustesV!R67+P$8,-99)</f>
        <v>-99</v>
      </c>
      <c r="Q67" s="3">
        <f>IF($A67=$B$3,ProkustesV!S67+Q$8,-99)</f>
        <v>-99</v>
      </c>
      <c r="R67" s="3">
        <f>IF($A67=$B$3,ProkustesV!T67+R$8,-99)</f>
        <v>-99</v>
      </c>
      <c r="S67" s="3">
        <f>IF($A67=$B$3,ProkustesV!U67+S$8,-99)</f>
        <v>-99</v>
      </c>
      <c r="T67" s="3">
        <f>IF($A67=$B$3,ProkustesV!V67+T$8,-99)</f>
        <v>-99</v>
      </c>
      <c r="U67" s="3">
        <f>IF($A67=$B$3,ProkustesV!W67+U$8,-99)</f>
        <v>-99</v>
      </c>
      <c r="V67" s="3">
        <f>IF($A67=$B$3,ProkustesV!X67+V$8,-99)</f>
        <v>-99</v>
      </c>
      <c r="W67" s="1">
        <v>819.70299999999997</v>
      </c>
      <c r="X67" s="1" t="s">
        <v>22</v>
      </c>
      <c r="Y67">
        <f t="shared" si="2"/>
        <v>0</v>
      </c>
      <c r="Z67" s="1">
        <v>1298.1698656185176</v>
      </c>
    </row>
    <row r="68" spans="1:26" x14ac:dyDescent="0.3">
      <c r="A68" t="str">
        <f t="shared" si="1"/>
        <v>DIPalp</v>
      </c>
      <c r="B68" s="3" t="str">
        <f>ProkustesV!D68</f>
        <v>DIPalp34_2_v_5.jpg</v>
      </c>
      <c r="C68" s="3">
        <f>IF($A68=$B$3,ProkustesV!E68+C$8,-99)</f>
        <v>-99</v>
      </c>
      <c r="D68" s="3">
        <f>IF($A68=$B$3,ProkustesV!F68+D$8,-99)</f>
        <v>-99</v>
      </c>
      <c r="E68" s="3">
        <f>IF($A68=$B$3,ProkustesV!G68+E$8,-99)</f>
        <v>-99</v>
      </c>
      <c r="F68" s="3">
        <f>IF($A68=$B$3,ProkustesV!H68+F$8,-99)</f>
        <v>-99</v>
      </c>
      <c r="G68" s="3">
        <f>IF($A68=$B$3,ProkustesV!I68+G$8,-99)</f>
        <v>-99</v>
      </c>
      <c r="H68" s="3">
        <f>IF($A68=$B$3,ProkustesV!J68+H$8,-99)</f>
        <v>-99</v>
      </c>
      <c r="I68" s="3">
        <f>IF($A68=$B$3,ProkustesV!K68+I$8,-99)</f>
        <v>-99</v>
      </c>
      <c r="J68" s="3">
        <f>IF($A68=$B$3,ProkustesV!L68+J$8,-99)</f>
        <v>-99</v>
      </c>
      <c r="K68" s="3">
        <f>IF($A68=$B$3,ProkustesV!M68+K$8,-99)</f>
        <v>-99</v>
      </c>
      <c r="L68" s="3">
        <f>IF($A68=$B$3,ProkustesV!N68+L$8,-99)</f>
        <v>-99</v>
      </c>
      <c r="M68" s="3">
        <f>IF($A68=$B$3,ProkustesV!O68+M$8,-99)</f>
        <v>-99</v>
      </c>
      <c r="N68" s="3">
        <f>IF($A68=$B$3,ProkustesV!P68+N$8,-99)</f>
        <v>-99</v>
      </c>
      <c r="O68" s="3">
        <f>IF($A68=$B$3,ProkustesV!Q68+O$8,-99)</f>
        <v>-99</v>
      </c>
      <c r="P68" s="3">
        <f>IF($A68=$B$3,ProkustesV!R68+P$8,-99)</f>
        <v>-99</v>
      </c>
      <c r="Q68" s="3">
        <f>IF($A68=$B$3,ProkustesV!S68+Q$8,-99)</f>
        <v>-99</v>
      </c>
      <c r="R68" s="3">
        <f>IF($A68=$B$3,ProkustesV!T68+R$8,-99)</f>
        <v>-99</v>
      </c>
      <c r="S68" s="3">
        <f>IF($A68=$B$3,ProkustesV!U68+S$8,-99)</f>
        <v>-99</v>
      </c>
      <c r="T68" s="3">
        <f>IF($A68=$B$3,ProkustesV!V68+T$8,-99)</f>
        <v>-99</v>
      </c>
      <c r="U68" s="3">
        <f>IF($A68=$B$3,ProkustesV!W68+U$8,-99)</f>
        <v>-99</v>
      </c>
      <c r="V68" s="3">
        <f>IF($A68=$B$3,ProkustesV!X68+V$8,-99)</f>
        <v>-99</v>
      </c>
      <c r="W68" s="1">
        <v>940.66700000000003</v>
      </c>
      <c r="X68" s="1" t="s">
        <v>22</v>
      </c>
      <c r="Y68">
        <f t="shared" si="2"/>
        <v>0</v>
      </c>
      <c r="Z68" s="1">
        <v>1277.6904946034465</v>
      </c>
    </row>
    <row r="69" spans="1:26" x14ac:dyDescent="0.3">
      <c r="A69" t="str">
        <f t="shared" si="1"/>
        <v>DIPalp</v>
      </c>
      <c r="B69" s="3" t="str">
        <f>ProkustesV!D69</f>
        <v>DIPalp5_v_1.jpg</v>
      </c>
      <c r="C69" s="3">
        <f>IF($A69=$B$3,ProkustesV!E69+C$8,-99)</f>
        <v>-99</v>
      </c>
      <c r="D69" s="3">
        <f>IF($A69=$B$3,ProkustesV!F69+D$8,-99)</f>
        <v>-99</v>
      </c>
      <c r="E69" s="3">
        <f>IF($A69=$B$3,ProkustesV!G69+E$8,-99)</f>
        <v>-99</v>
      </c>
      <c r="F69" s="3">
        <f>IF($A69=$B$3,ProkustesV!H69+F$8,-99)</f>
        <v>-99</v>
      </c>
      <c r="G69" s="3">
        <f>IF($A69=$B$3,ProkustesV!I69+G$8,-99)</f>
        <v>-99</v>
      </c>
      <c r="H69" s="3">
        <f>IF($A69=$B$3,ProkustesV!J69+H$8,-99)</f>
        <v>-99</v>
      </c>
      <c r="I69" s="3">
        <f>IF($A69=$B$3,ProkustesV!K69+I$8,-99)</f>
        <v>-99</v>
      </c>
      <c r="J69" s="3">
        <f>IF($A69=$B$3,ProkustesV!L69+J$8,-99)</f>
        <v>-99</v>
      </c>
      <c r="K69" s="3">
        <f>IF($A69=$B$3,ProkustesV!M69+K$8,-99)</f>
        <v>-99</v>
      </c>
      <c r="L69" s="3">
        <f>IF($A69=$B$3,ProkustesV!N69+L$8,-99)</f>
        <v>-99</v>
      </c>
      <c r="M69" s="3">
        <f>IF($A69=$B$3,ProkustesV!O69+M$8,-99)</f>
        <v>-99</v>
      </c>
      <c r="N69" s="3">
        <f>IF($A69=$B$3,ProkustesV!P69+N$8,-99)</f>
        <v>-99</v>
      </c>
      <c r="O69" s="3">
        <f>IF($A69=$B$3,ProkustesV!Q69+O$8,-99)</f>
        <v>-99</v>
      </c>
      <c r="P69" s="3">
        <f>IF($A69=$B$3,ProkustesV!R69+P$8,-99)</f>
        <v>-99</v>
      </c>
      <c r="Q69" s="3">
        <f>IF($A69=$B$3,ProkustesV!S69+Q$8,-99)</f>
        <v>-99</v>
      </c>
      <c r="R69" s="3">
        <f>IF($A69=$B$3,ProkustesV!T69+R$8,-99)</f>
        <v>-99</v>
      </c>
      <c r="S69" s="3">
        <f>IF($A69=$B$3,ProkustesV!U69+S$8,-99)</f>
        <v>-99</v>
      </c>
      <c r="T69" s="3">
        <f>IF($A69=$B$3,ProkustesV!V69+T$8,-99)</f>
        <v>-99</v>
      </c>
      <c r="U69" s="3">
        <f>IF($A69=$B$3,ProkustesV!W69+U$8,-99)</f>
        <v>-99</v>
      </c>
      <c r="V69" s="3">
        <f>IF($A69=$B$3,ProkustesV!X69+V$8,-99)</f>
        <v>-99</v>
      </c>
      <c r="W69" s="1">
        <v>662.13099999999997</v>
      </c>
      <c r="X69" s="1" t="s">
        <v>22</v>
      </c>
      <c r="Y69">
        <f t="shared" si="2"/>
        <v>0</v>
      </c>
      <c r="Z69" s="1">
        <v>877.91799161425092</v>
      </c>
    </row>
    <row r="70" spans="1:26" x14ac:dyDescent="0.3">
      <c r="A70" t="str">
        <f t="shared" si="1"/>
        <v>DIPalp</v>
      </c>
      <c r="B70" s="3" t="str">
        <f>ProkustesV!D70</f>
        <v>DIPalp5_v_2.jpg</v>
      </c>
      <c r="C70" s="3">
        <f>IF($A70=$B$3,ProkustesV!E70+C$8,-99)</f>
        <v>-99</v>
      </c>
      <c r="D70" s="3">
        <f>IF($A70=$B$3,ProkustesV!F70+D$8,-99)</f>
        <v>-99</v>
      </c>
      <c r="E70" s="3">
        <f>IF($A70=$B$3,ProkustesV!G70+E$8,-99)</f>
        <v>-99</v>
      </c>
      <c r="F70" s="3">
        <f>IF($A70=$B$3,ProkustesV!H70+F$8,-99)</f>
        <v>-99</v>
      </c>
      <c r="G70" s="3">
        <f>IF($A70=$B$3,ProkustesV!I70+G$8,-99)</f>
        <v>-99</v>
      </c>
      <c r="H70" s="3">
        <f>IF($A70=$B$3,ProkustesV!J70+H$8,-99)</f>
        <v>-99</v>
      </c>
      <c r="I70" s="3">
        <f>IF($A70=$B$3,ProkustesV!K70+I$8,-99)</f>
        <v>-99</v>
      </c>
      <c r="J70" s="3">
        <f>IF($A70=$B$3,ProkustesV!L70+J$8,-99)</f>
        <v>-99</v>
      </c>
      <c r="K70" s="3">
        <f>IF($A70=$B$3,ProkustesV!M70+K$8,-99)</f>
        <v>-99</v>
      </c>
      <c r="L70" s="3">
        <f>IF($A70=$B$3,ProkustesV!N70+L$8,-99)</f>
        <v>-99</v>
      </c>
      <c r="M70" s="3">
        <f>IF($A70=$B$3,ProkustesV!O70+M$8,-99)</f>
        <v>-99</v>
      </c>
      <c r="N70" s="3">
        <f>IF($A70=$B$3,ProkustesV!P70+N$8,-99)</f>
        <v>-99</v>
      </c>
      <c r="O70" s="3">
        <f>IF($A70=$B$3,ProkustesV!Q70+O$8,-99)</f>
        <v>-99</v>
      </c>
      <c r="P70" s="3">
        <f>IF($A70=$B$3,ProkustesV!R70+P$8,-99)</f>
        <v>-99</v>
      </c>
      <c r="Q70" s="3">
        <f>IF($A70=$B$3,ProkustesV!S70+Q$8,-99)</f>
        <v>-99</v>
      </c>
      <c r="R70" s="3">
        <f>IF($A70=$B$3,ProkustesV!T70+R$8,-99)</f>
        <v>-99</v>
      </c>
      <c r="S70" s="3">
        <f>IF($A70=$B$3,ProkustesV!U70+S$8,-99)</f>
        <v>-99</v>
      </c>
      <c r="T70" s="3">
        <f>IF($A70=$B$3,ProkustesV!V70+T$8,-99)</f>
        <v>-99</v>
      </c>
      <c r="U70" s="3">
        <f>IF($A70=$B$3,ProkustesV!W70+U$8,-99)</f>
        <v>-99</v>
      </c>
      <c r="V70" s="3">
        <f>IF($A70=$B$3,ProkustesV!X70+V$8,-99)</f>
        <v>-99</v>
      </c>
      <c r="W70" s="1">
        <v>608.56200000000001</v>
      </c>
      <c r="X70" s="1" t="s">
        <v>22</v>
      </c>
      <c r="Y70">
        <f t="shared" si="2"/>
        <v>0</v>
      </c>
      <c r="Z70" s="1">
        <v>917.15756552513915</v>
      </c>
    </row>
    <row r="71" spans="1:26" x14ac:dyDescent="0.3">
      <c r="A71" t="str">
        <f t="shared" si="1"/>
        <v>DIPalp</v>
      </c>
      <c r="B71" s="3" t="str">
        <f>ProkustesV!D71</f>
        <v>DIPalp5_v_3.jpg</v>
      </c>
      <c r="C71" s="3">
        <f>IF($A71=$B$3,ProkustesV!E71+C$8,-99)</f>
        <v>-99</v>
      </c>
      <c r="D71" s="3">
        <f>IF($A71=$B$3,ProkustesV!F71+D$8,-99)</f>
        <v>-99</v>
      </c>
      <c r="E71" s="3">
        <f>IF($A71=$B$3,ProkustesV!G71+E$8,-99)</f>
        <v>-99</v>
      </c>
      <c r="F71" s="3">
        <f>IF($A71=$B$3,ProkustesV!H71+F$8,-99)</f>
        <v>-99</v>
      </c>
      <c r="G71" s="3">
        <f>IF($A71=$B$3,ProkustesV!I71+G$8,-99)</f>
        <v>-99</v>
      </c>
      <c r="H71" s="3">
        <f>IF($A71=$B$3,ProkustesV!J71+H$8,-99)</f>
        <v>-99</v>
      </c>
      <c r="I71" s="3">
        <f>IF($A71=$B$3,ProkustesV!K71+I$8,-99)</f>
        <v>-99</v>
      </c>
      <c r="J71" s="3">
        <f>IF($A71=$B$3,ProkustesV!L71+J$8,-99)</f>
        <v>-99</v>
      </c>
      <c r="K71" s="3">
        <f>IF($A71=$B$3,ProkustesV!M71+K$8,-99)</f>
        <v>-99</v>
      </c>
      <c r="L71" s="3">
        <f>IF($A71=$B$3,ProkustesV!N71+L$8,-99)</f>
        <v>-99</v>
      </c>
      <c r="M71" s="3">
        <f>IF($A71=$B$3,ProkustesV!O71+M$8,-99)</f>
        <v>-99</v>
      </c>
      <c r="N71" s="3">
        <f>IF($A71=$B$3,ProkustesV!P71+N$8,-99)</f>
        <v>-99</v>
      </c>
      <c r="O71" s="3">
        <f>IF($A71=$B$3,ProkustesV!Q71+O$8,-99)</f>
        <v>-99</v>
      </c>
      <c r="P71" s="3">
        <f>IF($A71=$B$3,ProkustesV!R71+P$8,-99)</f>
        <v>-99</v>
      </c>
      <c r="Q71" s="3">
        <f>IF($A71=$B$3,ProkustesV!S71+Q$8,-99)</f>
        <v>-99</v>
      </c>
      <c r="R71" s="3">
        <f>IF($A71=$B$3,ProkustesV!T71+R$8,-99)</f>
        <v>-99</v>
      </c>
      <c r="S71" s="3">
        <f>IF($A71=$B$3,ProkustesV!U71+S$8,-99)</f>
        <v>-99</v>
      </c>
      <c r="T71" s="3">
        <f>IF($A71=$B$3,ProkustesV!V71+T$8,-99)</f>
        <v>-99</v>
      </c>
      <c r="U71" s="3">
        <f>IF($A71=$B$3,ProkustesV!W71+U$8,-99)</f>
        <v>-99</v>
      </c>
      <c r="V71" s="3">
        <f>IF($A71=$B$3,ProkustesV!X71+V$8,-99)</f>
        <v>-99</v>
      </c>
      <c r="W71" s="1">
        <v>617.375</v>
      </c>
      <c r="X71" s="1" t="s">
        <v>22</v>
      </c>
      <c r="Y71">
        <f t="shared" si="2"/>
        <v>0</v>
      </c>
      <c r="Z71" s="1">
        <v>898.96829755003046</v>
      </c>
    </row>
    <row r="72" spans="1:26" x14ac:dyDescent="0.3">
      <c r="A72" t="str">
        <f t="shared" si="1"/>
        <v>DIPalp</v>
      </c>
      <c r="B72" s="3" t="str">
        <f>ProkustesV!D72</f>
        <v>DIPalp5_v_4.jpg</v>
      </c>
      <c r="C72" s="3">
        <f>IF($A72=$B$3,ProkustesV!E72+C$8,-99)</f>
        <v>-99</v>
      </c>
      <c r="D72" s="3">
        <f>IF($A72=$B$3,ProkustesV!F72+D$8,-99)</f>
        <v>-99</v>
      </c>
      <c r="E72" s="3">
        <f>IF($A72=$B$3,ProkustesV!G72+E$8,-99)</f>
        <v>-99</v>
      </c>
      <c r="F72" s="3">
        <f>IF($A72=$B$3,ProkustesV!H72+F$8,-99)</f>
        <v>-99</v>
      </c>
      <c r="G72" s="3">
        <f>IF($A72=$B$3,ProkustesV!I72+G$8,-99)</f>
        <v>-99</v>
      </c>
      <c r="H72" s="3">
        <f>IF($A72=$B$3,ProkustesV!J72+H$8,-99)</f>
        <v>-99</v>
      </c>
      <c r="I72" s="3">
        <f>IF($A72=$B$3,ProkustesV!K72+I$8,-99)</f>
        <v>-99</v>
      </c>
      <c r="J72" s="3">
        <f>IF($A72=$B$3,ProkustesV!L72+J$8,-99)</f>
        <v>-99</v>
      </c>
      <c r="K72" s="3">
        <f>IF($A72=$B$3,ProkustesV!M72+K$8,-99)</f>
        <v>-99</v>
      </c>
      <c r="L72" s="3">
        <f>IF($A72=$B$3,ProkustesV!N72+L$8,-99)</f>
        <v>-99</v>
      </c>
      <c r="M72" s="3">
        <f>IF($A72=$B$3,ProkustesV!O72+M$8,-99)</f>
        <v>-99</v>
      </c>
      <c r="N72" s="3">
        <f>IF($A72=$B$3,ProkustesV!P72+N$8,-99)</f>
        <v>-99</v>
      </c>
      <c r="O72" s="3">
        <f>IF($A72=$B$3,ProkustesV!Q72+O$8,-99)</f>
        <v>-99</v>
      </c>
      <c r="P72" s="3">
        <f>IF($A72=$B$3,ProkustesV!R72+P$8,-99)</f>
        <v>-99</v>
      </c>
      <c r="Q72" s="3">
        <f>IF($A72=$B$3,ProkustesV!S72+Q$8,-99)</f>
        <v>-99</v>
      </c>
      <c r="R72" s="3">
        <f>IF($A72=$B$3,ProkustesV!T72+R$8,-99)</f>
        <v>-99</v>
      </c>
      <c r="S72" s="3">
        <f>IF($A72=$B$3,ProkustesV!U72+S$8,-99)</f>
        <v>-99</v>
      </c>
      <c r="T72" s="3">
        <f>IF($A72=$B$3,ProkustesV!V72+T$8,-99)</f>
        <v>-99</v>
      </c>
      <c r="U72" s="3">
        <f>IF($A72=$B$3,ProkustesV!W72+U$8,-99)</f>
        <v>-99</v>
      </c>
      <c r="V72" s="3">
        <f>IF($A72=$B$3,ProkustesV!X72+V$8,-99)</f>
        <v>-99</v>
      </c>
      <c r="W72" s="1">
        <v>718.64200000000005</v>
      </c>
      <c r="X72" s="1" t="s">
        <v>22</v>
      </c>
      <c r="Y72">
        <f t="shared" si="2"/>
        <v>0</v>
      </c>
      <c r="Z72" s="1">
        <v>864.94681917445075</v>
      </c>
    </row>
    <row r="73" spans="1:26" x14ac:dyDescent="0.3">
      <c r="A73" t="str">
        <f t="shared" si="1"/>
        <v>DIPalp</v>
      </c>
      <c r="B73" s="3" t="str">
        <f>ProkustesV!D73</f>
        <v>DIPalp6_v_1.jpg</v>
      </c>
      <c r="C73" s="3">
        <f>IF($A73=$B$3,ProkustesV!E73+C$8,-99)</f>
        <v>-99</v>
      </c>
      <c r="D73" s="3">
        <f>IF($A73=$B$3,ProkustesV!F73+D$8,-99)</f>
        <v>-99</v>
      </c>
      <c r="E73" s="3">
        <f>IF($A73=$B$3,ProkustesV!G73+E$8,-99)</f>
        <v>-99</v>
      </c>
      <c r="F73" s="3">
        <f>IF($A73=$B$3,ProkustesV!H73+F$8,-99)</f>
        <v>-99</v>
      </c>
      <c r="G73" s="3">
        <f>IF($A73=$B$3,ProkustesV!I73+G$8,-99)</f>
        <v>-99</v>
      </c>
      <c r="H73" s="3">
        <f>IF($A73=$B$3,ProkustesV!J73+H$8,-99)</f>
        <v>-99</v>
      </c>
      <c r="I73" s="3">
        <f>IF($A73=$B$3,ProkustesV!K73+I$8,-99)</f>
        <v>-99</v>
      </c>
      <c r="J73" s="3">
        <f>IF($A73=$B$3,ProkustesV!L73+J$8,-99)</f>
        <v>-99</v>
      </c>
      <c r="K73" s="3">
        <f>IF($A73=$B$3,ProkustesV!M73+K$8,-99)</f>
        <v>-99</v>
      </c>
      <c r="L73" s="3">
        <f>IF($A73=$B$3,ProkustesV!N73+L$8,-99)</f>
        <v>-99</v>
      </c>
      <c r="M73" s="3">
        <f>IF($A73=$B$3,ProkustesV!O73+M$8,-99)</f>
        <v>-99</v>
      </c>
      <c r="N73" s="3">
        <f>IF($A73=$B$3,ProkustesV!P73+N$8,-99)</f>
        <v>-99</v>
      </c>
      <c r="O73" s="3">
        <f>IF($A73=$B$3,ProkustesV!Q73+O$8,-99)</f>
        <v>-99</v>
      </c>
      <c r="P73" s="3">
        <f>IF($A73=$B$3,ProkustesV!R73+P$8,-99)</f>
        <v>-99</v>
      </c>
      <c r="Q73" s="3">
        <f>IF($A73=$B$3,ProkustesV!S73+Q$8,-99)</f>
        <v>-99</v>
      </c>
      <c r="R73" s="3">
        <f>IF($A73=$B$3,ProkustesV!T73+R$8,-99)</f>
        <v>-99</v>
      </c>
      <c r="S73" s="3">
        <f>IF($A73=$B$3,ProkustesV!U73+S$8,-99)</f>
        <v>-99</v>
      </c>
      <c r="T73" s="3">
        <f>IF($A73=$B$3,ProkustesV!V73+T$8,-99)</f>
        <v>-99</v>
      </c>
      <c r="U73" s="3">
        <f>IF($A73=$B$3,ProkustesV!W73+U$8,-99)</f>
        <v>-99</v>
      </c>
      <c r="V73" s="3">
        <f>IF($A73=$B$3,ProkustesV!X73+V$8,-99)</f>
        <v>-99</v>
      </c>
      <c r="W73" s="1">
        <v>831.20899999999995</v>
      </c>
      <c r="X73" s="1" t="s">
        <v>22</v>
      </c>
      <c r="Y73">
        <f t="shared" si="2"/>
        <v>0</v>
      </c>
      <c r="Z73" s="1">
        <v>1293.0989907969149</v>
      </c>
    </row>
    <row r="74" spans="1:26" x14ac:dyDescent="0.3">
      <c r="A74" t="str">
        <f t="shared" si="1"/>
        <v>DIPalp</v>
      </c>
      <c r="B74" s="3" t="str">
        <f>ProkustesV!D74</f>
        <v>DIPalp6_v_2.jpg</v>
      </c>
      <c r="C74" s="3">
        <f>IF($A74=$B$3,ProkustesV!E74+C$8,-99)</f>
        <v>-99</v>
      </c>
      <c r="D74" s="3">
        <f>IF($A74=$B$3,ProkustesV!F74+D$8,-99)</f>
        <v>-99</v>
      </c>
      <c r="E74" s="3">
        <f>IF($A74=$B$3,ProkustesV!G74+E$8,-99)</f>
        <v>-99</v>
      </c>
      <c r="F74" s="3">
        <f>IF($A74=$B$3,ProkustesV!H74+F$8,-99)</f>
        <v>-99</v>
      </c>
      <c r="G74" s="3">
        <f>IF($A74=$B$3,ProkustesV!I74+G$8,-99)</f>
        <v>-99</v>
      </c>
      <c r="H74" s="3">
        <f>IF($A74=$B$3,ProkustesV!J74+H$8,-99)</f>
        <v>-99</v>
      </c>
      <c r="I74" s="3">
        <f>IF($A74=$B$3,ProkustesV!K74+I$8,-99)</f>
        <v>-99</v>
      </c>
      <c r="J74" s="3">
        <f>IF($A74=$B$3,ProkustesV!L74+J$8,-99)</f>
        <v>-99</v>
      </c>
      <c r="K74" s="3">
        <f>IF($A74=$B$3,ProkustesV!M74+K$8,-99)</f>
        <v>-99</v>
      </c>
      <c r="L74" s="3">
        <f>IF($A74=$B$3,ProkustesV!N74+L$8,-99)</f>
        <v>-99</v>
      </c>
      <c r="M74" s="3">
        <f>IF($A74=$B$3,ProkustesV!O74+M$8,-99)</f>
        <v>-99</v>
      </c>
      <c r="N74" s="3">
        <f>IF($A74=$B$3,ProkustesV!P74+N$8,-99)</f>
        <v>-99</v>
      </c>
      <c r="O74" s="3">
        <f>IF($A74=$B$3,ProkustesV!Q74+O$8,-99)</f>
        <v>-99</v>
      </c>
      <c r="P74" s="3">
        <f>IF($A74=$B$3,ProkustesV!R74+P$8,-99)</f>
        <v>-99</v>
      </c>
      <c r="Q74" s="3">
        <f>IF($A74=$B$3,ProkustesV!S74+Q$8,-99)</f>
        <v>-99</v>
      </c>
      <c r="R74" s="3">
        <f>IF($A74=$B$3,ProkustesV!T74+R$8,-99)</f>
        <v>-99</v>
      </c>
      <c r="S74" s="3">
        <f>IF($A74=$B$3,ProkustesV!U74+S$8,-99)</f>
        <v>-99</v>
      </c>
      <c r="T74" s="3">
        <f>IF($A74=$B$3,ProkustesV!V74+T$8,-99)</f>
        <v>-99</v>
      </c>
      <c r="U74" s="3">
        <f>IF($A74=$B$3,ProkustesV!W74+U$8,-99)</f>
        <v>-99</v>
      </c>
      <c r="V74" s="3">
        <f>IF($A74=$B$3,ProkustesV!X74+V$8,-99)</f>
        <v>-99</v>
      </c>
      <c r="W74" s="1">
        <v>686.20299999999997</v>
      </c>
      <c r="X74" s="1" t="s">
        <v>22</v>
      </c>
      <c r="Y74">
        <f t="shared" si="2"/>
        <v>0</v>
      </c>
      <c r="Z74" s="1">
        <v>1260.1146773210762</v>
      </c>
    </row>
    <row r="75" spans="1:26" x14ac:dyDescent="0.3">
      <c r="A75" t="str">
        <f t="shared" ref="A75:A137" si="3">MID(B75,1,6)</f>
        <v>DIPalp</v>
      </c>
      <c r="B75" s="3" t="str">
        <f>ProkustesV!D75</f>
        <v>DIPalp6_v_3.jpg</v>
      </c>
      <c r="C75" s="3">
        <f>IF($A75=$B$3,ProkustesV!E75+C$8,-99)</f>
        <v>-99</v>
      </c>
      <c r="D75" s="3">
        <f>IF($A75=$B$3,ProkustesV!F75+D$8,-99)</f>
        <v>-99</v>
      </c>
      <c r="E75" s="3">
        <f>IF($A75=$B$3,ProkustesV!G75+E$8,-99)</f>
        <v>-99</v>
      </c>
      <c r="F75" s="3">
        <f>IF($A75=$B$3,ProkustesV!H75+F$8,-99)</f>
        <v>-99</v>
      </c>
      <c r="G75" s="3">
        <f>IF($A75=$B$3,ProkustesV!I75+G$8,-99)</f>
        <v>-99</v>
      </c>
      <c r="H75" s="3">
        <f>IF($A75=$B$3,ProkustesV!J75+H$8,-99)</f>
        <v>-99</v>
      </c>
      <c r="I75" s="3">
        <f>IF($A75=$B$3,ProkustesV!K75+I$8,-99)</f>
        <v>-99</v>
      </c>
      <c r="J75" s="3">
        <f>IF($A75=$B$3,ProkustesV!L75+J$8,-99)</f>
        <v>-99</v>
      </c>
      <c r="K75" s="3">
        <f>IF($A75=$B$3,ProkustesV!M75+K$8,-99)</f>
        <v>-99</v>
      </c>
      <c r="L75" s="3">
        <f>IF($A75=$B$3,ProkustesV!N75+L$8,-99)</f>
        <v>-99</v>
      </c>
      <c r="M75" s="3">
        <f>IF($A75=$B$3,ProkustesV!O75+M$8,-99)</f>
        <v>-99</v>
      </c>
      <c r="N75" s="3">
        <f>IF($A75=$B$3,ProkustesV!P75+N$8,-99)</f>
        <v>-99</v>
      </c>
      <c r="O75" s="3">
        <f>IF($A75=$B$3,ProkustesV!Q75+O$8,-99)</f>
        <v>-99</v>
      </c>
      <c r="P75" s="3">
        <f>IF($A75=$B$3,ProkustesV!R75+P$8,-99)</f>
        <v>-99</v>
      </c>
      <c r="Q75" s="3">
        <f>IF($A75=$B$3,ProkustesV!S75+Q$8,-99)</f>
        <v>-99</v>
      </c>
      <c r="R75" s="3">
        <f>IF($A75=$B$3,ProkustesV!T75+R$8,-99)</f>
        <v>-99</v>
      </c>
      <c r="S75" s="3">
        <f>IF($A75=$B$3,ProkustesV!U75+S$8,-99)</f>
        <v>-99</v>
      </c>
      <c r="T75" s="3">
        <f>IF($A75=$B$3,ProkustesV!V75+T$8,-99)</f>
        <v>-99</v>
      </c>
      <c r="U75" s="3">
        <f>IF($A75=$B$3,ProkustesV!W75+U$8,-99)</f>
        <v>-99</v>
      </c>
      <c r="V75" s="3">
        <f>IF($A75=$B$3,ProkustesV!X75+V$8,-99)</f>
        <v>-99</v>
      </c>
      <c r="W75" s="1">
        <v>806.92</v>
      </c>
      <c r="X75" s="1" t="s">
        <v>22</v>
      </c>
      <c r="Y75">
        <f t="shared" ref="Y75:Y137" si="4">SQRT((G75-U75)*(G75-U75) + (H75-V75) *(H75-V75))</f>
        <v>0</v>
      </c>
      <c r="Z75" s="1">
        <v>1265.0667966554176</v>
      </c>
    </row>
    <row r="76" spans="1:26" x14ac:dyDescent="0.3">
      <c r="A76" t="str">
        <f t="shared" si="3"/>
        <v>DIPalp</v>
      </c>
      <c r="B76" s="3" t="str">
        <f>ProkustesV!D76</f>
        <v>DIPalp6_v_4.jpg</v>
      </c>
      <c r="C76" s="3">
        <f>IF($A76=$B$3,ProkustesV!E76+C$8,-99)</f>
        <v>-99</v>
      </c>
      <c r="D76" s="3">
        <f>IF($A76=$B$3,ProkustesV!F76+D$8,-99)</f>
        <v>-99</v>
      </c>
      <c r="E76" s="3">
        <f>IF($A76=$B$3,ProkustesV!G76+E$8,-99)</f>
        <v>-99</v>
      </c>
      <c r="F76" s="3">
        <f>IF($A76=$B$3,ProkustesV!H76+F$8,-99)</f>
        <v>-99</v>
      </c>
      <c r="G76" s="3">
        <f>IF($A76=$B$3,ProkustesV!I76+G$8,-99)</f>
        <v>-99</v>
      </c>
      <c r="H76" s="3">
        <f>IF($A76=$B$3,ProkustesV!J76+H$8,-99)</f>
        <v>-99</v>
      </c>
      <c r="I76" s="3">
        <f>IF($A76=$B$3,ProkustesV!K76+I$8,-99)</f>
        <v>-99</v>
      </c>
      <c r="J76" s="3">
        <f>IF($A76=$B$3,ProkustesV!L76+J$8,-99)</f>
        <v>-99</v>
      </c>
      <c r="K76" s="3">
        <f>IF($A76=$B$3,ProkustesV!M76+K$8,-99)</f>
        <v>-99</v>
      </c>
      <c r="L76" s="3">
        <f>IF($A76=$B$3,ProkustesV!N76+L$8,-99)</f>
        <v>-99</v>
      </c>
      <c r="M76" s="3">
        <f>IF($A76=$B$3,ProkustesV!O76+M$8,-99)</f>
        <v>-99</v>
      </c>
      <c r="N76" s="3">
        <f>IF($A76=$B$3,ProkustesV!P76+N$8,-99)</f>
        <v>-99</v>
      </c>
      <c r="O76" s="3">
        <f>IF($A76=$B$3,ProkustesV!Q76+O$8,-99)</f>
        <v>-99</v>
      </c>
      <c r="P76" s="3">
        <f>IF($A76=$B$3,ProkustesV!R76+P$8,-99)</f>
        <v>-99</v>
      </c>
      <c r="Q76" s="3">
        <f>IF($A76=$B$3,ProkustesV!S76+Q$8,-99)</f>
        <v>-99</v>
      </c>
      <c r="R76" s="3">
        <f>IF($A76=$B$3,ProkustesV!T76+R$8,-99)</f>
        <v>-99</v>
      </c>
      <c r="S76" s="3">
        <f>IF($A76=$B$3,ProkustesV!U76+S$8,-99)</f>
        <v>-99</v>
      </c>
      <c r="T76" s="3">
        <f>IF($A76=$B$3,ProkustesV!V76+T$8,-99)</f>
        <v>-99</v>
      </c>
      <c r="U76" s="3">
        <f>IF($A76=$B$3,ProkustesV!W76+U$8,-99)</f>
        <v>-99</v>
      </c>
      <c r="V76" s="3">
        <f>IF($A76=$B$3,ProkustesV!X76+V$8,-99)</f>
        <v>-99</v>
      </c>
      <c r="W76" s="1">
        <v>845.38499999999999</v>
      </c>
      <c r="X76" s="1" t="s">
        <v>22</v>
      </c>
      <c r="Y76">
        <f t="shared" si="4"/>
        <v>0</v>
      </c>
      <c r="Z76" s="1">
        <v>1285.155632598636</v>
      </c>
    </row>
    <row r="77" spans="1:26" x14ac:dyDescent="0.3">
      <c r="A77" t="str">
        <f t="shared" si="3"/>
        <v>DIPalp</v>
      </c>
      <c r="B77" s="3" t="str">
        <f>ProkustesV!D77</f>
        <v>DIPalp6_v_5.jpg</v>
      </c>
      <c r="C77" s="3">
        <f>IF($A77=$B$3,ProkustesV!E77+C$8,-99)</f>
        <v>-99</v>
      </c>
      <c r="D77" s="3">
        <f>IF($A77=$B$3,ProkustesV!F77+D$8,-99)</f>
        <v>-99</v>
      </c>
      <c r="E77" s="3">
        <f>IF($A77=$B$3,ProkustesV!G77+E$8,-99)</f>
        <v>-99</v>
      </c>
      <c r="F77" s="3">
        <f>IF($A77=$B$3,ProkustesV!H77+F$8,-99)</f>
        <v>-99</v>
      </c>
      <c r="G77" s="3">
        <f>IF($A77=$B$3,ProkustesV!I77+G$8,-99)</f>
        <v>-99</v>
      </c>
      <c r="H77" s="3">
        <f>IF($A77=$B$3,ProkustesV!J77+H$8,-99)</f>
        <v>-99</v>
      </c>
      <c r="I77" s="3">
        <f>IF($A77=$B$3,ProkustesV!K77+I$8,-99)</f>
        <v>-99</v>
      </c>
      <c r="J77" s="3">
        <f>IF($A77=$B$3,ProkustesV!L77+J$8,-99)</f>
        <v>-99</v>
      </c>
      <c r="K77" s="3">
        <f>IF($A77=$B$3,ProkustesV!M77+K$8,-99)</f>
        <v>-99</v>
      </c>
      <c r="L77" s="3">
        <f>IF($A77=$B$3,ProkustesV!N77+L$8,-99)</f>
        <v>-99</v>
      </c>
      <c r="M77" s="3">
        <f>IF($A77=$B$3,ProkustesV!O77+M$8,-99)</f>
        <v>-99</v>
      </c>
      <c r="N77" s="3">
        <f>IF($A77=$B$3,ProkustesV!P77+N$8,-99)</f>
        <v>-99</v>
      </c>
      <c r="O77" s="3">
        <f>IF($A77=$B$3,ProkustesV!Q77+O$8,-99)</f>
        <v>-99</v>
      </c>
      <c r="P77" s="3">
        <f>IF($A77=$B$3,ProkustesV!R77+P$8,-99)</f>
        <v>-99</v>
      </c>
      <c r="Q77" s="3">
        <f>IF($A77=$B$3,ProkustesV!S77+Q$8,-99)</f>
        <v>-99</v>
      </c>
      <c r="R77" s="3">
        <f>IF($A77=$B$3,ProkustesV!T77+R$8,-99)</f>
        <v>-99</v>
      </c>
      <c r="S77" s="3">
        <f>IF($A77=$B$3,ProkustesV!U77+S$8,-99)</f>
        <v>-99</v>
      </c>
      <c r="T77" s="3">
        <f>IF($A77=$B$3,ProkustesV!V77+T$8,-99)</f>
        <v>-99</v>
      </c>
      <c r="U77" s="3">
        <f>IF($A77=$B$3,ProkustesV!W77+U$8,-99)</f>
        <v>-99</v>
      </c>
      <c r="V77" s="3">
        <f>IF($A77=$B$3,ProkustesV!X77+V$8,-99)</f>
        <v>-99</v>
      </c>
      <c r="W77" s="1">
        <v>828.31399999999996</v>
      </c>
      <c r="X77" s="1" t="s">
        <v>22</v>
      </c>
      <c r="Y77">
        <f t="shared" si="4"/>
        <v>0</v>
      </c>
      <c r="Z77" s="1">
        <v>1281.3059743870704</v>
      </c>
    </row>
    <row r="78" spans="1:26" x14ac:dyDescent="0.3">
      <c r="A78" t="str">
        <f t="shared" si="3"/>
        <v>DIPalp</v>
      </c>
      <c r="B78" s="3" t="str">
        <f>ProkustesV!D78</f>
        <v>DIPalp8_v_1.jpg</v>
      </c>
      <c r="C78" s="3">
        <f>IF($A78=$B$3,ProkustesV!E78+C$8,-99)</f>
        <v>-99</v>
      </c>
      <c r="D78" s="3">
        <f>IF($A78=$B$3,ProkustesV!F78+D$8,-99)</f>
        <v>-99</v>
      </c>
      <c r="E78" s="3">
        <f>IF($A78=$B$3,ProkustesV!G78+E$8,-99)</f>
        <v>-99</v>
      </c>
      <c r="F78" s="3">
        <f>IF($A78=$B$3,ProkustesV!H78+F$8,-99)</f>
        <v>-99</v>
      </c>
      <c r="G78" s="3">
        <f>IF($A78=$B$3,ProkustesV!I78+G$8,-99)</f>
        <v>-99</v>
      </c>
      <c r="H78" s="3">
        <f>IF($A78=$B$3,ProkustesV!J78+H$8,-99)</f>
        <v>-99</v>
      </c>
      <c r="I78" s="3">
        <f>IF($A78=$B$3,ProkustesV!K78+I$8,-99)</f>
        <v>-99</v>
      </c>
      <c r="J78" s="3">
        <f>IF($A78=$B$3,ProkustesV!L78+J$8,-99)</f>
        <v>-99</v>
      </c>
      <c r="K78" s="3">
        <f>IF($A78=$B$3,ProkustesV!M78+K$8,-99)</f>
        <v>-99</v>
      </c>
      <c r="L78" s="3">
        <f>IF($A78=$B$3,ProkustesV!N78+L$8,-99)</f>
        <v>-99</v>
      </c>
      <c r="M78" s="3">
        <f>IF($A78=$B$3,ProkustesV!O78+M$8,-99)</f>
        <v>-99</v>
      </c>
      <c r="N78" s="3">
        <f>IF($A78=$B$3,ProkustesV!P78+N$8,-99)</f>
        <v>-99</v>
      </c>
      <c r="O78" s="3">
        <f>IF($A78=$B$3,ProkustesV!Q78+O$8,-99)</f>
        <v>-99</v>
      </c>
      <c r="P78" s="3">
        <f>IF($A78=$B$3,ProkustesV!R78+P$8,-99)</f>
        <v>-99</v>
      </c>
      <c r="Q78" s="3">
        <f>IF($A78=$B$3,ProkustesV!S78+Q$8,-99)</f>
        <v>-99</v>
      </c>
      <c r="R78" s="3">
        <f>IF($A78=$B$3,ProkustesV!T78+R$8,-99)</f>
        <v>-99</v>
      </c>
      <c r="S78" s="3">
        <f>IF($A78=$B$3,ProkustesV!U78+S$8,-99)</f>
        <v>-99</v>
      </c>
      <c r="T78" s="3">
        <f>IF($A78=$B$3,ProkustesV!V78+T$8,-99)</f>
        <v>-99</v>
      </c>
      <c r="U78" s="3">
        <f>IF($A78=$B$3,ProkustesV!W78+U$8,-99)</f>
        <v>-99</v>
      </c>
      <c r="V78" s="3">
        <f>IF($A78=$B$3,ProkustesV!X78+V$8,-99)</f>
        <v>-99</v>
      </c>
      <c r="W78" s="1">
        <v>985.97500000000002</v>
      </c>
      <c r="X78" s="1" t="s">
        <v>22</v>
      </c>
      <c r="Y78">
        <f t="shared" si="4"/>
        <v>0</v>
      </c>
      <c r="Z78" s="1">
        <v>1298.0246530786694</v>
      </c>
    </row>
    <row r="79" spans="1:26" x14ac:dyDescent="0.3">
      <c r="A79" t="str">
        <f t="shared" si="3"/>
        <v>DIPalp</v>
      </c>
      <c r="B79" s="3" t="str">
        <f>ProkustesV!D79</f>
        <v>DIPalp8_v_2.jpg</v>
      </c>
      <c r="C79" s="3">
        <f>IF($A79=$B$3,ProkustesV!E79+C$8,-99)</f>
        <v>-99</v>
      </c>
      <c r="D79" s="3">
        <f>IF($A79=$B$3,ProkustesV!F79+D$8,-99)</f>
        <v>-99</v>
      </c>
      <c r="E79" s="3">
        <f>IF($A79=$B$3,ProkustesV!G79+E$8,-99)</f>
        <v>-99</v>
      </c>
      <c r="F79" s="3">
        <f>IF($A79=$B$3,ProkustesV!H79+F$8,-99)</f>
        <v>-99</v>
      </c>
      <c r="G79" s="3">
        <f>IF($A79=$B$3,ProkustesV!I79+G$8,-99)</f>
        <v>-99</v>
      </c>
      <c r="H79" s="3">
        <f>IF($A79=$B$3,ProkustesV!J79+H$8,-99)</f>
        <v>-99</v>
      </c>
      <c r="I79" s="3">
        <f>IF($A79=$B$3,ProkustesV!K79+I$8,-99)</f>
        <v>-99</v>
      </c>
      <c r="J79" s="3">
        <f>IF($A79=$B$3,ProkustesV!L79+J$8,-99)</f>
        <v>-99</v>
      </c>
      <c r="K79" s="3">
        <f>IF($A79=$B$3,ProkustesV!M79+K$8,-99)</f>
        <v>-99</v>
      </c>
      <c r="L79" s="3">
        <f>IF($A79=$B$3,ProkustesV!N79+L$8,-99)</f>
        <v>-99</v>
      </c>
      <c r="M79" s="3">
        <f>IF($A79=$B$3,ProkustesV!O79+M$8,-99)</f>
        <v>-99</v>
      </c>
      <c r="N79" s="3">
        <f>IF($A79=$B$3,ProkustesV!P79+N$8,-99)</f>
        <v>-99</v>
      </c>
      <c r="O79" s="3">
        <f>IF($A79=$B$3,ProkustesV!Q79+O$8,-99)</f>
        <v>-99</v>
      </c>
      <c r="P79" s="3">
        <f>IF($A79=$B$3,ProkustesV!R79+P$8,-99)</f>
        <v>-99</v>
      </c>
      <c r="Q79" s="3">
        <f>IF($A79=$B$3,ProkustesV!S79+Q$8,-99)</f>
        <v>-99</v>
      </c>
      <c r="R79" s="3">
        <f>IF($A79=$B$3,ProkustesV!T79+R$8,-99)</f>
        <v>-99</v>
      </c>
      <c r="S79" s="3">
        <f>IF($A79=$B$3,ProkustesV!U79+S$8,-99)</f>
        <v>-99</v>
      </c>
      <c r="T79" s="3">
        <f>IF($A79=$B$3,ProkustesV!V79+T$8,-99)</f>
        <v>-99</v>
      </c>
      <c r="U79" s="3">
        <f>IF($A79=$B$3,ProkustesV!W79+U$8,-99)</f>
        <v>-99</v>
      </c>
      <c r="V79" s="3">
        <f>IF($A79=$B$3,ProkustesV!X79+V$8,-99)</f>
        <v>-99</v>
      </c>
      <c r="W79" s="1">
        <v>972.00300000000004</v>
      </c>
      <c r="X79" s="1" t="s">
        <v>22</v>
      </c>
      <c r="Y79">
        <f t="shared" si="4"/>
        <v>0</v>
      </c>
      <c r="Z79" s="1">
        <v>1293.0556832557522</v>
      </c>
    </row>
    <row r="80" spans="1:26" x14ac:dyDescent="0.3">
      <c r="A80" t="str">
        <f t="shared" si="3"/>
        <v>DIPalp</v>
      </c>
      <c r="B80" s="3" t="str">
        <f>ProkustesV!D80</f>
        <v>DIPalp8_v_3.jpg</v>
      </c>
      <c r="C80" s="3">
        <f>IF($A80=$B$3,ProkustesV!E80+C$8,-99)</f>
        <v>-99</v>
      </c>
      <c r="D80" s="3">
        <f>IF($A80=$B$3,ProkustesV!F80+D$8,-99)</f>
        <v>-99</v>
      </c>
      <c r="E80" s="3">
        <f>IF($A80=$B$3,ProkustesV!G80+E$8,-99)</f>
        <v>-99</v>
      </c>
      <c r="F80" s="3">
        <f>IF($A80=$B$3,ProkustesV!H80+F$8,-99)</f>
        <v>-99</v>
      </c>
      <c r="G80" s="3">
        <f>IF($A80=$B$3,ProkustesV!I80+G$8,-99)</f>
        <v>-99</v>
      </c>
      <c r="H80" s="3">
        <f>IF($A80=$B$3,ProkustesV!J80+H$8,-99)</f>
        <v>-99</v>
      </c>
      <c r="I80" s="3">
        <f>IF($A80=$B$3,ProkustesV!K80+I$8,-99)</f>
        <v>-99</v>
      </c>
      <c r="J80" s="3">
        <f>IF($A80=$B$3,ProkustesV!L80+J$8,-99)</f>
        <v>-99</v>
      </c>
      <c r="K80" s="3">
        <f>IF($A80=$B$3,ProkustesV!M80+K$8,-99)</f>
        <v>-99</v>
      </c>
      <c r="L80" s="3">
        <f>IF($A80=$B$3,ProkustesV!N80+L$8,-99)</f>
        <v>-99</v>
      </c>
      <c r="M80" s="3">
        <f>IF($A80=$B$3,ProkustesV!O80+M$8,-99)</f>
        <v>-99</v>
      </c>
      <c r="N80" s="3">
        <f>IF($A80=$B$3,ProkustesV!P80+N$8,-99)</f>
        <v>-99</v>
      </c>
      <c r="O80" s="3">
        <f>IF($A80=$B$3,ProkustesV!Q80+O$8,-99)</f>
        <v>-99</v>
      </c>
      <c r="P80" s="3">
        <f>IF($A80=$B$3,ProkustesV!R80+P$8,-99)</f>
        <v>-99</v>
      </c>
      <c r="Q80" s="3">
        <f>IF($A80=$B$3,ProkustesV!S80+Q$8,-99)</f>
        <v>-99</v>
      </c>
      <c r="R80" s="3">
        <f>IF($A80=$B$3,ProkustesV!T80+R$8,-99)</f>
        <v>-99</v>
      </c>
      <c r="S80" s="3">
        <f>IF($A80=$B$3,ProkustesV!U80+S$8,-99)</f>
        <v>-99</v>
      </c>
      <c r="T80" s="3">
        <f>IF($A80=$B$3,ProkustesV!V80+T$8,-99)</f>
        <v>-99</v>
      </c>
      <c r="U80" s="3">
        <f>IF($A80=$B$3,ProkustesV!W80+U$8,-99)</f>
        <v>-99</v>
      </c>
      <c r="V80" s="3">
        <f>IF($A80=$B$3,ProkustesV!X80+V$8,-99)</f>
        <v>-99</v>
      </c>
      <c r="W80" s="1">
        <v>801.29700000000003</v>
      </c>
      <c r="X80" s="1" t="s">
        <v>22</v>
      </c>
      <c r="Y80">
        <f t="shared" si="4"/>
        <v>0</v>
      </c>
      <c r="Z80" s="1">
        <v>1323.2361845112912</v>
      </c>
    </row>
    <row r="81" spans="1:26" x14ac:dyDescent="0.3">
      <c r="A81" t="str">
        <f t="shared" si="3"/>
        <v>DIPalp</v>
      </c>
      <c r="B81" s="3" t="str">
        <f>ProkustesV!D81</f>
        <v>DIPalp8_v_4.jpg</v>
      </c>
      <c r="C81" s="3">
        <f>IF($A81=$B$3,ProkustesV!E81+C$8,-99)</f>
        <v>-99</v>
      </c>
      <c r="D81" s="3">
        <f>IF($A81=$B$3,ProkustesV!F81+D$8,-99)</f>
        <v>-99</v>
      </c>
      <c r="E81" s="3">
        <f>IF($A81=$B$3,ProkustesV!G81+E$8,-99)</f>
        <v>-99</v>
      </c>
      <c r="F81" s="3">
        <f>IF($A81=$B$3,ProkustesV!H81+F$8,-99)</f>
        <v>-99</v>
      </c>
      <c r="G81" s="3">
        <f>IF($A81=$B$3,ProkustesV!I81+G$8,-99)</f>
        <v>-99</v>
      </c>
      <c r="H81" s="3">
        <f>IF($A81=$B$3,ProkustesV!J81+H$8,-99)</f>
        <v>-99</v>
      </c>
      <c r="I81" s="3">
        <f>IF($A81=$B$3,ProkustesV!K81+I$8,-99)</f>
        <v>-99</v>
      </c>
      <c r="J81" s="3">
        <f>IF($A81=$B$3,ProkustesV!L81+J$8,-99)</f>
        <v>-99</v>
      </c>
      <c r="K81" s="3">
        <f>IF($A81=$B$3,ProkustesV!M81+K$8,-99)</f>
        <v>-99</v>
      </c>
      <c r="L81" s="3">
        <f>IF($A81=$B$3,ProkustesV!N81+L$8,-99)</f>
        <v>-99</v>
      </c>
      <c r="M81" s="3">
        <f>IF($A81=$B$3,ProkustesV!O81+M$8,-99)</f>
        <v>-99</v>
      </c>
      <c r="N81" s="3">
        <f>IF($A81=$B$3,ProkustesV!P81+N$8,-99)</f>
        <v>-99</v>
      </c>
      <c r="O81" s="3">
        <f>IF($A81=$B$3,ProkustesV!Q81+O$8,-99)</f>
        <v>-99</v>
      </c>
      <c r="P81" s="3">
        <f>IF($A81=$B$3,ProkustesV!R81+P$8,-99)</f>
        <v>-99</v>
      </c>
      <c r="Q81" s="3">
        <f>IF($A81=$B$3,ProkustesV!S81+Q$8,-99)</f>
        <v>-99</v>
      </c>
      <c r="R81" s="3">
        <f>IF($A81=$B$3,ProkustesV!T81+R$8,-99)</f>
        <v>-99</v>
      </c>
      <c r="S81" s="3">
        <f>IF($A81=$B$3,ProkustesV!U81+S$8,-99)</f>
        <v>-99</v>
      </c>
      <c r="T81" s="3">
        <f>IF($A81=$B$3,ProkustesV!V81+T$8,-99)</f>
        <v>-99</v>
      </c>
      <c r="U81" s="3">
        <f>IF($A81=$B$3,ProkustesV!W81+U$8,-99)</f>
        <v>-99</v>
      </c>
      <c r="V81" s="3">
        <f>IF($A81=$B$3,ProkustesV!X81+V$8,-99)</f>
        <v>-99</v>
      </c>
      <c r="W81" s="1">
        <v>899</v>
      </c>
      <c r="X81" s="1" t="s">
        <v>22</v>
      </c>
      <c r="Y81">
        <f t="shared" si="4"/>
        <v>0</v>
      </c>
      <c r="Z81" s="1">
        <v>1282.6991073513695</v>
      </c>
    </row>
    <row r="82" spans="1:26" x14ac:dyDescent="0.3">
      <c r="A82" t="str">
        <f t="shared" si="3"/>
        <v>DIPalp</v>
      </c>
      <c r="B82" s="3" t="str">
        <f>ProkustesV!D82</f>
        <v>DIPalp8_v_5.jpg</v>
      </c>
      <c r="C82" s="3">
        <f>IF($A82=$B$3,ProkustesV!E82+C$8,-99)</f>
        <v>-99</v>
      </c>
      <c r="D82" s="3">
        <f>IF($A82=$B$3,ProkustesV!F82+D$8,-99)</f>
        <v>-99</v>
      </c>
      <c r="E82" s="3">
        <f>IF($A82=$B$3,ProkustesV!G82+E$8,-99)</f>
        <v>-99</v>
      </c>
      <c r="F82" s="3">
        <f>IF($A82=$B$3,ProkustesV!H82+F$8,-99)</f>
        <v>-99</v>
      </c>
      <c r="G82" s="3">
        <f>IF($A82=$B$3,ProkustesV!I82+G$8,-99)</f>
        <v>-99</v>
      </c>
      <c r="H82" s="3">
        <f>IF($A82=$B$3,ProkustesV!J82+H$8,-99)</f>
        <v>-99</v>
      </c>
      <c r="I82" s="3">
        <f>IF($A82=$B$3,ProkustesV!K82+I$8,-99)</f>
        <v>-99</v>
      </c>
      <c r="J82" s="3">
        <f>IF($A82=$B$3,ProkustesV!L82+J$8,-99)</f>
        <v>-99</v>
      </c>
      <c r="K82" s="3">
        <f>IF($A82=$B$3,ProkustesV!M82+K$8,-99)</f>
        <v>-99</v>
      </c>
      <c r="L82" s="3">
        <f>IF($A82=$B$3,ProkustesV!N82+L$8,-99)</f>
        <v>-99</v>
      </c>
      <c r="M82" s="3">
        <f>IF($A82=$B$3,ProkustesV!O82+M$8,-99)</f>
        <v>-99</v>
      </c>
      <c r="N82" s="3">
        <f>IF($A82=$B$3,ProkustesV!P82+N$8,-99)</f>
        <v>-99</v>
      </c>
      <c r="O82" s="3">
        <f>IF($A82=$B$3,ProkustesV!Q82+O$8,-99)</f>
        <v>-99</v>
      </c>
      <c r="P82" s="3">
        <f>IF($A82=$B$3,ProkustesV!R82+P$8,-99)</f>
        <v>-99</v>
      </c>
      <c r="Q82" s="3">
        <f>IF($A82=$B$3,ProkustesV!S82+Q$8,-99)</f>
        <v>-99</v>
      </c>
      <c r="R82" s="3">
        <f>IF($A82=$B$3,ProkustesV!T82+R$8,-99)</f>
        <v>-99</v>
      </c>
      <c r="S82" s="3">
        <f>IF($A82=$B$3,ProkustesV!U82+S$8,-99)</f>
        <v>-99</v>
      </c>
      <c r="T82" s="3">
        <f>IF($A82=$B$3,ProkustesV!V82+T$8,-99)</f>
        <v>-99</v>
      </c>
      <c r="U82" s="3">
        <f>IF($A82=$B$3,ProkustesV!W82+U$8,-99)</f>
        <v>-99</v>
      </c>
      <c r="V82" s="3">
        <f>IF($A82=$B$3,ProkustesV!X82+V$8,-99)</f>
        <v>-99</v>
      </c>
      <c r="W82" s="1">
        <v>1031.25</v>
      </c>
      <c r="X82" s="1" t="s">
        <v>22</v>
      </c>
      <c r="Y82">
        <f t="shared" si="4"/>
        <v>0</v>
      </c>
      <c r="Z82" s="1">
        <v>1287.9037231097673</v>
      </c>
    </row>
    <row r="83" spans="1:26" x14ac:dyDescent="0.3">
      <c r="A83" t="str">
        <f t="shared" si="3"/>
        <v>DIPalp</v>
      </c>
      <c r="B83" s="3" t="str">
        <f>ProkustesV!D83</f>
        <v>DIPalp93_v_1.jpg</v>
      </c>
      <c r="C83" s="3">
        <f>IF($A83=$B$3,ProkustesV!E83+C$8,-99)</f>
        <v>-99</v>
      </c>
      <c r="D83" s="3">
        <f>IF($A83=$B$3,ProkustesV!F83+D$8,-99)</f>
        <v>-99</v>
      </c>
      <c r="E83" s="3">
        <f>IF($A83=$B$3,ProkustesV!G83+E$8,-99)</f>
        <v>-99</v>
      </c>
      <c r="F83" s="3">
        <f>IF($A83=$B$3,ProkustesV!H83+F$8,-99)</f>
        <v>-99</v>
      </c>
      <c r="G83" s="3">
        <f>IF($A83=$B$3,ProkustesV!I83+G$8,-99)</f>
        <v>-99</v>
      </c>
      <c r="H83" s="3">
        <f>IF($A83=$B$3,ProkustesV!J83+H$8,-99)</f>
        <v>-99</v>
      </c>
      <c r="I83" s="3">
        <f>IF($A83=$B$3,ProkustesV!K83+I$8,-99)</f>
        <v>-99</v>
      </c>
      <c r="J83" s="3">
        <f>IF($A83=$B$3,ProkustesV!L83+J$8,-99)</f>
        <v>-99</v>
      </c>
      <c r="K83" s="3">
        <f>IF($A83=$B$3,ProkustesV!M83+K$8,-99)</f>
        <v>-99</v>
      </c>
      <c r="L83" s="3">
        <f>IF($A83=$B$3,ProkustesV!N83+L$8,-99)</f>
        <v>-99</v>
      </c>
      <c r="M83" s="3">
        <f>IF($A83=$B$3,ProkustesV!O83+M$8,-99)</f>
        <v>-99</v>
      </c>
      <c r="N83" s="3">
        <f>IF($A83=$B$3,ProkustesV!P83+N$8,-99)</f>
        <v>-99</v>
      </c>
      <c r="O83" s="3">
        <f>IF($A83=$B$3,ProkustesV!Q83+O$8,-99)</f>
        <v>-99</v>
      </c>
      <c r="P83" s="3">
        <f>IF($A83=$B$3,ProkustesV!R83+P$8,-99)</f>
        <v>-99</v>
      </c>
      <c r="Q83" s="3">
        <f>IF($A83=$B$3,ProkustesV!S83+Q$8,-99)</f>
        <v>-99</v>
      </c>
      <c r="R83" s="3">
        <f>IF($A83=$B$3,ProkustesV!T83+R$8,-99)</f>
        <v>-99</v>
      </c>
      <c r="S83" s="3">
        <f>IF($A83=$B$3,ProkustesV!U83+S$8,-99)</f>
        <v>-99</v>
      </c>
      <c r="T83" s="3">
        <f>IF($A83=$B$3,ProkustesV!V83+T$8,-99)</f>
        <v>-99</v>
      </c>
      <c r="U83" s="3">
        <f>IF($A83=$B$3,ProkustesV!W83+U$8,-99)</f>
        <v>-99</v>
      </c>
      <c r="V83" s="3">
        <f>IF($A83=$B$3,ProkustesV!X83+V$8,-99)</f>
        <v>-99</v>
      </c>
      <c r="W83" s="1">
        <v>506.86200000000002</v>
      </c>
      <c r="X83" s="1" t="s">
        <v>22</v>
      </c>
      <c r="Y83">
        <f t="shared" si="4"/>
        <v>0</v>
      </c>
      <c r="Z83" s="1">
        <v>880.14544252640428</v>
      </c>
    </row>
    <row r="84" spans="1:26" x14ac:dyDescent="0.3">
      <c r="A84" t="str">
        <f t="shared" si="3"/>
        <v>DIPalp</v>
      </c>
      <c r="B84" s="3" t="str">
        <f>ProkustesV!D84</f>
        <v>DIPalp93_v_2.jpg</v>
      </c>
      <c r="C84" s="3">
        <f>IF($A84=$B$3,ProkustesV!E84+C$8,-99)</f>
        <v>-99</v>
      </c>
      <c r="D84" s="3">
        <f>IF($A84=$B$3,ProkustesV!F84+D$8,-99)</f>
        <v>-99</v>
      </c>
      <c r="E84" s="3">
        <f>IF($A84=$B$3,ProkustesV!G84+E$8,-99)</f>
        <v>-99</v>
      </c>
      <c r="F84" s="3">
        <f>IF($A84=$B$3,ProkustesV!H84+F$8,-99)</f>
        <v>-99</v>
      </c>
      <c r="G84" s="3">
        <f>IF($A84=$B$3,ProkustesV!I84+G$8,-99)</f>
        <v>-99</v>
      </c>
      <c r="H84" s="3">
        <f>IF($A84=$B$3,ProkustesV!J84+H$8,-99)</f>
        <v>-99</v>
      </c>
      <c r="I84" s="3">
        <f>IF($A84=$B$3,ProkustesV!K84+I$8,-99)</f>
        <v>-99</v>
      </c>
      <c r="J84" s="3">
        <f>IF($A84=$B$3,ProkustesV!L84+J$8,-99)</f>
        <v>-99</v>
      </c>
      <c r="K84" s="3">
        <f>IF($A84=$B$3,ProkustesV!M84+K$8,-99)</f>
        <v>-99</v>
      </c>
      <c r="L84" s="3">
        <f>IF($A84=$B$3,ProkustesV!N84+L$8,-99)</f>
        <v>-99</v>
      </c>
      <c r="M84" s="3">
        <f>IF($A84=$B$3,ProkustesV!O84+M$8,-99)</f>
        <v>-99</v>
      </c>
      <c r="N84" s="3">
        <f>IF($A84=$B$3,ProkustesV!P84+N$8,-99)</f>
        <v>-99</v>
      </c>
      <c r="O84" s="3">
        <f>IF($A84=$B$3,ProkustesV!Q84+O$8,-99)</f>
        <v>-99</v>
      </c>
      <c r="P84" s="3">
        <f>IF($A84=$B$3,ProkustesV!R84+P$8,-99)</f>
        <v>-99</v>
      </c>
      <c r="Q84" s="3">
        <f>IF($A84=$B$3,ProkustesV!S84+Q$8,-99)</f>
        <v>-99</v>
      </c>
      <c r="R84" s="3">
        <f>IF($A84=$B$3,ProkustesV!T84+R$8,-99)</f>
        <v>-99</v>
      </c>
      <c r="S84" s="3">
        <f>IF($A84=$B$3,ProkustesV!U84+S$8,-99)</f>
        <v>-99</v>
      </c>
      <c r="T84" s="3">
        <f>IF($A84=$B$3,ProkustesV!V84+T$8,-99)</f>
        <v>-99</v>
      </c>
      <c r="U84" s="3">
        <f>IF($A84=$B$3,ProkustesV!W84+U$8,-99)</f>
        <v>-99</v>
      </c>
      <c r="V84" s="3">
        <f>IF($A84=$B$3,ProkustesV!X84+V$8,-99)</f>
        <v>-99</v>
      </c>
      <c r="W84" s="1">
        <v>543.80499999999995</v>
      </c>
      <c r="X84" s="1" t="s">
        <v>22</v>
      </c>
      <c r="Y84">
        <f t="shared" si="4"/>
        <v>0</v>
      </c>
      <c r="Z84" s="1">
        <v>885.09547507599427</v>
      </c>
    </row>
    <row r="85" spans="1:26" x14ac:dyDescent="0.3">
      <c r="A85" t="str">
        <f t="shared" si="3"/>
        <v>DIPalp</v>
      </c>
      <c r="B85" s="3" t="str">
        <f>ProkustesV!D85</f>
        <v>DIPalp93_v_3.jpg</v>
      </c>
      <c r="C85" s="3">
        <f>IF($A85=$B$3,ProkustesV!E85+C$8,-99)</f>
        <v>-99</v>
      </c>
      <c r="D85" s="3">
        <f>IF($A85=$B$3,ProkustesV!F85+D$8,-99)</f>
        <v>-99</v>
      </c>
      <c r="E85" s="3">
        <f>IF($A85=$B$3,ProkustesV!G85+E$8,-99)</f>
        <v>-99</v>
      </c>
      <c r="F85" s="3">
        <f>IF($A85=$B$3,ProkustesV!H85+F$8,-99)</f>
        <v>-99</v>
      </c>
      <c r="G85" s="3">
        <f>IF($A85=$B$3,ProkustesV!I85+G$8,-99)</f>
        <v>-99</v>
      </c>
      <c r="H85" s="3">
        <f>IF($A85=$B$3,ProkustesV!J85+H$8,-99)</f>
        <v>-99</v>
      </c>
      <c r="I85" s="3">
        <f>IF($A85=$B$3,ProkustesV!K85+I$8,-99)</f>
        <v>-99</v>
      </c>
      <c r="J85" s="3">
        <f>IF($A85=$B$3,ProkustesV!L85+J$8,-99)</f>
        <v>-99</v>
      </c>
      <c r="K85" s="3">
        <f>IF($A85=$B$3,ProkustesV!M85+K$8,-99)</f>
        <v>-99</v>
      </c>
      <c r="L85" s="3">
        <f>IF($A85=$B$3,ProkustesV!N85+L$8,-99)</f>
        <v>-99</v>
      </c>
      <c r="M85" s="3">
        <f>IF($A85=$B$3,ProkustesV!O85+M$8,-99)</f>
        <v>-99</v>
      </c>
      <c r="N85" s="3">
        <f>IF($A85=$B$3,ProkustesV!P85+N$8,-99)</f>
        <v>-99</v>
      </c>
      <c r="O85" s="3">
        <f>IF($A85=$B$3,ProkustesV!Q85+O$8,-99)</f>
        <v>-99</v>
      </c>
      <c r="P85" s="3">
        <f>IF($A85=$B$3,ProkustesV!R85+P$8,-99)</f>
        <v>-99</v>
      </c>
      <c r="Q85" s="3">
        <f>IF($A85=$B$3,ProkustesV!S85+Q$8,-99)</f>
        <v>-99</v>
      </c>
      <c r="R85" s="3">
        <f>IF($A85=$B$3,ProkustesV!T85+R$8,-99)</f>
        <v>-99</v>
      </c>
      <c r="S85" s="3">
        <f>IF($A85=$B$3,ProkustesV!U85+S$8,-99)</f>
        <v>-99</v>
      </c>
      <c r="T85" s="3">
        <f>IF($A85=$B$3,ProkustesV!V85+T$8,-99)</f>
        <v>-99</v>
      </c>
      <c r="U85" s="3">
        <f>IF($A85=$B$3,ProkustesV!W85+U$8,-99)</f>
        <v>-99</v>
      </c>
      <c r="V85" s="3">
        <f>IF($A85=$B$3,ProkustesV!X85+V$8,-99)</f>
        <v>-99</v>
      </c>
      <c r="W85" s="1">
        <v>484.95400000000001</v>
      </c>
      <c r="X85" s="1" t="s">
        <v>22</v>
      </c>
      <c r="Y85">
        <f t="shared" si="4"/>
        <v>0</v>
      </c>
      <c r="Z85" s="1">
        <v>885.0141241810777</v>
      </c>
    </row>
    <row r="86" spans="1:26" x14ac:dyDescent="0.3">
      <c r="A86" t="str">
        <f t="shared" si="3"/>
        <v>DIPalp</v>
      </c>
      <c r="B86" s="3" t="str">
        <f>ProkustesV!D86</f>
        <v>DIPalp93_v_4.jpg</v>
      </c>
      <c r="C86" s="3">
        <f>IF($A86=$B$3,ProkustesV!E86+C$8,-99)</f>
        <v>-99</v>
      </c>
      <c r="D86" s="3">
        <f>IF($A86=$B$3,ProkustesV!F86+D$8,-99)</f>
        <v>-99</v>
      </c>
      <c r="E86" s="3">
        <f>IF($A86=$B$3,ProkustesV!G86+E$8,-99)</f>
        <v>-99</v>
      </c>
      <c r="F86" s="3">
        <f>IF($A86=$B$3,ProkustesV!H86+F$8,-99)</f>
        <v>-99</v>
      </c>
      <c r="G86" s="3">
        <f>IF($A86=$B$3,ProkustesV!I86+G$8,-99)</f>
        <v>-99</v>
      </c>
      <c r="H86" s="3">
        <f>IF($A86=$B$3,ProkustesV!J86+H$8,-99)</f>
        <v>-99</v>
      </c>
      <c r="I86" s="3">
        <f>IF($A86=$B$3,ProkustesV!K86+I$8,-99)</f>
        <v>-99</v>
      </c>
      <c r="J86" s="3">
        <f>IF($A86=$B$3,ProkustesV!L86+J$8,-99)</f>
        <v>-99</v>
      </c>
      <c r="K86" s="3">
        <f>IF($A86=$B$3,ProkustesV!M86+K$8,-99)</f>
        <v>-99</v>
      </c>
      <c r="L86" s="3">
        <f>IF($A86=$B$3,ProkustesV!N86+L$8,-99)</f>
        <v>-99</v>
      </c>
      <c r="M86" s="3">
        <f>IF($A86=$B$3,ProkustesV!O86+M$8,-99)</f>
        <v>-99</v>
      </c>
      <c r="N86" s="3">
        <f>IF($A86=$B$3,ProkustesV!P86+N$8,-99)</f>
        <v>-99</v>
      </c>
      <c r="O86" s="3">
        <f>IF($A86=$B$3,ProkustesV!Q86+O$8,-99)</f>
        <v>-99</v>
      </c>
      <c r="P86" s="3">
        <f>IF($A86=$B$3,ProkustesV!R86+P$8,-99)</f>
        <v>-99</v>
      </c>
      <c r="Q86" s="3">
        <f>IF($A86=$B$3,ProkustesV!S86+Q$8,-99)</f>
        <v>-99</v>
      </c>
      <c r="R86" s="3">
        <f>IF($A86=$B$3,ProkustesV!T86+R$8,-99)</f>
        <v>-99</v>
      </c>
      <c r="S86" s="3">
        <f>IF($A86=$B$3,ProkustesV!U86+S$8,-99)</f>
        <v>-99</v>
      </c>
      <c r="T86" s="3">
        <f>IF($A86=$B$3,ProkustesV!V86+T$8,-99)</f>
        <v>-99</v>
      </c>
      <c r="U86" s="3">
        <f>IF($A86=$B$3,ProkustesV!W86+U$8,-99)</f>
        <v>-99</v>
      </c>
      <c r="V86" s="3">
        <f>IF($A86=$B$3,ProkustesV!X86+V$8,-99)</f>
        <v>-99</v>
      </c>
      <c r="W86" s="1">
        <v>408.44</v>
      </c>
      <c r="X86" s="1" t="s">
        <v>22</v>
      </c>
      <c r="Y86">
        <f t="shared" si="4"/>
        <v>0</v>
      </c>
      <c r="Z86" s="1">
        <v>901.61854461850999</v>
      </c>
    </row>
    <row r="87" spans="1:26" x14ac:dyDescent="0.3">
      <c r="A87" t="str">
        <f t="shared" si="3"/>
        <v>DIPalp</v>
      </c>
      <c r="B87" s="3" t="str">
        <f>ProkustesV!D87</f>
        <v>DIPalp93_v_5.jpg</v>
      </c>
      <c r="C87" s="3">
        <f>IF($A87=$B$3,ProkustesV!E87+C$8,-99)</f>
        <v>-99</v>
      </c>
      <c r="D87" s="3">
        <f>IF($A87=$B$3,ProkustesV!F87+D$8,-99)</f>
        <v>-99</v>
      </c>
      <c r="E87" s="3">
        <f>IF($A87=$B$3,ProkustesV!G87+E$8,-99)</f>
        <v>-99</v>
      </c>
      <c r="F87" s="3">
        <f>IF($A87=$B$3,ProkustesV!H87+F$8,-99)</f>
        <v>-99</v>
      </c>
      <c r="G87" s="3">
        <f>IF($A87=$B$3,ProkustesV!I87+G$8,-99)</f>
        <v>-99</v>
      </c>
      <c r="H87" s="3">
        <f>IF($A87=$B$3,ProkustesV!J87+H$8,-99)</f>
        <v>-99</v>
      </c>
      <c r="I87" s="3">
        <f>IF($A87=$B$3,ProkustesV!K87+I$8,-99)</f>
        <v>-99</v>
      </c>
      <c r="J87" s="3">
        <f>IF($A87=$B$3,ProkustesV!L87+J$8,-99)</f>
        <v>-99</v>
      </c>
      <c r="K87" s="3">
        <f>IF($A87=$B$3,ProkustesV!M87+K$8,-99)</f>
        <v>-99</v>
      </c>
      <c r="L87" s="3">
        <f>IF($A87=$B$3,ProkustesV!N87+L$8,-99)</f>
        <v>-99</v>
      </c>
      <c r="M87" s="3">
        <f>IF($A87=$B$3,ProkustesV!O87+M$8,-99)</f>
        <v>-99</v>
      </c>
      <c r="N87" s="3">
        <f>IF($A87=$B$3,ProkustesV!P87+N$8,-99)</f>
        <v>-99</v>
      </c>
      <c r="O87" s="3">
        <f>IF($A87=$B$3,ProkustesV!Q87+O$8,-99)</f>
        <v>-99</v>
      </c>
      <c r="P87" s="3">
        <f>IF($A87=$B$3,ProkustesV!R87+P$8,-99)</f>
        <v>-99</v>
      </c>
      <c r="Q87" s="3">
        <f>IF($A87=$B$3,ProkustesV!S87+Q$8,-99)</f>
        <v>-99</v>
      </c>
      <c r="R87" s="3">
        <f>IF($A87=$B$3,ProkustesV!T87+R$8,-99)</f>
        <v>-99</v>
      </c>
      <c r="S87" s="3">
        <f>IF($A87=$B$3,ProkustesV!U87+S$8,-99)</f>
        <v>-99</v>
      </c>
      <c r="T87" s="3">
        <f>IF($A87=$B$3,ProkustesV!V87+T$8,-99)</f>
        <v>-99</v>
      </c>
      <c r="U87" s="3">
        <f>IF($A87=$B$3,ProkustesV!W87+U$8,-99)</f>
        <v>-99</v>
      </c>
      <c r="V87" s="3">
        <f>IF($A87=$B$3,ProkustesV!X87+V$8,-99)</f>
        <v>-99</v>
      </c>
      <c r="W87" s="1">
        <v>743.91</v>
      </c>
      <c r="X87" s="1" t="s">
        <v>22</v>
      </c>
      <c r="Y87">
        <f t="shared" si="4"/>
        <v>0</v>
      </c>
      <c r="Z87" s="1">
        <v>1251.2409839835011</v>
      </c>
    </row>
    <row r="88" spans="1:26" x14ac:dyDescent="0.3">
      <c r="A88" t="str">
        <f t="shared" si="3"/>
        <v>DIPalp</v>
      </c>
      <c r="B88" s="3" t="str">
        <f>ProkustesV!D88</f>
        <v>DIPalp94_v_1.jpg</v>
      </c>
      <c r="C88" s="3">
        <f>IF($A88=$B$3,ProkustesV!E88+C$8,-99)</f>
        <v>-99</v>
      </c>
      <c r="D88" s="3">
        <f>IF($A88=$B$3,ProkustesV!F88+D$8,-99)</f>
        <v>-99</v>
      </c>
      <c r="E88" s="3">
        <f>IF($A88=$B$3,ProkustesV!G88+E$8,-99)</f>
        <v>-99</v>
      </c>
      <c r="F88" s="3">
        <f>IF($A88=$B$3,ProkustesV!H88+F$8,-99)</f>
        <v>-99</v>
      </c>
      <c r="G88" s="3">
        <f>IF($A88=$B$3,ProkustesV!I88+G$8,-99)</f>
        <v>-99</v>
      </c>
      <c r="H88" s="3">
        <f>IF($A88=$B$3,ProkustesV!J88+H$8,-99)</f>
        <v>-99</v>
      </c>
      <c r="I88" s="3">
        <f>IF($A88=$B$3,ProkustesV!K88+I$8,-99)</f>
        <v>-99</v>
      </c>
      <c r="J88" s="3">
        <f>IF($A88=$B$3,ProkustesV!L88+J$8,-99)</f>
        <v>-99</v>
      </c>
      <c r="K88" s="3">
        <f>IF($A88=$B$3,ProkustesV!M88+K$8,-99)</f>
        <v>-99</v>
      </c>
      <c r="L88" s="3">
        <f>IF($A88=$B$3,ProkustesV!N88+L$8,-99)</f>
        <v>-99</v>
      </c>
      <c r="M88" s="3">
        <f>IF($A88=$B$3,ProkustesV!O88+M$8,-99)</f>
        <v>-99</v>
      </c>
      <c r="N88" s="3">
        <f>IF($A88=$B$3,ProkustesV!P88+N$8,-99)</f>
        <v>-99</v>
      </c>
      <c r="O88" s="3">
        <f>IF($A88=$B$3,ProkustesV!Q88+O$8,-99)</f>
        <v>-99</v>
      </c>
      <c r="P88" s="3">
        <f>IF($A88=$B$3,ProkustesV!R88+P$8,-99)</f>
        <v>-99</v>
      </c>
      <c r="Q88" s="3">
        <f>IF($A88=$B$3,ProkustesV!S88+Q$8,-99)</f>
        <v>-99</v>
      </c>
      <c r="R88" s="3">
        <f>IF($A88=$B$3,ProkustesV!T88+R$8,-99)</f>
        <v>-99</v>
      </c>
      <c r="S88" s="3">
        <f>IF($A88=$B$3,ProkustesV!U88+S$8,-99)</f>
        <v>-99</v>
      </c>
      <c r="T88" s="3">
        <f>IF($A88=$B$3,ProkustesV!V88+T$8,-99)</f>
        <v>-99</v>
      </c>
      <c r="U88" s="3">
        <f>IF($A88=$B$3,ProkustesV!W88+U$8,-99)</f>
        <v>-99</v>
      </c>
      <c r="V88" s="3">
        <f>IF($A88=$B$3,ProkustesV!X88+V$8,-99)</f>
        <v>-99</v>
      </c>
      <c r="W88" s="1">
        <v>433.38</v>
      </c>
      <c r="X88" s="1" t="s">
        <v>22</v>
      </c>
      <c r="Y88">
        <f t="shared" si="4"/>
        <v>0</v>
      </c>
      <c r="Z88" s="1">
        <v>785.87149076677929</v>
      </c>
    </row>
    <row r="89" spans="1:26" x14ac:dyDescent="0.3">
      <c r="A89" t="str">
        <f t="shared" si="3"/>
        <v>DIPalp</v>
      </c>
      <c r="B89" s="3" t="str">
        <f>ProkustesV!D89</f>
        <v>DIPalp94_v_2.jpg</v>
      </c>
      <c r="C89" s="3">
        <f>IF($A89=$B$3,ProkustesV!E89+C$8,-99)</f>
        <v>-99</v>
      </c>
      <c r="D89" s="3">
        <f>IF($A89=$B$3,ProkustesV!F89+D$8,-99)</f>
        <v>-99</v>
      </c>
      <c r="E89" s="3">
        <f>IF($A89=$B$3,ProkustesV!G89+E$8,-99)</f>
        <v>-99</v>
      </c>
      <c r="F89" s="3">
        <f>IF($A89=$B$3,ProkustesV!H89+F$8,-99)</f>
        <v>-99</v>
      </c>
      <c r="G89" s="3">
        <f>IF($A89=$B$3,ProkustesV!I89+G$8,-99)</f>
        <v>-99</v>
      </c>
      <c r="H89" s="3">
        <f>IF($A89=$B$3,ProkustesV!J89+H$8,-99)</f>
        <v>-99</v>
      </c>
      <c r="I89" s="3">
        <f>IF($A89=$B$3,ProkustesV!K89+I$8,-99)</f>
        <v>-99</v>
      </c>
      <c r="J89" s="3">
        <f>IF($A89=$B$3,ProkustesV!L89+J$8,-99)</f>
        <v>-99</v>
      </c>
      <c r="K89" s="3">
        <f>IF($A89=$B$3,ProkustesV!M89+K$8,-99)</f>
        <v>-99</v>
      </c>
      <c r="L89" s="3">
        <f>IF($A89=$B$3,ProkustesV!N89+L$8,-99)</f>
        <v>-99</v>
      </c>
      <c r="M89" s="3">
        <f>IF($A89=$B$3,ProkustesV!O89+M$8,-99)</f>
        <v>-99</v>
      </c>
      <c r="N89" s="3">
        <f>IF($A89=$B$3,ProkustesV!P89+N$8,-99)</f>
        <v>-99</v>
      </c>
      <c r="O89" s="3">
        <f>IF($A89=$B$3,ProkustesV!Q89+O$8,-99)</f>
        <v>-99</v>
      </c>
      <c r="P89" s="3">
        <f>IF($A89=$B$3,ProkustesV!R89+P$8,-99)</f>
        <v>-99</v>
      </c>
      <c r="Q89" s="3">
        <f>IF($A89=$B$3,ProkustesV!S89+Q$8,-99)</f>
        <v>-99</v>
      </c>
      <c r="R89" s="3">
        <f>IF($A89=$B$3,ProkustesV!T89+R$8,-99)</f>
        <v>-99</v>
      </c>
      <c r="S89" s="3">
        <f>IF($A89=$B$3,ProkustesV!U89+S$8,-99)</f>
        <v>-99</v>
      </c>
      <c r="T89" s="3">
        <f>IF($A89=$B$3,ProkustesV!V89+T$8,-99)</f>
        <v>-99</v>
      </c>
      <c r="U89" s="3">
        <f>IF($A89=$B$3,ProkustesV!W89+U$8,-99)</f>
        <v>-99</v>
      </c>
      <c r="V89" s="3">
        <f>IF($A89=$B$3,ProkustesV!X89+V$8,-99)</f>
        <v>-99</v>
      </c>
      <c r="W89" s="1">
        <v>472.03</v>
      </c>
      <c r="X89" s="1" t="s">
        <v>22</v>
      </c>
      <c r="Y89">
        <f t="shared" si="4"/>
        <v>0</v>
      </c>
      <c r="Z89" s="1">
        <v>797.68289438849069</v>
      </c>
    </row>
    <row r="90" spans="1:26" x14ac:dyDescent="0.3">
      <c r="A90" t="str">
        <f t="shared" si="3"/>
        <v>DIPalp</v>
      </c>
      <c r="B90" s="3" t="str">
        <f>ProkustesV!D90</f>
        <v>DIPalp94_v_3.jpg</v>
      </c>
      <c r="C90" s="3">
        <f>IF($A90=$B$3,ProkustesV!E90+C$8,-99)</f>
        <v>-99</v>
      </c>
      <c r="D90" s="3">
        <f>IF($A90=$B$3,ProkustesV!F90+D$8,-99)</f>
        <v>-99</v>
      </c>
      <c r="E90" s="3">
        <f>IF($A90=$B$3,ProkustesV!G90+E$8,-99)</f>
        <v>-99</v>
      </c>
      <c r="F90" s="3">
        <f>IF($A90=$B$3,ProkustesV!H90+F$8,-99)</f>
        <v>-99</v>
      </c>
      <c r="G90" s="3">
        <f>IF($A90=$B$3,ProkustesV!I90+G$8,-99)</f>
        <v>-99</v>
      </c>
      <c r="H90" s="3">
        <f>IF($A90=$B$3,ProkustesV!J90+H$8,-99)</f>
        <v>-99</v>
      </c>
      <c r="I90" s="3">
        <f>IF($A90=$B$3,ProkustesV!K90+I$8,-99)</f>
        <v>-99</v>
      </c>
      <c r="J90" s="3">
        <f>IF($A90=$B$3,ProkustesV!L90+J$8,-99)</f>
        <v>-99</v>
      </c>
      <c r="K90" s="3">
        <f>IF($A90=$B$3,ProkustesV!M90+K$8,-99)</f>
        <v>-99</v>
      </c>
      <c r="L90" s="3">
        <f>IF($A90=$B$3,ProkustesV!N90+L$8,-99)</f>
        <v>-99</v>
      </c>
      <c r="M90" s="3">
        <f>IF($A90=$B$3,ProkustesV!O90+M$8,-99)</f>
        <v>-99</v>
      </c>
      <c r="N90" s="3">
        <f>IF($A90=$B$3,ProkustesV!P90+N$8,-99)</f>
        <v>-99</v>
      </c>
      <c r="O90" s="3">
        <f>IF($A90=$B$3,ProkustesV!Q90+O$8,-99)</f>
        <v>-99</v>
      </c>
      <c r="P90" s="3">
        <f>IF($A90=$B$3,ProkustesV!R90+P$8,-99)</f>
        <v>-99</v>
      </c>
      <c r="Q90" s="3">
        <f>IF($A90=$B$3,ProkustesV!S90+Q$8,-99)</f>
        <v>-99</v>
      </c>
      <c r="R90" s="3">
        <f>IF($A90=$B$3,ProkustesV!T90+R$8,-99)</f>
        <v>-99</v>
      </c>
      <c r="S90" s="3">
        <f>IF($A90=$B$3,ProkustesV!U90+S$8,-99)</f>
        <v>-99</v>
      </c>
      <c r="T90" s="3">
        <f>IF($A90=$B$3,ProkustesV!V90+T$8,-99)</f>
        <v>-99</v>
      </c>
      <c r="U90" s="3">
        <f>IF($A90=$B$3,ProkustesV!W90+U$8,-99)</f>
        <v>-99</v>
      </c>
      <c r="V90" s="3">
        <f>IF($A90=$B$3,ProkustesV!X90+V$8,-99)</f>
        <v>-99</v>
      </c>
      <c r="W90" s="1">
        <v>459.14600000000002</v>
      </c>
      <c r="X90" s="1" t="s">
        <v>22</v>
      </c>
      <c r="Y90">
        <f t="shared" si="4"/>
        <v>0</v>
      </c>
      <c r="Z90" s="1">
        <v>769</v>
      </c>
    </row>
    <row r="91" spans="1:26" x14ac:dyDescent="0.3">
      <c r="A91" t="str">
        <f t="shared" si="3"/>
        <v>DIPalp</v>
      </c>
      <c r="B91" s="3" t="str">
        <f>ProkustesV!D91</f>
        <v>DIPalp94_v_4.jpg</v>
      </c>
      <c r="C91" s="3">
        <f>IF($A91=$B$3,ProkustesV!E91+C$8,-99)</f>
        <v>-99</v>
      </c>
      <c r="D91" s="3">
        <f>IF($A91=$B$3,ProkustesV!F91+D$8,-99)</f>
        <v>-99</v>
      </c>
      <c r="E91" s="3">
        <f>IF($A91=$B$3,ProkustesV!G91+E$8,-99)</f>
        <v>-99</v>
      </c>
      <c r="F91" s="3">
        <f>IF($A91=$B$3,ProkustesV!H91+F$8,-99)</f>
        <v>-99</v>
      </c>
      <c r="G91" s="3">
        <f>IF($A91=$B$3,ProkustesV!I91+G$8,-99)</f>
        <v>-99</v>
      </c>
      <c r="H91" s="3">
        <f>IF($A91=$B$3,ProkustesV!J91+H$8,-99)</f>
        <v>-99</v>
      </c>
      <c r="I91" s="3">
        <f>IF($A91=$B$3,ProkustesV!K91+I$8,-99)</f>
        <v>-99</v>
      </c>
      <c r="J91" s="3">
        <f>IF($A91=$B$3,ProkustesV!L91+J$8,-99)</f>
        <v>-99</v>
      </c>
      <c r="K91" s="3">
        <f>IF($A91=$B$3,ProkustesV!M91+K$8,-99)</f>
        <v>-99</v>
      </c>
      <c r="L91" s="3">
        <f>IF($A91=$B$3,ProkustesV!N91+L$8,-99)</f>
        <v>-99</v>
      </c>
      <c r="M91" s="3">
        <f>IF($A91=$B$3,ProkustesV!O91+M$8,-99)</f>
        <v>-99</v>
      </c>
      <c r="N91" s="3">
        <f>IF($A91=$B$3,ProkustesV!P91+N$8,-99)</f>
        <v>-99</v>
      </c>
      <c r="O91" s="3">
        <f>IF($A91=$B$3,ProkustesV!Q91+O$8,-99)</f>
        <v>-99</v>
      </c>
      <c r="P91" s="3">
        <f>IF($A91=$B$3,ProkustesV!R91+P$8,-99)</f>
        <v>-99</v>
      </c>
      <c r="Q91" s="3">
        <f>IF($A91=$B$3,ProkustesV!S91+Q$8,-99)</f>
        <v>-99</v>
      </c>
      <c r="R91" s="3">
        <f>IF($A91=$B$3,ProkustesV!T91+R$8,-99)</f>
        <v>-99</v>
      </c>
      <c r="S91" s="3">
        <f>IF($A91=$B$3,ProkustesV!U91+S$8,-99)</f>
        <v>-99</v>
      </c>
      <c r="T91" s="3">
        <f>IF($A91=$B$3,ProkustesV!V91+T$8,-99)</f>
        <v>-99</v>
      </c>
      <c r="U91" s="3">
        <f>IF($A91=$B$3,ProkustesV!W91+U$8,-99)</f>
        <v>-99</v>
      </c>
      <c r="V91" s="3">
        <f>IF($A91=$B$3,ProkustesV!X91+V$8,-99)</f>
        <v>-99</v>
      </c>
      <c r="W91" s="1">
        <v>479.69099999999997</v>
      </c>
      <c r="X91" s="1" t="s">
        <v>22</v>
      </c>
      <c r="Y91">
        <f t="shared" si="4"/>
        <v>0</v>
      </c>
      <c r="Z91" s="1">
        <v>749.12282037059856</v>
      </c>
    </row>
    <row r="92" spans="1:26" x14ac:dyDescent="0.3">
      <c r="A92" t="str">
        <f t="shared" si="3"/>
        <v>DIPalp</v>
      </c>
      <c r="B92" s="3" t="str">
        <f>ProkustesV!D92</f>
        <v>DIPalp94_v_5.jpg</v>
      </c>
      <c r="C92" s="3">
        <f>IF($A92=$B$3,ProkustesV!E92+C$8,-99)</f>
        <v>-99</v>
      </c>
      <c r="D92" s="3">
        <f>IF($A92=$B$3,ProkustesV!F92+D$8,-99)</f>
        <v>-99</v>
      </c>
      <c r="E92" s="3">
        <f>IF($A92=$B$3,ProkustesV!G92+E$8,-99)</f>
        <v>-99</v>
      </c>
      <c r="F92" s="3">
        <f>IF($A92=$B$3,ProkustesV!H92+F$8,-99)</f>
        <v>-99</v>
      </c>
      <c r="G92" s="3">
        <f>IF($A92=$B$3,ProkustesV!I92+G$8,-99)</f>
        <v>-99</v>
      </c>
      <c r="H92" s="3">
        <f>IF($A92=$B$3,ProkustesV!J92+H$8,-99)</f>
        <v>-99</v>
      </c>
      <c r="I92" s="3">
        <f>IF($A92=$B$3,ProkustesV!K92+I$8,-99)</f>
        <v>-99</v>
      </c>
      <c r="J92" s="3">
        <f>IF($A92=$B$3,ProkustesV!L92+J$8,-99)</f>
        <v>-99</v>
      </c>
      <c r="K92" s="3">
        <f>IF($A92=$B$3,ProkustesV!M92+K$8,-99)</f>
        <v>-99</v>
      </c>
      <c r="L92" s="3">
        <f>IF($A92=$B$3,ProkustesV!N92+L$8,-99)</f>
        <v>-99</v>
      </c>
      <c r="M92" s="3">
        <f>IF($A92=$B$3,ProkustesV!O92+M$8,-99)</f>
        <v>-99</v>
      </c>
      <c r="N92" s="3">
        <f>IF($A92=$B$3,ProkustesV!P92+N$8,-99)</f>
        <v>-99</v>
      </c>
      <c r="O92" s="3">
        <f>IF($A92=$B$3,ProkustesV!Q92+O$8,-99)</f>
        <v>-99</v>
      </c>
      <c r="P92" s="3">
        <f>IF($A92=$B$3,ProkustesV!R92+P$8,-99)</f>
        <v>-99</v>
      </c>
      <c r="Q92" s="3">
        <f>IF($A92=$B$3,ProkustesV!S92+Q$8,-99)</f>
        <v>-99</v>
      </c>
      <c r="R92" s="3">
        <f>IF($A92=$B$3,ProkustesV!T92+R$8,-99)</f>
        <v>-99</v>
      </c>
      <c r="S92" s="3">
        <f>IF($A92=$B$3,ProkustesV!U92+S$8,-99)</f>
        <v>-99</v>
      </c>
      <c r="T92" s="3">
        <f>IF($A92=$B$3,ProkustesV!V92+T$8,-99)</f>
        <v>-99</v>
      </c>
      <c r="U92" s="3">
        <f>IF($A92=$B$3,ProkustesV!W92+U$8,-99)</f>
        <v>-99</v>
      </c>
      <c r="V92" s="3">
        <f>IF($A92=$B$3,ProkustesV!X92+V$8,-99)</f>
        <v>-99</v>
      </c>
      <c r="W92" s="1">
        <v>374.38</v>
      </c>
      <c r="X92" s="1" t="s">
        <v>22</v>
      </c>
      <c r="Y92">
        <f t="shared" si="4"/>
        <v>0</v>
      </c>
      <c r="Z92" s="1">
        <v>727.01100404326758</v>
      </c>
    </row>
    <row r="93" spans="1:26" x14ac:dyDescent="0.3">
      <c r="A93" t="str">
        <f t="shared" si="3"/>
        <v>DIPalp</v>
      </c>
      <c r="B93" s="3" t="str">
        <f>ProkustesV!D93</f>
        <v>DIPalp95_v_1.jpg</v>
      </c>
      <c r="C93" s="3">
        <f>IF($A93=$B$3,ProkustesV!E93+C$8,-99)</f>
        <v>-99</v>
      </c>
      <c r="D93" s="3">
        <f>IF($A93=$B$3,ProkustesV!F93+D$8,-99)</f>
        <v>-99</v>
      </c>
      <c r="E93" s="3">
        <f>IF($A93=$B$3,ProkustesV!G93+E$8,-99)</f>
        <v>-99</v>
      </c>
      <c r="F93" s="3">
        <f>IF($A93=$B$3,ProkustesV!H93+F$8,-99)</f>
        <v>-99</v>
      </c>
      <c r="G93" s="3">
        <f>IF($A93=$B$3,ProkustesV!I93+G$8,-99)</f>
        <v>-99</v>
      </c>
      <c r="H93" s="3">
        <f>IF($A93=$B$3,ProkustesV!J93+H$8,-99)</f>
        <v>-99</v>
      </c>
      <c r="I93" s="3">
        <f>IF($A93=$B$3,ProkustesV!K93+I$8,-99)</f>
        <v>-99</v>
      </c>
      <c r="J93" s="3">
        <f>IF($A93=$B$3,ProkustesV!L93+J$8,-99)</f>
        <v>-99</v>
      </c>
      <c r="K93" s="3">
        <f>IF($A93=$B$3,ProkustesV!M93+K$8,-99)</f>
        <v>-99</v>
      </c>
      <c r="L93" s="3">
        <f>IF($A93=$B$3,ProkustesV!N93+L$8,-99)</f>
        <v>-99</v>
      </c>
      <c r="M93" s="3">
        <f>IF($A93=$B$3,ProkustesV!O93+M$8,-99)</f>
        <v>-99</v>
      </c>
      <c r="N93" s="3">
        <f>IF($A93=$B$3,ProkustesV!P93+N$8,-99)</f>
        <v>-99</v>
      </c>
      <c r="O93" s="3">
        <f>IF($A93=$B$3,ProkustesV!Q93+O$8,-99)</f>
        <v>-99</v>
      </c>
      <c r="P93" s="3">
        <f>IF($A93=$B$3,ProkustesV!R93+P$8,-99)</f>
        <v>-99</v>
      </c>
      <c r="Q93" s="3">
        <f>IF($A93=$B$3,ProkustesV!S93+Q$8,-99)</f>
        <v>-99</v>
      </c>
      <c r="R93" s="3">
        <f>IF($A93=$B$3,ProkustesV!T93+R$8,-99)</f>
        <v>-99</v>
      </c>
      <c r="S93" s="3">
        <f>IF($A93=$B$3,ProkustesV!U93+S$8,-99)</f>
        <v>-99</v>
      </c>
      <c r="T93" s="3">
        <f>IF($A93=$B$3,ProkustesV!V93+T$8,-99)</f>
        <v>-99</v>
      </c>
      <c r="U93" s="3">
        <f>IF($A93=$B$3,ProkustesV!W93+U$8,-99)</f>
        <v>-99</v>
      </c>
      <c r="V93" s="3">
        <f>IF($A93=$B$3,ProkustesV!X93+V$8,-99)</f>
        <v>-99</v>
      </c>
      <c r="W93" s="1">
        <v>601.73900000000003</v>
      </c>
      <c r="X93" s="1" t="s">
        <v>22</v>
      </c>
      <c r="Y93">
        <f t="shared" si="4"/>
        <v>0</v>
      </c>
      <c r="Z93" s="1">
        <v>1314.0308215563286</v>
      </c>
    </row>
    <row r="94" spans="1:26" x14ac:dyDescent="0.3">
      <c r="A94" t="str">
        <f t="shared" si="3"/>
        <v>DIPalp</v>
      </c>
      <c r="B94" s="3" t="str">
        <f>ProkustesV!D94</f>
        <v>DIPalp95_v_2.jpg</v>
      </c>
      <c r="C94" s="3">
        <f>IF($A94=$B$3,ProkustesV!E94+C$8,-99)</f>
        <v>-99</v>
      </c>
      <c r="D94" s="3">
        <f>IF($A94=$B$3,ProkustesV!F94+D$8,-99)</f>
        <v>-99</v>
      </c>
      <c r="E94" s="3">
        <f>IF($A94=$B$3,ProkustesV!G94+E$8,-99)</f>
        <v>-99</v>
      </c>
      <c r="F94" s="3">
        <f>IF($A94=$B$3,ProkustesV!H94+F$8,-99)</f>
        <v>-99</v>
      </c>
      <c r="G94" s="3">
        <f>IF($A94=$B$3,ProkustesV!I94+G$8,-99)</f>
        <v>-99</v>
      </c>
      <c r="H94" s="3">
        <f>IF($A94=$B$3,ProkustesV!J94+H$8,-99)</f>
        <v>-99</v>
      </c>
      <c r="I94" s="3">
        <f>IF($A94=$B$3,ProkustesV!K94+I$8,-99)</f>
        <v>-99</v>
      </c>
      <c r="J94" s="3">
        <f>IF($A94=$B$3,ProkustesV!L94+J$8,-99)</f>
        <v>-99</v>
      </c>
      <c r="K94" s="3">
        <f>IF($A94=$B$3,ProkustesV!M94+K$8,-99)</f>
        <v>-99</v>
      </c>
      <c r="L94" s="3">
        <f>IF($A94=$B$3,ProkustesV!N94+L$8,-99)</f>
        <v>-99</v>
      </c>
      <c r="M94" s="3">
        <f>IF($A94=$B$3,ProkustesV!O94+M$8,-99)</f>
        <v>-99</v>
      </c>
      <c r="N94" s="3">
        <f>IF($A94=$B$3,ProkustesV!P94+N$8,-99)</f>
        <v>-99</v>
      </c>
      <c r="O94" s="3">
        <f>IF($A94=$B$3,ProkustesV!Q94+O$8,-99)</f>
        <v>-99</v>
      </c>
      <c r="P94" s="3">
        <f>IF($A94=$B$3,ProkustesV!R94+P$8,-99)</f>
        <v>-99</v>
      </c>
      <c r="Q94" s="3">
        <f>IF($A94=$B$3,ProkustesV!S94+Q$8,-99)</f>
        <v>-99</v>
      </c>
      <c r="R94" s="3">
        <f>IF($A94=$B$3,ProkustesV!T94+R$8,-99)</f>
        <v>-99</v>
      </c>
      <c r="S94" s="3">
        <f>IF($A94=$B$3,ProkustesV!U94+S$8,-99)</f>
        <v>-99</v>
      </c>
      <c r="T94" s="3">
        <f>IF($A94=$B$3,ProkustesV!V94+T$8,-99)</f>
        <v>-99</v>
      </c>
      <c r="U94" s="3">
        <f>IF($A94=$B$3,ProkustesV!W94+U$8,-99)</f>
        <v>-99</v>
      </c>
      <c r="V94" s="3">
        <f>IF($A94=$B$3,ProkustesV!X94+V$8,-99)</f>
        <v>-99</v>
      </c>
      <c r="W94" s="1">
        <v>625.42600000000004</v>
      </c>
      <c r="X94" s="1" t="s">
        <v>22</v>
      </c>
      <c r="Y94">
        <f t="shared" si="4"/>
        <v>0</v>
      </c>
      <c r="Z94" s="1">
        <v>1290.4902169330846</v>
      </c>
    </row>
    <row r="95" spans="1:26" x14ac:dyDescent="0.3">
      <c r="A95" t="str">
        <f t="shared" si="3"/>
        <v>DIPalp</v>
      </c>
      <c r="B95" s="3" t="str">
        <f>ProkustesV!D95</f>
        <v>DIPalp95_v_3.jpg</v>
      </c>
      <c r="C95" s="3">
        <f>IF($A95=$B$3,ProkustesV!E95+C$8,-99)</f>
        <v>-99</v>
      </c>
      <c r="D95" s="3">
        <f>IF($A95=$B$3,ProkustesV!F95+D$8,-99)</f>
        <v>-99</v>
      </c>
      <c r="E95" s="3">
        <f>IF($A95=$B$3,ProkustesV!G95+E$8,-99)</f>
        <v>-99</v>
      </c>
      <c r="F95" s="3">
        <f>IF($A95=$B$3,ProkustesV!H95+F$8,-99)</f>
        <v>-99</v>
      </c>
      <c r="G95" s="3">
        <f>IF($A95=$B$3,ProkustesV!I95+G$8,-99)</f>
        <v>-99</v>
      </c>
      <c r="H95" s="3">
        <f>IF($A95=$B$3,ProkustesV!J95+H$8,-99)</f>
        <v>-99</v>
      </c>
      <c r="I95" s="3">
        <f>IF($A95=$B$3,ProkustesV!K95+I$8,-99)</f>
        <v>-99</v>
      </c>
      <c r="J95" s="3">
        <f>IF($A95=$B$3,ProkustesV!L95+J$8,-99)</f>
        <v>-99</v>
      </c>
      <c r="K95" s="3">
        <f>IF($A95=$B$3,ProkustesV!M95+K$8,-99)</f>
        <v>-99</v>
      </c>
      <c r="L95" s="3">
        <f>IF($A95=$B$3,ProkustesV!N95+L$8,-99)</f>
        <v>-99</v>
      </c>
      <c r="M95" s="3">
        <f>IF($A95=$B$3,ProkustesV!O95+M$8,-99)</f>
        <v>-99</v>
      </c>
      <c r="N95" s="3">
        <f>IF($A95=$B$3,ProkustesV!P95+N$8,-99)</f>
        <v>-99</v>
      </c>
      <c r="O95" s="3">
        <f>IF($A95=$B$3,ProkustesV!Q95+O$8,-99)</f>
        <v>-99</v>
      </c>
      <c r="P95" s="3">
        <f>IF($A95=$B$3,ProkustesV!R95+P$8,-99)</f>
        <v>-99</v>
      </c>
      <c r="Q95" s="3">
        <f>IF($A95=$B$3,ProkustesV!S95+Q$8,-99)</f>
        <v>-99</v>
      </c>
      <c r="R95" s="3">
        <f>IF($A95=$B$3,ProkustesV!T95+R$8,-99)</f>
        <v>-99</v>
      </c>
      <c r="S95" s="3">
        <f>IF($A95=$B$3,ProkustesV!U95+S$8,-99)</f>
        <v>-99</v>
      </c>
      <c r="T95" s="3">
        <f>IF($A95=$B$3,ProkustesV!V95+T$8,-99)</f>
        <v>-99</v>
      </c>
      <c r="U95" s="3">
        <f>IF($A95=$B$3,ProkustesV!W95+U$8,-99)</f>
        <v>-99</v>
      </c>
      <c r="V95" s="3">
        <f>IF($A95=$B$3,ProkustesV!X95+V$8,-99)</f>
        <v>-99</v>
      </c>
      <c r="W95" s="1">
        <v>621.50699999999995</v>
      </c>
      <c r="X95" s="1" t="s">
        <v>22</v>
      </c>
      <c r="Y95">
        <f t="shared" si="4"/>
        <v>0</v>
      </c>
      <c r="Z95" s="1">
        <v>1295.9236088597197</v>
      </c>
    </row>
    <row r="96" spans="1:26" x14ac:dyDescent="0.3">
      <c r="A96" t="str">
        <f t="shared" si="3"/>
        <v>DIPalp</v>
      </c>
      <c r="B96" s="3" t="str">
        <f>ProkustesV!D96</f>
        <v>DIPalp95_v_4.jpg</v>
      </c>
      <c r="C96" s="3">
        <f>IF($A96=$B$3,ProkustesV!E96+C$8,-99)</f>
        <v>-99</v>
      </c>
      <c r="D96" s="3">
        <f>IF($A96=$B$3,ProkustesV!F96+D$8,-99)</f>
        <v>-99</v>
      </c>
      <c r="E96" s="3">
        <f>IF($A96=$B$3,ProkustesV!G96+E$8,-99)</f>
        <v>-99</v>
      </c>
      <c r="F96" s="3">
        <f>IF($A96=$B$3,ProkustesV!H96+F$8,-99)</f>
        <v>-99</v>
      </c>
      <c r="G96" s="3">
        <f>IF($A96=$B$3,ProkustesV!I96+G$8,-99)</f>
        <v>-99</v>
      </c>
      <c r="H96" s="3">
        <f>IF($A96=$B$3,ProkustesV!J96+H$8,-99)</f>
        <v>-99</v>
      </c>
      <c r="I96" s="3">
        <f>IF($A96=$B$3,ProkustesV!K96+I$8,-99)</f>
        <v>-99</v>
      </c>
      <c r="J96" s="3">
        <f>IF($A96=$B$3,ProkustesV!L96+J$8,-99)</f>
        <v>-99</v>
      </c>
      <c r="K96" s="3">
        <f>IF($A96=$B$3,ProkustesV!M96+K$8,-99)</f>
        <v>-99</v>
      </c>
      <c r="L96" s="3">
        <f>IF($A96=$B$3,ProkustesV!N96+L$8,-99)</f>
        <v>-99</v>
      </c>
      <c r="M96" s="3">
        <f>IF($A96=$B$3,ProkustesV!O96+M$8,-99)</f>
        <v>-99</v>
      </c>
      <c r="N96" s="3">
        <f>IF($A96=$B$3,ProkustesV!P96+N$8,-99)</f>
        <v>-99</v>
      </c>
      <c r="O96" s="3">
        <f>IF($A96=$B$3,ProkustesV!Q96+O$8,-99)</f>
        <v>-99</v>
      </c>
      <c r="P96" s="3">
        <f>IF($A96=$B$3,ProkustesV!R96+P$8,-99)</f>
        <v>-99</v>
      </c>
      <c r="Q96" s="3">
        <f>IF($A96=$B$3,ProkustesV!S96+Q$8,-99)</f>
        <v>-99</v>
      </c>
      <c r="R96" s="3">
        <f>IF($A96=$B$3,ProkustesV!T96+R$8,-99)</f>
        <v>-99</v>
      </c>
      <c r="S96" s="3">
        <f>IF($A96=$B$3,ProkustesV!U96+S$8,-99)</f>
        <v>-99</v>
      </c>
      <c r="T96" s="3">
        <f>IF($A96=$B$3,ProkustesV!V96+T$8,-99)</f>
        <v>-99</v>
      </c>
      <c r="U96" s="3">
        <f>IF($A96=$B$3,ProkustesV!W96+U$8,-99)</f>
        <v>-99</v>
      </c>
      <c r="V96" s="3">
        <f>IF($A96=$B$3,ProkustesV!X96+V$8,-99)</f>
        <v>-99</v>
      </c>
      <c r="W96" s="1">
        <v>619.279</v>
      </c>
      <c r="X96" s="1" t="s">
        <v>22</v>
      </c>
      <c r="Y96">
        <f t="shared" si="4"/>
        <v>0</v>
      </c>
      <c r="Z96" s="1">
        <v>1312.0674525343582</v>
      </c>
    </row>
    <row r="97" spans="1:26" x14ac:dyDescent="0.3">
      <c r="A97" t="str">
        <f t="shared" si="3"/>
        <v>DIPalp</v>
      </c>
      <c r="B97" s="3" t="str">
        <f>ProkustesV!D97</f>
        <v>DIPalp95_v_5.jpg</v>
      </c>
      <c r="C97" s="3">
        <f>IF($A97=$B$3,ProkustesV!E97+C$8,-99)</f>
        <v>-99</v>
      </c>
      <c r="D97" s="3">
        <f>IF($A97=$B$3,ProkustesV!F97+D$8,-99)</f>
        <v>-99</v>
      </c>
      <c r="E97" s="3">
        <f>IF($A97=$B$3,ProkustesV!G97+E$8,-99)</f>
        <v>-99</v>
      </c>
      <c r="F97" s="3">
        <f>IF($A97=$B$3,ProkustesV!H97+F$8,-99)</f>
        <v>-99</v>
      </c>
      <c r="G97" s="3">
        <f>IF($A97=$B$3,ProkustesV!I97+G$8,-99)</f>
        <v>-99</v>
      </c>
      <c r="H97" s="3">
        <f>IF($A97=$B$3,ProkustesV!J97+H$8,-99)</f>
        <v>-99</v>
      </c>
      <c r="I97" s="3">
        <f>IF($A97=$B$3,ProkustesV!K97+I$8,-99)</f>
        <v>-99</v>
      </c>
      <c r="J97" s="3">
        <f>IF($A97=$B$3,ProkustesV!L97+J$8,-99)</f>
        <v>-99</v>
      </c>
      <c r="K97" s="3">
        <f>IF($A97=$B$3,ProkustesV!M97+K$8,-99)</f>
        <v>-99</v>
      </c>
      <c r="L97" s="3">
        <f>IF($A97=$B$3,ProkustesV!N97+L$8,-99)</f>
        <v>-99</v>
      </c>
      <c r="M97" s="3">
        <f>IF($A97=$B$3,ProkustesV!O97+M$8,-99)</f>
        <v>-99</v>
      </c>
      <c r="N97" s="3">
        <f>IF($A97=$B$3,ProkustesV!P97+N$8,-99)</f>
        <v>-99</v>
      </c>
      <c r="O97" s="3">
        <f>IF($A97=$B$3,ProkustesV!Q97+O$8,-99)</f>
        <v>-99</v>
      </c>
      <c r="P97" s="3">
        <f>IF($A97=$B$3,ProkustesV!R97+P$8,-99)</f>
        <v>-99</v>
      </c>
      <c r="Q97" s="3">
        <f>IF($A97=$B$3,ProkustesV!S97+Q$8,-99)</f>
        <v>-99</v>
      </c>
      <c r="R97" s="3">
        <f>IF($A97=$B$3,ProkustesV!T97+R$8,-99)</f>
        <v>-99</v>
      </c>
      <c r="S97" s="3">
        <f>IF($A97=$B$3,ProkustesV!U97+S$8,-99)</f>
        <v>-99</v>
      </c>
      <c r="T97" s="3">
        <f>IF($A97=$B$3,ProkustesV!V97+T$8,-99)</f>
        <v>-99</v>
      </c>
      <c r="U97" s="3">
        <f>IF($A97=$B$3,ProkustesV!W97+U$8,-99)</f>
        <v>-99</v>
      </c>
      <c r="V97" s="3">
        <f>IF($A97=$B$3,ProkustesV!X97+V$8,-99)</f>
        <v>-99</v>
      </c>
      <c r="W97" s="1">
        <v>582.68600000000004</v>
      </c>
      <c r="X97" s="1" t="s">
        <v>22</v>
      </c>
      <c r="Y97">
        <f t="shared" si="4"/>
        <v>0</v>
      </c>
      <c r="Z97" s="1">
        <v>1289.0558560434843</v>
      </c>
    </row>
    <row r="98" spans="1:26" x14ac:dyDescent="0.3">
      <c r="A98" t="str">
        <f t="shared" si="3"/>
        <v>DIPalp</v>
      </c>
      <c r="B98" s="3" t="str">
        <f>ProkustesV!D98</f>
        <v>DIPalp96_v_1.jpg</v>
      </c>
      <c r="C98" s="3">
        <f>IF($A98=$B$3,ProkustesV!E98+C$8,-99)</f>
        <v>-99</v>
      </c>
      <c r="D98" s="3">
        <f>IF($A98=$B$3,ProkustesV!F98+D$8,-99)</f>
        <v>-99</v>
      </c>
      <c r="E98" s="3">
        <f>IF($A98=$B$3,ProkustesV!G98+E$8,-99)</f>
        <v>-99</v>
      </c>
      <c r="F98" s="3">
        <f>IF($A98=$B$3,ProkustesV!H98+F$8,-99)</f>
        <v>-99</v>
      </c>
      <c r="G98" s="3">
        <f>IF($A98=$B$3,ProkustesV!I98+G$8,-99)</f>
        <v>-99</v>
      </c>
      <c r="H98" s="3">
        <f>IF($A98=$B$3,ProkustesV!J98+H$8,-99)</f>
        <v>-99</v>
      </c>
      <c r="I98" s="3">
        <f>IF($A98=$B$3,ProkustesV!K98+I$8,-99)</f>
        <v>-99</v>
      </c>
      <c r="J98" s="3">
        <f>IF($A98=$B$3,ProkustesV!L98+J$8,-99)</f>
        <v>-99</v>
      </c>
      <c r="K98" s="3">
        <f>IF($A98=$B$3,ProkustesV!M98+K$8,-99)</f>
        <v>-99</v>
      </c>
      <c r="L98" s="3">
        <f>IF($A98=$B$3,ProkustesV!N98+L$8,-99)</f>
        <v>-99</v>
      </c>
      <c r="M98" s="3">
        <f>IF($A98=$B$3,ProkustesV!O98+M$8,-99)</f>
        <v>-99</v>
      </c>
      <c r="N98" s="3">
        <f>IF($A98=$B$3,ProkustesV!P98+N$8,-99)</f>
        <v>-99</v>
      </c>
      <c r="O98" s="3">
        <f>IF($A98=$B$3,ProkustesV!Q98+O$8,-99)</f>
        <v>-99</v>
      </c>
      <c r="P98" s="3">
        <f>IF($A98=$B$3,ProkustesV!R98+P$8,-99)</f>
        <v>-99</v>
      </c>
      <c r="Q98" s="3">
        <f>IF($A98=$B$3,ProkustesV!S98+Q$8,-99)</f>
        <v>-99</v>
      </c>
      <c r="R98" s="3">
        <f>IF($A98=$B$3,ProkustesV!T98+R$8,-99)</f>
        <v>-99</v>
      </c>
      <c r="S98" s="3">
        <f>IF($A98=$B$3,ProkustesV!U98+S$8,-99)</f>
        <v>-99</v>
      </c>
      <c r="T98" s="3">
        <f>IF($A98=$B$3,ProkustesV!V98+T$8,-99)</f>
        <v>-99</v>
      </c>
      <c r="U98" s="3">
        <f>IF($A98=$B$3,ProkustesV!W98+U$8,-99)</f>
        <v>-99</v>
      </c>
      <c r="V98" s="3">
        <f>IF($A98=$B$3,ProkustesV!X98+V$8,-99)</f>
        <v>-99</v>
      </c>
      <c r="W98" s="1">
        <v>1154.72</v>
      </c>
      <c r="X98" s="1" t="s">
        <v>22</v>
      </c>
      <c r="Y98">
        <f t="shared" si="4"/>
        <v>0</v>
      </c>
      <c r="Z98" s="1">
        <v>1331.5141756661849</v>
      </c>
    </row>
    <row r="99" spans="1:26" x14ac:dyDescent="0.3">
      <c r="A99" t="str">
        <f t="shared" si="3"/>
        <v>DIPalp</v>
      </c>
      <c r="B99" s="3" t="str">
        <f>ProkustesV!D99</f>
        <v>DIPalp96_v_2.jpg</v>
      </c>
      <c r="C99" s="3">
        <f>IF($A99=$B$3,ProkustesV!E99+C$8,-99)</f>
        <v>-99</v>
      </c>
      <c r="D99" s="3">
        <f>IF($A99=$B$3,ProkustesV!F99+D$8,-99)</f>
        <v>-99</v>
      </c>
      <c r="E99" s="3">
        <f>IF($A99=$B$3,ProkustesV!G99+E$8,-99)</f>
        <v>-99</v>
      </c>
      <c r="F99" s="3">
        <f>IF($A99=$B$3,ProkustesV!H99+F$8,-99)</f>
        <v>-99</v>
      </c>
      <c r="G99" s="3">
        <f>IF($A99=$B$3,ProkustesV!I99+G$8,-99)</f>
        <v>-99</v>
      </c>
      <c r="H99" s="3">
        <f>IF($A99=$B$3,ProkustesV!J99+H$8,-99)</f>
        <v>-99</v>
      </c>
      <c r="I99" s="3">
        <f>IF($A99=$B$3,ProkustesV!K99+I$8,-99)</f>
        <v>-99</v>
      </c>
      <c r="J99" s="3">
        <f>IF($A99=$B$3,ProkustesV!L99+J$8,-99)</f>
        <v>-99</v>
      </c>
      <c r="K99" s="3">
        <f>IF($A99=$B$3,ProkustesV!M99+K$8,-99)</f>
        <v>-99</v>
      </c>
      <c r="L99" s="3">
        <f>IF($A99=$B$3,ProkustesV!N99+L$8,-99)</f>
        <v>-99</v>
      </c>
      <c r="M99" s="3">
        <f>IF($A99=$B$3,ProkustesV!O99+M$8,-99)</f>
        <v>-99</v>
      </c>
      <c r="N99" s="3">
        <f>IF($A99=$B$3,ProkustesV!P99+N$8,-99)</f>
        <v>-99</v>
      </c>
      <c r="O99" s="3">
        <f>IF($A99=$B$3,ProkustesV!Q99+O$8,-99)</f>
        <v>-99</v>
      </c>
      <c r="P99" s="3">
        <f>IF($A99=$B$3,ProkustesV!R99+P$8,-99)</f>
        <v>-99</v>
      </c>
      <c r="Q99" s="3">
        <f>IF($A99=$B$3,ProkustesV!S99+Q$8,-99)</f>
        <v>-99</v>
      </c>
      <c r="R99" s="3">
        <f>IF($A99=$B$3,ProkustesV!T99+R$8,-99)</f>
        <v>-99</v>
      </c>
      <c r="S99" s="3">
        <f>IF($A99=$B$3,ProkustesV!U99+S$8,-99)</f>
        <v>-99</v>
      </c>
      <c r="T99" s="3">
        <f>IF($A99=$B$3,ProkustesV!V99+T$8,-99)</f>
        <v>-99</v>
      </c>
      <c r="U99" s="3">
        <f>IF($A99=$B$3,ProkustesV!W99+U$8,-99)</f>
        <v>-99</v>
      </c>
      <c r="V99" s="3">
        <f>IF($A99=$B$3,ProkustesV!X99+V$8,-99)</f>
        <v>-99</v>
      </c>
      <c r="W99" s="1">
        <v>1098</v>
      </c>
      <c r="X99" s="1" t="s">
        <v>22</v>
      </c>
      <c r="Y99">
        <f t="shared" si="4"/>
        <v>0</v>
      </c>
      <c r="Z99" s="1">
        <v>1368.1611747159031</v>
      </c>
    </row>
    <row r="100" spans="1:26" x14ac:dyDescent="0.3">
      <c r="A100" t="str">
        <f t="shared" si="3"/>
        <v>DIPalp</v>
      </c>
      <c r="B100" s="3" t="str">
        <f>ProkustesV!D100</f>
        <v>DIPalp96_v_3.jpg</v>
      </c>
      <c r="C100" s="3">
        <f>IF($A100=$B$3,ProkustesV!E100+C$8,-99)</f>
        <v>-99</v>
      </c>
      <c r="D100" s="3">
        <f>IF($A100=$B$3,ProkustesV!F100+D$8,-99)</f>
        <v>-99</v>
      </c>
      <c r="E100" s="3">
        <f>IF($A100=$B$3,ProkustesV!G100+E$8,-99)</f>
        <v>-99</v>
      </c>
      <c r="F100" s="3">
        <f>IF($A100=$B$3,ProkustesV!H100+F$8,-99)</f>
        <v>-99</v>
      </c>
      <c r="G100" s="3">
        <f>IF($A100=$B$3,ProkustesV!I100+G$8,-99)</f>
        <v>-99</v>
      </c>
      <c r="H100" s="3">
        <f>IF($A100=$B$3,ProkustesV!J100+H$8,-99)</f>
        <v>-99</v>
      </c>
      <c r="I100" s="3">
        <f>IF($A100=$B$3,ProkustesV!K100+I$8,-99)</f>
        <v>-99</v>
      </c>
      <c r="J100" s="3">
        <f>IF($A100=$B$3,ProkustesV!L100+J$8,-99)</f>
        <v>-99</v>
      </c>
      <c r="K100" s="3">
        <f>IF($A100=$B$3,ProkustesV!M100+K$8,-99)</f>
        <v>-99</v>
      </c>
      <c r="L100" s="3">
        <f>IF($A100=$B$3,ProkustesV!N100+L$8,-99)</f>
        <v>-99</v>
      </c>
      <c r="M100" s="3">
        <f>IF($A100=$B$3,ProkustesV!O100+M$8,-99)</f>
        <v>-99</v>
      </c>
      <c r="N100" s="3">
        <f>IF($A100=$B$3,ProkustesV!P100+N$8,-99)</f>
        <v>-99</v>
      </c>
      <c r="O100" s="3">
        <f>IF($A100=$B$3,ProkustesV!Q100+O$8,-99)</f>
        <v>-99</v>
      </c>
      <c r="P100" s="3">
        <f>IF($A100=$B$3,ProkustesV!R100+P$8,-99)</f>
        <v>-99</v>
      </c>
      <c r="Q100" s="3">
        <f>IF($A100=$B$3,ProkustesV!S100+Q$8,-99)</f>
        <v>-99</v>
      </c>
      <c r="R100" s="3">
        <f>IF($A100=$B$3,ProkustesV!T100+R$8,-99)</f>
        <v>-99</v>
      </c>
      <c r="S100" s="3">
        <f>IF($A100=$B$3,ProkustesV!U100+S$8,-99)</f>
        <v>-99</v>
      </c>
      <c r="T100" s="3">
        <f>IF($A100=$B$3,ProkustesV!V100+T$8,-99)</f>
        <v>-99</v>
      </c>
      <c r="U100" s="3">
        <f>IF($A100=$B$3,ProkustesV!W100+U$8,-99)</f>
        <v>-99</v>
      </c>
      <c r="V100" s="3">
        <f>IF($A100=$B$3,ProkustesV!X100+V$8,-99)</f>
        <v>-99</v>
      </c>
      <c r="W100" s="1">
        <v>978.42600000000004</v>
      </c>
      <c r="X100" s="1" t="s">
        <v>22</v>
      </c>
      <c r="Y100">
        <f t="shared" si="4"/>
        <v>0</v>
      </c>
      <c r="Z100" s="1">
        <v>1388.005763676794</v>
      </c>
    </row>
    <row r="101" spans="1:26" x14ac:dyDescent="0.3">
      <c r="A101" t="str">
        <f t="shared" si="3"/>
        <v>DIPalp</v>
      </c>
      <c r="B101" s="3" t="str">
        <f>ProkustesV!D101</f>
        <v>DIPalp96_v_4.jpg</v>
      </c>
      <c r="C101" s="3">
        <f>IF($A101=$B$3,ProkustesV!E101+C$8,-99)</f>
        <v>-99</v>
      </c>
      <c r="D101" s="3">
        <f>IF($A101=$B$3,ProkustesV!F101+D$8,-99)</f>
        <v>-99</v>
      </c>
      <c r="E101" s="3">
        <f>IF($A101=$B$3,ProkustesV!G101+E$8,-99)</f>
        <v>-99</v>
      </c>
      <c r="F101" s="3">
        <f>IF($A101=$B$3,ProkustesV!H101+F$8,-99)</f>
        <v>-99</v>
      </c>
      <c r="G101" s="3">
        <f>IF($A101=$B$3,ProkustesV!I101+G$8,-99)</f>
        <v>-99</v>
      </c>
      <c r="H101" s="3">
        <f>IF($A101=$B$3,ProkustesV!J101+H$8,-99)</f>
        <v>-99</v>
      </c>
      <c r="I101" s="3">
        <f>IF($A101=$B$3,ProkustesV!K101+I$8,-99)</f>
        <v>-99</v>
      </c>
      <c r="J101" s="3">
        <f>IF($A101=$B$3,ProkustesV!L101+J$8,-99)</f>
        <v>-99</v>
      </c>
      <c r="K101" s="3">
        <f>IF($A101=$B$3,ProkustesV!M101+K$8,-99)</f>
        <v>-99</v>
      </c>
      <c r="L101" s="3">
        <f>IF($A101=$B$3,ProkustesV!N101+L$8,-99)</f>
        <v>-99</v>
      </c>
      <c r="M101" s="3">
        <f>IF($A101=$B$3,ProkustesV!O101+M$8,-99)</f>
        <v>-99</v>
      </c>
      <c r="N101" s="3">
        <f>IF($A101=$B$3,ProkustesV!P101+N$8,-99)</f>
        <v>-99</v>
      </c>
      <c r="O101" s="3">
        <f>IF($A101=$B$3,ProkustesV!Q101+O$8,-99)</f>
        <v>-99</v>
      </c>
      <c r="P101" s="3">
        <f>IF($A101=$B$3,ProkustesV!R101+P$8,-99)</f>
        <v>-99</v>
      </c>
      <c r="Q101" s="3">
        <f>IF($A101=$B$3,ProkustesV!S101+Q$8,-99)</f>
        <v>-99</v>
      </c>
      <c r="R101" s="3">
        <f>IF($A101=$B$3,ProkustesV!T101+R$8,-99)</f>
        <v>-99</v>
      </c>
      <c r="S101" s="3">
        <f>IF($A101=$B$3,ProkustesV!U101+S$8,-99)</f>
        <v>-99</v>
      </c>
      <c r="T101" s="3">
        <f>IF($A101=$B$3,ProkustesV!V101+T$8,-99)</f>
        <v>-99</v>
      </c>
      <c r="U101" s="3">
        <f>IF($A101=$B$3,ProkustesV!W101+U$8,-99)</f>
        <v>-99</v>
      </c>
      <c r="V101" s="3">
        <f>IF($A101=$B$3,ProkustesV!X101+V$8,-99)</f>
        <v>-99</v>
      </c>
      <c r="W101" s="1">
        <v>1070.9000000000001</v>
      </c>
      <c r="X101" s="1" t="s">
        <v>22</v>
      </c>
      <c r="Y101">
        <f t="shared" si="4"/>
        <v>0</v>
      </c>
      <c r="Z101" s="1">
        <v>1339.053770391615</v>
      </c>
    </row>
    <row r="102" spans="1:26" x14ac:dyDescent="0.3">
      <c r="A102" t="str">
        <f t="shared" si="3"/>
        <v>DIPalp</v>
      </c>
      <c r="B102" s="3" t="str">
        <f>ProkustesV!D102</f>
        <v>DIPalp96_v_5.jpg</v>
      </c>
      <c r="C102" s="3">
        <f>IF($A102=$B$3,ProkustesV!E102+C$8,-99)</f>
        <v>-99</v>
      </c>
      <c r="D102" s="3">
        <f>IF($A102=$B$3,ProkustesV!F102+D$8,-99)</f>
        <v>-99</v>
      </c>
      <c r="E102" s="3">
        <f>IF($A102=$B$3,ProkustesV!G102+E$8,-99)</f>
        <v>-99</v>
      </c>
      <c r="F102" s="3">
        <f>IF($A102=$B$3,ProkustesV!H102+F$8,-99)</f>
        <v>-99</v>
      </c>
      <c r="G102" s="3">
        <f>IF($A102=$B$3,ProkustesV!I102+G$8,-99)</f>
        <v>-99</v>
      </c>
      <c r="H102" s="3">
        <f>IF($A102=$B$3,ProkustesV!J102+H$8,-99)</f>
        <v>-99</v>
      </c>
      <c r="I102" s="3">
        <f>IF($A102=$B$3,ProkustesV!K102+I$8,-99)</f>
        <v>-99</v>
      </c>
      <c r="J102" s="3">
        <f>IF($A102=$B$3,ProkustesV!L102+J$8,-99)</f>
        <v>-99</v>
      </c>
      <c r="K102" s="3">
        <f>IF($A102=$B$3,ProkustesV!M102+K$8,-99)</f>
        <v>-99</v>
      </c>
      <c r="L102" s="3">
        <f>IF($A102=$B$3,ProkustesV!N102+L$8,-99)</f>
        <v>-99</v>
      </c>
      <c r="M102" s="3">
        <f>IF($A102=$B$3,ProkustesV!O102+M$8,-99)</f>
        <v>-99</v>
      </c>
      <c r="N102" s="3">
        <f>IF($A102=$B$3,ProkustesV!P102+N$8,-99)</f>
        <v>-99</v>
      </c>
      <c r="O102" s="3">
        <f>IF($A102=$B$3,ProkustesV!Q102+O$8,-99)</f>
        <v>-99</v>
      </c>
      <c r="P102" s="3">
        <f>IF($A102=$B$3,ProkustesV!R102+P$8,-99)</f>
        <v>-99</v>
      </c>
      <c r="Q102" s="3">
        <f>IF($A102=$B$3,ProkustesV!S102+Q$8,-99)</f>
        <v>-99</v>
      </c>
      <c r="R102" s="3">
        <f>IF($A102=$B$3,ProkustesV!T102+R$8,-99)</f>
        <v>-99</v>
      </c>
      <c r="S102" s="3">
        <f>IF($A102=$B$3,ProkustesV!U102+S$8,-99)</f>
        <v>-99</v>
      </c>
      <c r="T102" s="3">
        <f>IF($A102=$B$3,ProkustesV!V102+T$8,-99)</f>
        <v>-99</v>
      </c>
      <c r="U102" s="3">
        <f>IF($A102=$B$3,ProkustesV!W102+U$8,-99)</f>
        <v>-99</v>
      </c>
      <c r="V102" s="3">
        <f>IF($A102=$B$3,ProkustesV!X102+V$8,-99)</f>
        <v>-99</v>
      </c>
      <c r="W102" s="1">
        <v>1086.95</v>
      </c>
      <c r="X102" s="1" t="s">
        <v>22</v>
      </c>
      <c r="Y102">
        <f t="shared" si="4"/>
        <v>0</v>
      </c>
      <c r="Z102" s="1">
        <v>1318.0546270925192</v>
      </c>
    </row>
    <row r="103" spans="1:26" x14ac:dyDescent="0.3">
      <c r="A103" t="str">
        <f t="shared" si="3"/>
        <v>DIPalp</v>
      </c>
      <c r="B103" s="3" t="str">
        <f>ProkustesV!D103</f>
        <v>DIPalpH15_49_v_1.jpg</v>
      </c>
      <c r="C103" s="3">
        <f>IF($A103=$B$3,ProkustesV!E103+C$8,-99)</f>
        <v>-99</v>
      </c>
      <c r="D103" s="3">
        <f>IF($A103=$B$3,ProkustesV!F103+D$8,-99)</f>
        <v>-99</v>
      </c>
      <c r="E103" s="3">
        <f>IF($A103=$B$3,ProkustesV!G103+E$8,-99)</f>
        <v>-99</v>
      </c>
      <c r="F103" s="3">
        <f>IF($A103=$B$3,ProkustesV!H103+F$8,-99)</f>
        <v>-99</v>
      </c>
      <c r="G103" s="3">
        <f>IF($A103=$B$3,ProkustesV!I103+G$8,-99)</f>
        <v>-99</v>
      </c>
      <c r="H103" s="3">
        <f>IF($A103=$B$3,ProkustesV!J103+H$8,-99)</f>
        <v>-99</v>
      </c>
      <c r="I103" s="3">
        <f>IF($A103=$B$3,ProkustesV!K103+I$8,-99)</f>
        <v>-99</v>
      </c>
      <c r="J103" s="3">
        <f>IF($A103=$B$3,ProkustesV!L103+J$8,-99)</f>
        <v>-99</v>
      </c>
      <c r="K103" s="3">
        <f>IF($A103=$B$3,ProkustesV!M103+K$8,-99)</f>
        <v>-99</v>
      </c>
      <c r="L103" s="3">
        <f>IF($A103=$B$3,ProkustesV!N103+L$8,-99)</f>
        <v>-99</v>
      </c>
      <c r="M103" s="3">
        <f>IF($A103=$B$3,ProkustesV!O103+M$8,-99)</f>
        <v>-99</v>
      </c>
      <c r="N103" s="3">
        <f>IF($A103=$B$3,ProkustesV!P103+N$8,-99)</f>
        <v>-99</v>
      </c>
      <c r="O103" s="3">
        <f>IF($A103=$B$3,ProkustesV!Q103+O$8,-99)</f>
        <v>-99</v>
      </c>
      <c r="P103" s="3">
        <f>IF($A103=$B$3,ProkustesV!R103+P$8,-99)</f>
        <v>-99</v>
      </c>
      <c r="Q103" s="3">
        <f>IF($A103=$B$3,ProkustesV!S103+Q$8,-99)</f>
        <v>-99</v>
      </c>
      <c r="R103" s="3">
        <f>IF($A103=$B$3,ProkustesV!T103+R$8,-99)</f>
        <v>-99</v>
      </c>
      <c r="S103" s="3">
        <f>IF($A103=$B$3,ProkustesV!U103+S$8,-99)</f>
        <v>-99</v>
      </c>
      <c r="T103" s="3">
        <f>IF($A103=$B$3,ProkustesV!V103+T$8,-99)</f>
        <v>-99</v>
      </c>
      <c r="U103" s="3">
        <f>IF($A103=$B$3,ProkustesV!W103+U$8,-99)</f>
        <v>-99</v>
      </c>
      <c r="V103" s="3">
        <f>IF($A103=$B$3,ProkustesV!X103+V$8,-99)</f>
        <v>-99</v>
      </c>
      <c r="W103" s="1">
        <v>551.02700000000004</v>
      </c>
      <c r="X103" s="1" t="s">
        <v>22</v>
      </c>
      <c r="Y103">
        <f t="shared" si="4"/>
        <v>0</v>
      </c>
      <c r="Z103" s="1">
        <v>884.773982438453</v>
      </c>
    </row>
    <row r="104" spans="1:26" x14ac:dyDescent="0.3">
      <c r="A104" t="str">
        <f t="shared" si="3"/>
        <v>DIPalp</v>
      </c>
      <c r="B104" s="3" t="str">
        <f>ProkustesV!D104</f>
        <v>DIPalpH15_49_v_2.jpg</v>
      </c>
      <c r="C104" s="3">
        <f>IF($A104=$B$3,ProkustesV!E104+C$8,-99)</f>
        <v>-99</v>
      </c>
      <c r="D104" s="3">
        <f>IF($A104=$B$3,ProkustesV!F104+D$8,-99)</f>
        <v>-99</v>
      </c>
      <c r="E104" s="3">
        <f>IF($A104=$B$3,ProkustesV!G104+E$8,-99)</f>
        <v>-99</v>
      </c>
      <c r="F104" s="3">
        <f>IF($A104=$B$3,ProkustesV!H104+F$8,-99)</f>
        <v>-99</v>
      </c>
      <c r="G104" s="3">
        <f>IF($A104=$B$3,ProkustesV!I104+G$8,-99)</f>
        <v>-99</v>
      </c>
      <c r="H104" s="3">
        <f>IF($A104=$B$3,ProkustesV!J104+H$8,-99)</f>
        <v>-99</v>
      </c>
      <c r="I104" s="3">
        <f>IF($A104=$B$3,ProkustesV!K104+I$8,-99)</f>
        <v>-99</v>
      </c>
      <c r="J104" s="3">
        <f>IF($A104=$B$3,ProkustesV!L104+J$8,-99)</f>
        <v>-99</v>
      </c>
      <c r="K104" s="3">
        <f>IF($A104=$B$3,ProkustesV!M104+K$8,-99)</f>
        <v>-99</v>
      </c>
      <c r="L104" s="3">
        <f>IF($A104=$B$3,ProkustesV!N104+L$8,-99)</f>
        <v>-99</v>
      </c>
      <c r="M104" s="3">
        <f>IF($A104=$B$3,ProkustesV!O104+M$8,-99)</f>
        <v>-99</v>
      </c>
      <c r="N104" s="3">
        <f>IF($A104=$B$3,ProkustesV!P104+N$8,-99)</f>
        <v>-99</v>
      </c>
      <c r="O104" s="3">
        <f>IF($A104=$B$3,ProkustesV!Q104+O$8,-99)</f>
        <v>-99</v>
      </c>
      <c r="P104" s="3">
        <f>IF($A104=$B$3,ProkustesV!R104+P$8,-99)</f>
        <v>-99</v>
      </c>
      <c r="Q104" s="3">
        <f>IF($A104=$B$3,ProkustesV!S104+Q$8,-99)</f>
        <v>-99</v>
      </c>
      <c r="R104" s="3">
        <f>IF($A104=$B$3,ProkustesV!T104+R$8,-99)</f>
        <v>-99</v>
      </c>
      <c r="S104" s="3">
        <f>IF($A104=$B$3,ProkustesV!U104+S$8,-99)</f>
        <v>-99</v>
      </c>
      <c r="T104" s="3">
        <f>IF($A104=$B$3,ProkustesV!V104+T$8,-99)</f>
        <v>-99</v>
      </c>
      <c r="U104" s="3">
        <f>IF($A104=$B$3,ProkustesV!W104+U$8,-99)</f>
        <v>-99</v>
      </c>
      <c r="V104" s="3">
        <f>IF($A104=$B$3,ProkustesV!X104+V$8,-99)</f>
        <v>-99</v>
      </c>
      <c r="W104" s="1">
        <v>638.04100000000005</v>
      </c>
      <c r="X104" s="1" t="s">
        <v>22</v>
      </c>
      <c r="Y104">
        <f t="shared" si="4"/>
        <v>0</v>
      </c>
      <c r="Z104" s="1">
        <v>914.00875269332073</v>
      </c>
    </row>
    <row r="105" spans="1:26" x14ac:dyDescent="0.3">
      <c r="A105" t="str">
        <f t="shared" si="3"/>
        <v>DIPalp</v>
      </c>
      <c r="B105" s="3" t="str">
        <f>ProkustesV!D105</f>
        <v>DIPalpH15_49_v_3.jpg</v>
      </c>
      <c r="C105" s="3">
        <f>IF($A105=$B$3,ProkustesV!E105+C$8,-99)</f>
        <v>-99</v>
      </c>
      <c r="D105" s="3">
        <f>IF($A105=$B$3,ProkustesV!F105+D$8,-99)</f>
        <v>-99</v>
      </c>
      <c r="E105" s="3">
        <f>IF($A105=$B$3,ProkustesV!G105+E$8,-99)</f>
        <v>-99</v>
      </c>
      <c r="F105" s="3">
        <f>IF($A105=$B$3,ProkustesV!H105+F$8,-99)</f>
        <v>-99</v>
      </c>
      <c r="G105" s="3">
        <f>IF($A105=$B$3,ProkustesV!I105+G$8,-99)</f>
        <v>-99</v>
      </c>
      <c r="H105" s="3">
        <f>IF($A105=$B$3,ProkustesV!J105+H$8,-99)</f>
        <v>-99</v>
      </c>
      <c r="I105" s="3">
        <f>IF($A105=$B$3,ProkustesV!K105+I$8,-99)</f>
        <v>-99</v>
      </c>
      <c r="J105" s="3">
        <f>IF($A105=$B$3,ProkustesV!L105+J$8,-99)</f>
        <v>-99</v>
      </c>
      <c r="K105" s="3">
        <f>IF($A105=$B$3,ProkustesV!M105+K$8,-99)</f>
        <v>-99</v>
      </c>
      <c r="L105" s="3">
        <f>IF($A105=$B$3,ProkustesV!N105+L$8,-99)</f>
        <v>-99</v>
      </c>
      <c r="M105" s="3">
        <f>IF($A105=$B$3,ProkustesV!O105+M$8,-99)</f>
        <v>-99</v>
      </c>
      <c r="N105" s="3">
        <f>IF($A105=$B$3,ProkustesV!P105+N$8,-99)</f>
        <v>-99</v>
      </c>
      <c r="O105" s="3">
        <f>IF($A105=$B$3,ProkustesV!Q105+O$8,-99)</f>
        <v>-99</v>
      </c>
      <c r="P105" s="3">
        <f>IF($A105=$B$3,ProkustesV!R105+P$8,-99)</f>
        <v>-99</v>
      </c>
      <c r="Q105" s="3">
        <f>IF($A105=$B$3,ProkustesV!S105+Q$8,-99)</f>
        <v>-99</v>
      </c>
      <c r="R105" s="3">
        <f>IF($A105=$B$3,ProkustesV!T105+R$8,-99)</f>
        <v>-99</v>
      </c>
      <c r="S105" s="3">
        <f>IF($A105=$B$3,ProkustesV!U105+S$8,-99)</f>
        <v>-99</v>
      </c>
      <c r="T105" s="3">
        <f>IF($A105=$B$3,ProkustesV!V105+T$8,-99)</f>
        <v>-99</v>
      </c>
      <c r="U105" s="3">
        <f>IF($A105=$B$3,ProkustesV!W105+U$8,-99)</f>
        <v>-99</v>
      </c>
      <c r="V105" s="3">
        <f>IF($A105=$B$3,ProkustesV!X105+V$8,-99)</f>
        <v>-99</v>
      </c>
      <c r="W105" s="1">
        <v>613.44600000000003</v>
      </c>
      <c r="X105" s="1" t="s">
        <v>22</v>
      </c>
      <c r="Y105">
        <f t="shared" si="4"/>
        <v>0</v>
      </c>
      <c r="Z105" s="1">
        <v>946.07610687512874</v>
      </c>
    </row>
    <row r="106" spans="1:26" x14ac:dyDescent="0.3">
      <c r="A106" t="str">
        <f t="shared" si="3"/>
        <v>DIPalp</v>
      </c>
      <c r="B106" s="3" t="str">
        <f>ProkustesV!D106</f>
        <v>DIPalpH15_49_v_4.jpg</v>
      </c>
      <c r="C106" s="3">
        <f>IF($A106=$B$3,ProkustesV!E106+C$8,-99)</f>
        <v>-99</v>
      </c>
      <c r="D106" s="3">
        <f>IF($A106=$B$3,ProkustesV!F106+D$8,-99)</f>
        <v>-99</v>
      </c>
      <c r="E106" s="3">
        <f>IF($A106=$B$3,ProkustesV!G106+E$8,-99)</f>
        <v>-99</v>
      </c>
      <c r="F106" s="3">
        <f>IF($A106=$B$3,ProkustesV!H106+F$8,-99)</f>
        <v>-99</v>
      </c>
      <c r="G106" s="3">
        <f>IF($A106=$B$3,ProkustesV!I106+G$8,-99)</f>
        <v>-99</v>
      </c>
      <c r="H106" s="3">
        <f>IF($A106=$B$3,ProkustesV!J106+H$8,-99)</f>
        <v>-99</v>
      </c>
      <c r="I106" s="3">
        <f>IF($A106=$B$3,ProkustesV!K106+I$8,-99)</f>
        <v>-99</v>
      </c>
      <c r="J106" s="3">
        <f>IF($A106=$B$3,ProkustesV!L106+J$8,-99)</f>
        <v>-99</v>
      </c>
      <c r="K106" s="3">
        <f>IF($A106=$B$3,ProkustesV!M106+K$8,-99)</f>
        <v>-99</v>
      </c>
      <c r="L106" s="3">
        <f>IF($A106=$B$3,ProkustesV!N106+L$8,-99)</f>
        <v>-99</v>
      </c>
      <c r="M106" s="3">
        <f>IF($A106=$B$3,ProkustesV!O106+M$8,-99)</f>
        <v>-99</v>
      </c>
      <c r="N106" s="3">
        <f>IF($A106=$B$3,ProkustesV!P106+N$8,-99)</f>
        <v>-99</v>
      </c>
      <c r="O106" s="3">
        <f>IF($A106=$B$3,ProkustesV!Q106+O$8,-99)</f>
        <v>-99</v>
      </c>
      <c r="P106" s="3">
        <f>IF($A106=$B$3,ProkustesV!R106+P$8,-99)</f>
        <v>-99</v>
      </c>
      <c r="Q106" s="3">
        <f>IF($A106=$B$3,ProkustesV!S106+Q$8,-99)</f>
        <v>-99</v>
      </c>
      <c r="R106" s="3">
        <f>IF($A106=$B$3,ProkustesV!T106+R$8,-99)</f>
        <v>-99</v>
      </c>
      <c r="S106" s="3">
        <f>IF($A106=$B$3,ProkustesV!U106+S$8,-99)</f>
        <v>-99</v>
      </c>
      <c r="T106" s="3">
        <f>IF($A106=$B$3,ProkustesV!V106+T$8,-99)</f>
        <v>-99</v>
      </c>
      <c r="U106" s="3">
        <f>IF($A106=$B$3,ProkustesV!W106+U$8,-99)</f>
        <v>-99</v>
      </c>
      <c r="V106" s="3">
        <f>IF($A106=$B$3,ProkustesV!X106+V$8,-99)</f>
        <v>-99</v>
      </c>
      <c r="W106" s="1">
        <v>627.56399999999996</v>
      </c>
      <c r="X106" s="1" t="s">
        <v>22</v>
      </c>
      <c r="Y106">
        <f t="shared" si="4"/>
        <v>0</v>
      </c>
      <c r="Z106" s="1">
        <v>976</v>
      </c>
    </row>
    <row r="107" spans="1:26" x14ac:dyDescent="0.3">
      <c r="A107" t="str">
        <f t="shared" si="3"/>
        <v>DIPalp</v>
      </c>
      <c r="B107" s="3" t="str">
        <f>ProkustesV!D107</f>
        <v>DIPalpH15_49_v_5.jpg</v>
      </c>
      <c r="C107" s="3">
        <f>IF($A107=$B$3,ProkustesV!E107+C$8,-99)</f>
        <v>-99</v>
      </c>
      <c r="D107" s="3">
        <f>IF($A107=$B$3,ProkustesV!F107+D$8,-99)</f>
        <v>-99</v>
      </c>
      <c r="E107" s="3">
        <f>IF($A107=$B$3,ProkustesV!G107+E$8,-99)</f>
        <v>-99</v>
      </c>
      <c r="F107" s="3">
        <f>IF($A107=$B$3,ProkustesV!H107+F$8,-99)</f>
        <v>-99</v>
      </c>
      <c r="G107" s="3">
        <f>IF($A107=$B$3,ProkustesV!I107+G$8,-99)</f>
        <v>-99</v>
      </c>
      <c r="H107" s="3">
        <f>IF($A107=$B$3,ProkustesV!J107+H$8,-99)</f>
        <v>-99</v>
      </c>
      <c r="I107" s="3">
        <f>IF($A107=$B$3,ProkustesV!K107+I$8,-99)</f>
        <v>-99</v>
      </c>
      <c r="J107" s="3">
        <f>IF($A107=$B$3,ProkustesV!L107+J$8,-99)</f>
        <v>-99</v>
      </c>
      <c r="K107" s="3">
        <f>IF($A107=$B$3,ProkustesV!M107+K$8,-99)</f>
        <v>-99</v>
      </c>
      <c r="L107" s="3">
        <f>IF($A107=$B$3,ProkustesV!N107+L$8,-99)</f>
        <v>-99</v>
      </c>
      <c r="M107" s="3">
        <f>IF($A107=$B$3,ProkustesV!O107+M$8,-99)</f>
        <v>-99</v>
      </c>
      <c r="N107" s="3">
        <f>IF($A107=$B$3,ProkustesV!P107+N$8,-99)</f>
        <v>-99</v>
      </c>
      <c r="O107" s="3">
        <f>IF($A107=$B$3,ProkustesV!Q107+O$8,-99)</f>
        <v>-99</v>
      </c>
      <c r="P107" s="3">
        <f>IF($A107=$B$3,ProkustesV!R107+P$8,-99)</f>
        <v>-99</v>
      </c>
      <c r="Q107" s="3">
        <f>IF($A107=$B$3,ProkustesV!S107+Q$8,-99)</f>
        <v>-99</v>
      </c>
      <c r="R107" s="3">
        <f>IF($A107=$B$3,ProkustesV!T107+R$8,-99)</f>
        <v>-99</v>
      </c>
      <c r="S107" s="3">
        <f>IF($A107=$B$3,ProkustesV!U107+S$8,-99)</f>
        <v>-99</v>
      </c>
      <c r="T107" s="3">
        <f>IF($A107=$B$3,ProkustesV!V107+T$8,-99)</f>
        <v>-99</v>
      </c>
      <c r="U107" s="3">
        <f>IF($A107=$B$3,ProkustesV!W107+U$8,-99)</f>
        <v>-99</v>
      </c>
      <c r="V107" s="3">
        <f>IF($A107=$B$3,ProkustesV!X107+V$8,-99)</f>
        <v>-99</v>
      </c>
      <c r="W107" s="1">
        <v>676.37800000000004</v>
      </c>
      <c r="X107" s="1" t="s">
        <v>22</v>
      </c>
      <c r="Y107">
        <f t="shared" si="4"/>
        <v>0</v>
      </c>
      <c r="Z107" s="1">
        <v>996.12850576619883</v>
      </c>
    </row>
    <row r="108" spans="1:26" x14ac:dyDescent="0.3">
      <c r="A108" t="str">
        <f t="shared" si="3"/>
        <v>DIPcom</v>
      </c>
      <c r="B108" s="3" t="str">
        <f>ProkustesV!D108</f>
        <v>DIPcom1_v_1.jpg</v>
      </c>
      <c r="C108" s="3">
        <f>IF($A108=$B$3,ProkustesV!E108+C$8,-99)</f>
        <v>-99</v>
      </c>
      <c r="D108" s="3">
        <f>IF($A108=$B$3,ProkustesV!F108+D$8,-99)</f>
        <v>-99</v>
      </c>
      <c r="E108" s="3">
        <f>IF($A108=$B$3,ProkustesV!G108+E$8,-99)</f>
        <v>-99</v>
      </c>
      <c r="F108" s="3">
        <f>IF($A108=$B$3,ProkustesV!H108+F$8,-99)</f>
        <v>-99</v>
      </c>
      <c r="G108" s="3">
        <f>IF($A108=$B$3,ProkustesV!I108+G$8,-99)</f>
        <v>-99</v>
      </c>
      <c r="H108" s="3">
        <f>IF($A108=$B$3,ProkustesV!J108+H$8,-99)</f>
        <v>-99</v>
      </c>
      <c r="I108" s="3">
        <f>IF($A108=$B$3,ProkustesV!K108+I$8,-99)</f>
        <v>-99</v>
      </c>
      <c r="J108" s="3">
        <f>IF($A108=$B$3,ProkustesV!L108+J$8,-99)</f>
        <v>-99</v>
      </c>
      <c r="K108" s="3">
        <f>IF($A108=$B$3,ProkustesV!M108+K$8,-99)</f>
        <v>-99</v>
      </c>
      <c r="L108" s="3">
        <f>IF($A108=$B$3,ProkustesV!N108+L$8,-99)</f>
        <v>-99</v>
      </c>
      <c r="M108" s="3">
        <f>IF($A108=$B$3,ProkustesV!O108+M$8,-99)</f>
        <v>-99</v>
      </c>
      <c r="N108" s="3">
        <f>IF($A108=$B$3,ProkustesV!P108+N$8,-99)</f>
        <v>-99</v>
      </c>
      <c r="O108" s="3">
        <f>IF($A108=$B$3,ProkustesV!Q108+O$8,-99)</f>
        <v>-99</v>
      </c>
      <c r="P108" s="3">
        <f>IF($A108=$B$3,ProkustesV!R108+P$8,-99)</f>
        <v>-99</v>
      </c>
      <c r="Q108" s="3">
        <f>IF($A108=$B$3,ProkustesV!S108+Q$8,-99)</f>
        <v>-99</v>
      </c>
      <c r="R108" s="3">
        <f>IF($A108=$B$3,ProkustesV!T108+R$8,-99)</f>
        <v>-99</v>
      </c>
      <c r="S108" s="3">
        <f>IF($A108=$B$3,ProkustesV!U108+S$8,-99)</f>
        <v>-99</v>
      </c>
      <c r="T108" s="3">
        <f>IF($A108=$B$3,ProkustesV!V108+T$8,-99)</f>
        <v>-99</v>
      </c>
      <c r="U108" s="3">
        <f>IF($A108=$B$3,ProkustesV!W108+U$8,-99)</f>
        <v>-99</v>
      </c>
      <c r="V108" s="3">
        <f>IF($A108=$B$3,ProkustesV!X108+V$8,-99)</f>
        <v>-99</v>
      </c>
      <c r="W108" s="1">
        <v>749.44799999999998</v>
      </c>
      <c r="X108" s="1" t="s">
        <v>22</v>
      </c>
      <c r="Y108">
        <f t="shared" si="4"/>
        <v>0</v>
      </c>
      <c r="Z108" s="1">
        <v>1227.0688652231381</v>
      </c>
    </row>
    <row r="109" spans="1:26" x14ac:dyDescent="0.3">
      <c r="A109" t="str">
        <f t="shared" si="3"/>
        <v>DIPcom</v>
      </c>
      <c r="B109" s="3" t="str">
        <f>ProkustesV!D109</f>
        <v>DIPcom1_v_2.jpg</v>
      </c>
      <c r="C109" s="3">
        <f>IF($A109=$B$3,ProkustesV!E109+C$8,-99)</f>
        <v>-99</v>
      </c>
      <c r="D109" s="3">
        <f>IF($A109=$B$3,ProkustesV!F109+D$8,-99)</f>
        <v>-99</v>
      </c>
      <c r="E109" s="3">
        <f>IF($A109=$B$3,ProkustesV!G109+E$8,-99)</f>
        <v>-99</v>
      </c>
      <c r="F109" s="3">
        <f>IF($A109=$B$3,ProkustesV!H109+F$8,-99)</f>
        <v>-99</v>
      </c>
      <c r="G109" s="3">
        <f>IF($A109=$B$3,ProkustesV!I109+G$8,-99)</f>
        <v>-99</v>
      </c>
      <c r="H109" s="3">
        <f>IF($A109=$B$3,ProkustesV!J109+H$8,-99)</f>
        <v>-99</v>
      </c>
      <c r="I109" s="3">
        <f>IF($A109=$B$3,ProkustesV!K109+I$8,-99)</f>
        <v>-99</v>
      </c>
      <c r="J109" s="3">
        <f>IF($A109=$B$3,ProkustesV!L109+J$8,-99)</f>
        <v>-99</v>
      </c>
      <c r="K109" s="3">
        <f>IF($A109=$B$3,ProkustesV!M109+K$8,-99)</f>
        <v>-99</v>
      </c>
      <c r="L109" s="3">
        <f>IF($A109=$B$3,ProkustesV!N109+L$8,-99)</f>
        <v>-99</v>
      </c>
      <c r="M109" s="3">
        <f>IF($A109=$B$3,ProkustesV!O109+M$8,-99)</f>
        <v>-99</v>
      </c>
      <c r="N109" s="3">
        <f>IF($A109=$B$3,ProkustesV!P109+N$8,-99)</f>
        <v>-99</v>
      </c>
      <c r="O109" s="3">
        <f>IF($A109=$B$3,ProkustesV!Q109+O$8,-99)</f>
        <v>-99</v>
      </c>
      <c r="P109" s="3">
        <f>IF($A109=$B$3,ProkustesV!R109+P$8,-99)</f>
        <v>-99</v>
      </c>
      <c r="Q109" s="3">
        <f>IF($A109=$B$3,ProkustesV!S109+Q$8,-99)</f>
        <v>-99</v>
      </c>
      <c r="R109" s="3">
        <f>IF($A109=$B$3,ProkustesV!T109+R$8,-99)</f>
        <v>-99</v>
      </c>
      <c r="S109" s="3">
        <f>IF($A109=$B$3,ProkustesV!U109+S$8,-99)</f>
        <v>-99</v>
      </c>
      <c r="T109" s="3">
        <f>IF($A109=$B$3,ProkustesV!V109+T$8,-99)</f>
        <v>-99</v>
      </c>
      <c r="U109" s="3">
        <f>IF($A109=$B$3,ProkustesV!W109+U$8,-99)</f>
        <v>-99</v>
      </c>
      <c r="V109" s="3">
        <f>IF($A109=$B$3,ProkustesV!X109+V$8,-99)</f>
        <v>-99</v>
      </c>
      <c r="W109" s="1">
        <v>795.22400000000005</v>
      </c>
      <c r="X109" s="1" t="s">
        <v>22</v>
      </c>
      <c r="Y109">
        <f t="shared" si="4"/>
        <v>0</v>
      </c>
      <c r="Z109" s="1">
        <v>1260.6998056635052</v>
      </c>
    </row>
    <row r="110" spans="1:26" x14ac:dyDescent="0.3">
      <c r="A110" t="str">
        <f t="shared" si="3"/>
        <v>DIPcom</v>
      </c>
      <c r="B110" s="3" t="str">
        <f>ProkustesV!D110</f>
        <v>DIPcom1_v_3.jpg</v>
      </c>
      <c r="C110" s="3">
        <f>IF($A110=$B$3,ProkustesV!E110+C$8,-99)</f>
        <v>-99</v>
      </c>
      <c r="D110" s="3">
        <f>IF($A110=$B$3,ProkustesV!F110+D$8,-99)</f>
        <v>-99</v>
      </c>
      <c r="E110" s="3">
        <f>IF($A110=$B$3,ProkustesV!G110+E$8,-99)</f>
        <v>-99</v>
      </c>
      <c r="F110" s="3">
        <f>IF($A110=$B$3,ProkustesV!H110+F$8,-99)</f>
        <v>-99</v>
      </c>
      <c r="G110" s="3">
        <f>IF($A110=$B$3,ProkustesV!I110+G$8,-99)</f>
        <v>-99</v>
      </c>
      <c r="H110" s="3">
        <f>IF($A110=$B$3,ProkustesV!J110+H$8,-99)</f>
        <v>-99</v>
      </c>
      <c r="I110" s="3">
        <f>IF($A110=$B$3,ProkustesV!K110+I$8,-99)</f>
        <v>-99</v>
      </c>
      <c r="J110" s="3">
        <f>IF($A110=$B$3,ProkustesV!L110+J$8,-99)</f>
        <v>-99</v>
      </c>
      <c r="K110" s="3">
        <f>IF($A110=$B$3,ProkustesV!M110+K$8,-99)</f>
        <v>-99</v>
      </c>
      <c r="L110" s="3">
        <f>IF($A110=$B$3,ProkustesV!N110+L$8,-99)</f>
        <v>-99</v>
      </c>
      <c r="M110" s="3">
        <f>IF($A110=$B$3,ProkustesV!O110+M$8,-99)</f>
        <v>-99</v>
      </c>
      <c r="N110" s="3">
        <f>IF($A110=$B$3,ProkustesV!P110+N$8,-99)</f>
        <v>-99</v>
      </c>
      <c r="O110" s="3">
        <f>IF($A110=$B$3,ProkustesV!Q110+O$8,-99)</f>
        <v>-99</v>
      </c>
      <c r="P110" s="3">
        <f>IF($A110=$B$3,ProkustesV!R110+P$8,-99)</f>
        <v>-99</v>
      </c>
      <c r="Q110" s="3">
        <f>IF($A110=$B$3,ProkustesV!S110+Q$8,-99)</f>
        <v>-99</v>
      </c>
      <c r="R110" s="3">
        <f>IF($A110=$B$3,ProkustesV!T110+R$8,-99)</f>
        <v>-99</v>
      </c>
      <c r="S110" s="3">
        <f>IF($A110=$B$3,ProkustesV!U110+S$8,-99)</f>
        <v>-99</v>
      </c>
      <c r="T110" s="3">
        <f>IF($A110=$B$3,ProkustesV!V110+T$8,-99)</f>
        <v>-99</v>
      </c>
      <c r="U110" s="3">
        <f>IF($A110=$B$3,ProkustesV!W110+U$8,-99)</f>
        <v>-99</v>
      </c>
      <c r="V110" s="3">
        <f>IF($A110=$B$3,ProkustesV!X110+V$8,-99)</f>
        <v>-99</v>
      </c>
      <c r="W110" s="1">
        <v>789.11800000000005</v>
      </c>
      <c r="X110" s="1" t="s">
        <v>22</v>
      </c>
      <c r="Y110">
        <f t="shared" si="4"/>
        <v>0</v>
      </c>
      <c r="Z110" s="1">
        <v>1223.9812090060859</v>
      </c>
    </row>
    <row r="111" spans="1:26" x14ac:dyDescent="0.3">
      <c r="A111" t="str">
        <f t="shared" si="3"/>
        <v>DIPcom</v>
      </c>
      <c r="B111" s="3" t="str">
        <f>ProkustesV!D111</f>
        <v>DIPcom1_v_4.jpg</v>
      </c>
      <c r="C111" s="3">
        <f>IF($A111=$B$3,ProkustesV!E111+C$8,-99)</f>
        <v>-99</v>
      </c>
      <c r="D111" s="3">
        <f>IF($A111=$B$3,ProkustesV!F111+D$8,-99)</f>
        <v>-99</v>
      </c>
      <c r="E111" s="3">
        <f>IF($A111=$B$3,ProkustesV!G111+E$8,-99)</f>
        <v>-99</v>
      </c>
      <c r="F111" s="3">
        <f>IF($A111=$B$3,ProkustesV!H111+F$8,-99)</f>
        <v>-99</v>
      </c>
      <c r="G111" s="3">
        <f>IF($A111=$B$3,ProkustesV!I111+G$8,-99)</f>
        <v>-99</v>
      </c>
      <c r="H111" s="3">
        <f>IF($A111=$B$3,ProkustesV!J111+H$8,-99)</f>
        <v>-99</v>
      </c>
      <c r="I111" s="3">
        <f>IF($A111=$B$3,ProkustesV!K111+I$8,-99)</f>
        <v>-99</v>
      </c>
      <c r="J111" s="3">
        <f>IF($A111=$B$3,ProkustesV!L111+J$8,-99)</f>
        <v>-99</v>
      </c>
      <c r="K111" s="3">
        <f>IF($A111=$B$3,ProkustesV!M111+K$8,-99)</f>
        <v>-99</v>
      </c>
      <c r="L111" s="3">
        <f>IF($A111=$B$3,ProkustesV!N111+L$8,-99)</f>
        <v>-99</v>
      </c>
      <c r="M111" s="3">
        <f>IF($A111=$B$3,ProkustesV!O111+M$8,-99)</f>
        <v>-99</v>
      </c>
      <c r="N111" s="3">
        <f>IF($A111=$B$3,ProkustesV!P111+N$8,-99)</f>
        <v>-99</v>
      </c>
      <c r="O111" s="3">
        <f>IF($A111=$B$3,ProkustesV!Q111+O$8,-99)</f>
        <v>-99</v>
      </c>
      <c r="P111" s="3">
        <f>IF($A111=$B$3,ProkustesV!R111+P$8,-99)</f>
        <v>-99</v>
      </c>
      <c r="Q111" s="3">
        <f>IF($A111=$B$3,ProkustesV!S111+Q$8,-99)</f>
        <v>-99</v>
      </c>
      <c r="R111" s="3">
        <f>IF($A111=$B$3,ProkustesV!T111+R$8,-99)</f>
        <v>-99</v>
      </c>
      <c r="S111" s="3">
        <f>IF($A111=$B$3,ProkustesV!U111+S$8,-99)</f>
        <v>-99</v>
      </c>
      <c r="T111" s="3">
        <f>IF($A111=$B$3,ProkustesV!V111+T$8,-99)</f>
        <v>-99</v>
      </c>
      <c r="U111" s="3">
        <f>IF($A111=$B$3,ProkustesV!W111+U$8,-99)</f>
        <v>-99</v>
      </c>
      <c r="V111" s="3">
        <f>IF($A111=$B$3,ProkustesV!X111+V$8,-99)</f>
        <v>-99</v>
      </c>
      <c r="W111" s="1">
        <v>685.39599999999996</v>
      </c>
      <c r="X111" s="1" t="s">
        <v>22</v>
      </c>
      <c r="Y111">
        <f t="shared" si="4"/>
        <v>0</v>
      </c>
      <c r="Z111" s="1">
        <v>1248.1766701873578</v>
      </c>
    </row>
    <row r="112" spans="1:26" x14ac:dyDescent="0.3">
      <c r="A112" t="str">
        <f t="shared" si="3"/>
        <v>DIPcom</v>
      </c>
      <c r="B112" s="3" t="str">
        <f>ProkustesV!D112</f>
        <v>DIPcom1_v_5.jpg</v>
      </c>
      <c r="C112" s="3">
        <f>IF($A112=$B$3,ProkustesV!E112+C$8,-99)</f>
        <v>-99</v>
      </c>
      <c r="D112" s="3">
        <f>IF($A112=$B$3,ProkustesV!F112+D$8,-99)</f>
        <v>-99</v>
      </c>
      <c r="E112" s="3">
        <f>IF($A112=$B$3,ProkustesV!G112+E$8,-99)</f>
        <v>-99</v>
      </c>
      <c r="F112" s="3">
        <f>IF($A112=$B$3,ProkustesV!H112+F$8,-99)</f>
        <v>-99</v>
      </c>
      <c r="G112" s="3">
        <f>IF($A112=$B$3,ProkustesV!I112+G$8,-99)</f>
        <v>-99</v>
      </c>
      <c r="H112" s="3">
        <f>IF($A112=$B$3,ProkustesV!J112+H$8,-99)</f>
        <v>-99</v>
      </c>
      <c r="I112" s="3">
        <f>IF($A112=$B$3,ProkustesV!K112+I$8,-99)</f>
        <v>-99</v>
      </c>
      <c r="J112" s="3">
        <f>IF($A112=$B$3,ProkustesV!L112+J$8,-99)</f>
        <v>-99</v>
      </c>
      <c r="K112" s="3">
        <f>IF($A112=$B$3,ProkustesV!M112+K$8,-99)</f>
        <v>-99</v>
      </c>
      <c r="L112" s="3">
        <f>IF($A112=$B$3,ProkustesV!N112+L$8,-99)</f>
        <v>-99</v>
      </c>
      <c r="M112" s="3">
        <f>IF($A112=$B$3,ProkustesV!O112+M$8,-99)</f>
        <v>-99</v>
      </c>
      <c r="N112" s="3">
        <f>IF($A112=$B$3,ProkustesV!P112+N$8,-99)</f>
        <v>-99</v>
      </c>
      <c r="O112" s="3">
        <f>IF($A112=$B$3,ProkustesV!Q112+O$8,-99)</f>
        <v>-99</v>
      </c>
      <c r="P112" s="3">
        <f>IF($A112=$B$3,ProkustesV!R112+P$8,-99)</f>
        <v>-99</v>
      </c>
      <c r="Q112" s="3">
        <f>IF($A112=$B$3,ProkustesV!S112+Q$8,-99)</f>
        <v>-99</v>
      </c>
      <c r="R112" s="3">
        <f>IF($A112=$B$3,ProkustesV!T112+R$8,-99)</f>
        <v>-99</v>
      </c>
      <c r="S112" s="3">
        <f>IF($A112=$B$3,ProkustesV!U112+S$8,-99)</f>
        <v>-99</v>
      </c>
      <c r="T112" s="3">
        <f>IF($A112=$B$3,ProkustesV!V112+T$8,-99)</f>
        <v>-99</v>
      </c>
      <c r="U112" s="3">
        <f>IF($A112=$B$3,ProkustesV!W112+U$8,-99)</f>
        <v>-99</v>
      </c>
      <c r="V112" s="3">
        <f>IF($A112=$B$3,ProkustesV!X112+V$8,-99)</f>
        <v>-99</v>
      </c>
      <c r="W112" s="1">
        <v>734.01199999999994</v>
      </c>
      <c r="X112" s="1" t="s">
        <v>22</v>
      </c>
      <c r="Y112">
        <f t="shared" si="4"/>
        <v>0</v>
      </c>
      <c r="Z112" s="1">
        <v>1206.0700642997488</v>
      </c>
    </row>
    <row r="113" spans="1:26" x14ac:dyDescent="0.3">
      <c r="A113" t="str">
        <f t="shared" si="3"/>
        <v>DIPcom</v>
      </c>
      <c r="B113" s="3" t="str">
        <f>ProkustesV!D113</f>
        <v>DIPcom2_v_1.jpg</v>
      </c>
      <c r="C113" s="3">
        <f>IF($A113=$B$3,ProkustesV!E113+C$8,-99)</f>
        <v>-99</v>
      </c>
      <c r="D113" s="3">
        <f>IF($A113=$B$3,ProkustesV!F113+D$8,-99)</f>
        <v>-99</v>
      </c>
      <c r="E113" s="3">
        <f>IF($A113=$B$3,ProkustesV!G113+E$8,-99)</f>
        <v>-99</v>
      </c>
      <c r="F113" s="3">
        <f>IF($A113=$B$3,ProkustesV!H113+F$8,-99)</f>
        <v>-99</v>
      </c>
      <c r="G113" s="3">
        <f>IF($A113=$B$3,ProkustesV!I113+G$8,-99)</f>
        <v>-99</v>
      </c>
      <c r="H113" s="3">
        <f>IF($A113=$B$3,ProkustesV!J113+H$8,-99)</f>
        <v>-99</v>
      </c>
      <c r="I113" s="3">
        <f>IF($A113=$B$3,ProkustesV!K113+I$8,-99)</f>
        <v>-99</v>
      </c>
      <c r="J113" s="3">
        <f>IF($A113=$B$3,ProkustesV!L113+J$8,-99)</f>
        <v>-99</v>
      </c>
      <c r="K113" s="3">
        <f>IF($A113=$B$3,ProkustesV!M113+K$8,-99)</f>
        <v>-99</v>
      </c>
      <c r="L113" s="3">
        <f>IF($A113=$B$3,ProkustesV!N113+L$8,-99)</f>
        <v>-99</v>
      </c>
      <c r="M113" s="3">
        <f>IF($A113=$B$3,ProkustesV!O113+M$8,-99)</f>
        <v>-99</v>
      </c>
      <c r="N113" s="3">
        <f>IF($A113=$B$3,ProkustesV!P113+N$8,-99)</f>
        <v>-99</v>
      </c>
      <c r="O113" s="3">
        <f>IF($A113=$B$3,ProkustesV!Q113+O$8,-99)</f>
        <v>-99</v>
      </c>
      <c r="P113" s="3">
        <f>IF($A113=$B$3,ProkustesV!R113+P$8,-99)</f>
        <v>-99</v>
      </c>
      <c r="Q113" s="3">
        <f>IF($A113=$B$3,ProkustesV!S113+Q$8,-99)</f>
        <v>-99</v>
      </c>
      <c r="R113" s="3">
        <f>IF($A113=$B$3,ProkustesV!T113+R$8,-99)</f>
        <v>-99</v>
      </c>
      <c r="S113" s="3">
        <f>IF($A113=$B$3,ProkustesV!U113+S$8,-99)</f>
        <v>-99</v>
      </c>
      <c r="T113" s="3">
        <f>IF($A113=$B$3,ProkustesV!V113+T$8,-99)</f>
        <v>-99</v>
      </c>
      <c r="U113" s="3">
        <f>IF($A113=$B$3,ProkustesV!W113+U$8,-99)</f>
        <v>-99</v>
      </c>
      <c r="V113" s="3">
        <f>IF($A113=$B$3,ProkustesV!X113+V$8,-99)</f>
        <v>-99</v>
      </c>
      <c r="W113" s="1">
        <v>649.26700000000005</v>
      </c>
      <c r="X113" s="1" t="s">
        <v>22</v>
      </c>
      <c r="Y113">
        <f t="shared" si="4"/>
        <v>0</v>
      </c>
      <c r="Z113" s="1">
        <v>1302.0311056192168</v>
      </c>
    </row>
    <row r="114" spans="1:26" x14ac:dyDescent="0.3">
      <c r="A114" t="str">
        <f t="shared" si="3"/>
        <v>DIPcom</v>
      </c>
      <c r="B114" s="3" t="str">
        <f>ProkustesV!D114</f>
        <v>DIPcom2_v_2.jpg</v>
      </c>
      <c r="C114" s="3">
        <f>IF($A114=$B$3,ProkustesV!E114+C$8,-99)</f>
        <v>-99</v>
      </c>
      <c r="D114" s="3">
        <f>IF($A114=$B$3,ProkustesV!F114+D$8,-99)</f>
        <v>-99</v>
      </c>
      <c r="E114" s="3">
        <f>IF($A114=$B$3,ProkustesV!G114+E$8,-99)</f>
        <v>-99</v>
      </c>
      <c r="F114" s="3">
        <f>IF($A114=$B$3,ProkustesV!H114+F$8,-99)</f>
        <v>-99</v>
      </c>
      <c r="G114" s="3">
        <f>IF($A114=$B$3,ProkustesV!I114+G$8,-99)</f>
        <v>-99</v>
      </c>
      <c r="H114" s="3">
        <f>IF($A114=$B$3,ProkustesV!J114+H$8,-99)</f>
        <v>-99</v>
      </c>
      <c r="I114" s="3">
        <f>IF($A114=$B$3,ProkustesV!K114+I$8,-99)</f>
        <v>-99</v>
      </c>
      <c r="J114" s="3">
        <f>IF($A114=$B$3,ProkustesV!L114+J$8,-99)</f>
        <v>-99</v>
      </c>
      <c r="K114" s="3">
        <f>IF($A114=$B$3,ProkustesV!M114+K$8,-99)</f>
        <v>-99</v>
      </c>
      <c r="L114" s="3">
        <f>IF($A114=$B$3,ProkustesV!N114+L$8,-99)</f>
        <v>-99</v>
      </c>
      <c r="M114" s="3">
        <f>IF($A114=$B$3,ProkustesV!O114+M$8,-99)</f>
        <v>-99</v>
      </c>
      <c r="N114" s="3">
        <f>IF($A114=$B$3,ProkustesV!P114+N$8,-99)</f>
        <v>-99</v>
      </c>
      <c r="O114" s="3">
        <f>IF($A114=$B$3,ProkustesV!Q114+O$8,-99)</f>
        <v>-99</v>
      </c>
      <c r="P114" s="3">
        <f>IF($A114=$B$3,ProkustesV!R114+P$8,-99)</f>
        <v>-99</v>
      </c>
      <c r="Q114" s="3">
        <f>IF($A114=$B$3,ProkustesV!S114+Q$8,-99)</f>
        <v>-99</v>
      </c>
      <c r="R114" s="3">
        <f>IF($A114=$B$3,ProkustesV!T114+R$8,-99)</f>
        <v>-99</v>
      </c>
      <c r="S114" s="3">
        <f>IF($A114=$B$3,ProkustesV!U114+S$8,-99)</f>
        <v>-99</v>
      </c>
      <c r="T114" s="3">
        <f>IF($A114=$B$3,ProkustesV!V114+T$8,-99)</f>
        <v>-99</v>
      </c>
      <c r="U114" s="3">
        <f>IF($A114=$B$3,ProkustesV!W114+U$8,-99)</f>
        <v>-99</v>
      </c>
      <c r="V114" s="3">
        <f>IF($A114=$B$3,ProkustesV!X114+V$8,-99)</f>
        <v>-99</v>
      </c>
      <c r="W114" s="1">
        <v>593.88900000000001</v>
      </c>
      <c r="X114" s="1" t="s">
        <v>22</v>
      </c>
      <c r="Y114">
        <f t="shared" si="4"/>
        <v>0</v>
      </c>
      <c r="Z114" s="1">
        <v>1256.248781093936</v>
      </c>
    </row>
    <row r="115" spans="1:26" x14ac:dyDescent="0.3">
      <c r="A115" t="str">
        <f t="shared" si="3"/>
        <v>DIPcom</v>
      </c>
      <c r="B115" s="3" t="str">
        <f>ProkustesV!D115</f>
        <v>DIPcom2_v_3.jpg</v>
      </c>
      <c r="C115" s="3">
        <f>IF($A115=$B$3,ProkustesV!E115+C$8,-99)</f>
        <v>-99</v>
      </c>
      <c r="D115" s="3">
        <f>IF($A115=$B$3,ProkustesV!F115+D$8,-99)</f>
        <v>-99</v>
      </c>
      <c r="E115" s="3">
        <f>IF($A115=$B$3,ProkustesV!G115+E$8,-99)</f>
        <v>-99</v>
      </c>
      <c r="F115" s="3">
        <f>IF($A115=$B$3,ProkustesV!H115+F$8,-99)</f>
        <v>-99</v>
      </c>
      <c r="G115" s="3">
        <f>IF($A115=$B$3,ProkustesV!I115+G$8,-99)</f>
        <v>-99</v>
      </c>
      <c r="H115" s="3">
        <f>IF($A115=$B$3,ProkustesV!J115+H$8,-99)</f>
        <v>-99</v>
      </c>
      <c r="I115" s="3">
        <f>IF($A115=$B$3,ProkustesV!K115+I$8,-99)</f>
        <v>-99</v>
      </c>
      <c r="J115" s="3">
        <f>IF($A115=$B$3,ProkustesV!L115+J$8,-99)</f>
        <v>-99</v>
      </c>
      <c r="K115" s="3">
        <f>IF($A115=$B$3,ProkustesV!M115+K$8,-99)</f>
        <v>-99</v>
      </c>
      <c r="L115" s="3">
        <f>IF($A115=$B$3,ProkustesV!N115+L$8,-99)</f>
        <v>-99</v>
      </c>
      <c r="M115" s="3">
        <f>IF($A115=$B$3,ProkustesV!O115+M$8,-99)</f>
        <v>-99</v>
      </c>
      <c r="N115" s="3">
        <f>IF($A115=$B$3,ProkustesV!P115+N$8,-99)</f>
        <v>-99</v>
      </c>
      <c r="O115" s="3">
        <f>IF($A115=$B$3,ProkustesV!Q115+O$8,-99)</f>
        <v>-99</v>
      </c>
      <c r="P115" s="3">
        <f>IF($A115=$B$3,ProkustesV!R115+P$8,-99)</f>
        <v>-99</v>
      </c>
      <c r="Q115" s="3">
        <f>IF($A115=$B$3,ProkustesV!S115+Q$8,-99)</f>
        <v>-99</v>
      </c>
      <c r="R115" s="3">
        <f>IF($A115=$B$3,ProkustesV!T115+R$8,-99)</f>
        <v>-99</v>
      </c>
      <c r="S115" s="3">
        <f>IF($A115=$B$3,ProkustesV!U115+S$8,-99)</f>
        <v>-99</v>
      </c>
      <c r="T115" s="3">
        <f>IF($A115=$B$3,ProkustesV!V115+T$8,-99)</f>
        <v>-99</v>
      </c>
      <c r="U115" s="3">
        <f>IF($A115=$B$3,ProkustesV!W115+U$8,-99)</f>
        <v>-99</v>
      </c>
      <c r="V115" s="3">
        <f>IF($A115=$B$3,ProkustesV!X115+V$8,-99)</f>
        <v>-99</v>
      </c>
      <c r="W115" s="1">
        <v>655.74800000000005</v>
      </c>
      <c r="X115" s="1" t="s">
        <v>22</v>
      </c>
      <c r="Y115">
        <f t="shared" si="4"/>
        <v>0</v>
      </c>
      <c r="Z115" s="1">
        <v>1297.1114061637111</v>
      </c>
    </row>
    <row r="116" spans="1:26" x14ac:dyDescent="0.3">
      <c r="A116" t="str">
        <f t="shared" si="3"/>
        <v>DIPcom</v>
      </c>
      <c r="B116" s="3" t="str">
        <f>ProkustesV!D116</f>
        <v>DIPcom2_v_4.jpg</v>
      </c>
      <c r="C116" s="3">
        <f>IF($A116=$B$3,ProkustesV!E116+C$8,-99)</f>
        <v>-99</v>
      </c>
      <c r="D116" s="3">
        <f>IF($A116=$B$3,ProkustesV!F116+D$8,-99)</f>
        <v>-99</v>
      </c>
      <c r="E116" s="3">
        <f>IF($A116=$B$3,ProkustesV!G116+E$8,-99)</f>
        <v>-99</v>
      </c>
      <c r="F116" s="3">
        <f>IF($A116=$B$3,ProkustesV!H116+F$8,-99)</f>
        <v>-99</v>
      </c>
      <c r="G116" s="3">
        <f>IF($A116=$B$3,ProkustesV!I116+G$8,-99)</f>
        <v>-99</v>
      </c>
      <c r="H116" s="3">
        <f>IF($A116=$B$3,ProkustesV!J116+H$8,-99)</f>
        <v>-99</v>
      </c>
      <c r="I116" s="3">
        <f>IF($A116=$B$3,ProkustesV!K116+I$8,-99)</f>
        <v>-99</v>
      </c>
      <c r="J116" s="3">
        <f>IF($A116=$B$3,ProkustesV!L116+J$8,-99)</f>
        <v>-99</v>
      </c>
      <c r="K116" s="3">
        <f>IF($A116=$B$3,ProkustesV!M116+K$8,-99)</f>
        <v>-99</v>
      </c>
      <c r="L116" s="3">
        <f>IF($A116=$B$3,ProkustesV!N116+L$8,-99)</f>
        <v>-99</v>
      </c>
      <c r="M116" s="3">
        <f>IF($A116=$B$3,ProkustesV!O116+M$8,-99)</f>
        <v>-99</v>
      </c>
      <c r="N116" s="3">
        <f>IF($A116=$B$3,ProkustesV!P116+N$8,-99)</f>
        <v>-99</v>
      </c>
      <c r="O116" s="3">
        <f>IF($A116=$B$3,ProkustesV!Q116+O$8,-99)</f>
        <v>-99</v>
      </c>
      <c r="P116" s="3">
        <f>IF($A116=$B$3,ProkustesV!R116+P$8,-99)</f>
        <v>-99</v>
      </c>
      <c r="Q116" s="3">
        <f>IF($A116=$B$3,ProkustesV!S116+Q$8,-99)</f>
        <v>-99</v>
      </c>
      <c r="R116" s="3">
        <f>IF($A116=$B$3,ProkustesV!T116+R$8,-99)</f>
        <v>-99</v>
      </c>
      <c r="S116" s="3">
        <f>IF($A116=$B$3,ProkustesV!U116+S$8,-99)</f>
        <v>-99</v>
      </c>
      <c r="T116" s="3">
        <f>IF($A116=$B$3,ProkustesV!V116+T$8,-99)</f>
        <v>-99</v>
      </c>
      <c r="U116" s="3">
        <f>IF($A116=$B$3,ProkustesV!W116+U$8,-99)</f>
        <v>-99</v>
      </c>
      <c r="V116" s="3">
        <f>IF($A116=$B$3,ProkustesV!X116+V$8,-99)</f>
        <v>-99</v>
      </c>
      <c r="W116" s="1">
        <v>712.59</v>
      </c>
      <c r="X116" s="1" t="s">
        <v>22</v>
      </c>
      <c r="Y116">
        <f t="shared" si="4"/>
        <v>0</v>
      </c>
      <c r="Z116" s="1">
        <v>1281.0062451057763</v>
      </c>
    </row>
    <row r="117" spans="1:26" x14ac:dyDescent="0.3">
      <c r="A117" t="str">
        <f t="shared" si="3"/>
        <v>DIPcom</v>
      </c>
      <c r="B117" s="3" t="str">
        <f>ProkustesV!D117</f>
        <v>DIPcom2_v_5.jpg</v>
      </c>
      <c r="C117" s="3">
        <f>IF($A117=$B$3,ProkustesV!E117+C$8,-99)</f>
        <v>-99</v>
      </c>
      <c r="D117" s="3">
        <f>IF($A117=$B$3,ProkustesV!F117+D$8,-99)</f>
        <v>-99</v>
      </c>
      <c r="E117" s="3">
        <f>IF($A117=$B$3,ProkustesV!G117+E$8,-99)</f>
        <v>-99</v>
      </c>
      <c r="F117" s="3">
        <f>IF($A117=$B$3,ProkustesV!H117+F$8,-99)</f>
        <v>-99</v>
      </c>
      <c r="G117" s="3">
        <f>IF($A117=$B$3,ProkustesV!I117+G$8,-99)</f>
        <v>-99</v>
      </c>
      <c r="H117" s="3">
        <f>IF($A117=$B$3,ProkustesV!J117+H$8,-99)</f>
        <v>-99</v>
      </c>
      <c r="I117" s="3">
        <f>IF($A117=$B$3,ProkustesV!K117+I$8,-99)</f>
        <v>-99</v>
      </c>
      <c r="J117" s="3">
        <f>IF($A117=$B$3,ProkustesV!L117+J$8,-99)</f>
        <v>-99</v>
      </c>
      <c r="K117" s="3">
        <f>IF($A117=$B$3,ProkustesV!M117+K$8,-99)</f>
        <v>-99</v>
      </c>
      <c r="L117" s="3">
        <f>IF($A117=$B$3,ProkustesV!N117+L$8,-99)</f>
        <v>-99</v>
      </c>
      <c r="M117" s="3">
        <f>IF($A117=$B$3,ProkustesV!O117+M$8,-99)</f>
        <v>-99</v>
      </c>
      <c r="N117" s="3">
        <f>IF($A117=$B$3,ProkustesV!P117+N$8,-99)</f>
        <v>-99</v>
      </c>
      <c r="O117" s="3">
        <f>IF($A117=$B$3,ProkustesV!Q117+O$8,-99)</f>
        <v>-99</v>
      </c>
      <c r="P117" s="3">
        <f>IF($A117=$B$3,ProkustesV!R117+P$8,-99)</f>
        <v>-99</v>
      </c>
      <c r="Q117" s="3">
        <f>IF($A117=$B$3,ProkustesV!S117+Q$8,-99)</f>
        <v>-99</v>
      </c>
      <c r="R117" s="3">
        <f>IF($A117=$B$3,ProkustesV!T117+R$8,-99)</f>
        <v>-99</v>
      </c>
      <c r="S117" s="3">
        <f>IF($A117=$B$3,ProkustesV!U117+S$8,-99)</f>
        <v>-99</v>
      </c>
      <c r="T117" s="3">
        <f>IF($A117=$B$3,ProkustesV!V117+T$8,-99)</f>
        <v>-99</v>
      </c>
      <c r="U117" s="3">
        <f>IF($A117=$B$3,ProkustesV!W117+U$8,-99)</f>
        <v>-99</v>
      </c>
      <c r="V117" s="3">
        <f>IF($A117=$B$3,ProkustesV!X117+V$8,-99)</f>
        <v>-99</v>
      </c>
      <c r="W117" s="1">
        <v>691.73699999999997</v>
      </c>
      <c r="X117" s="1" t="s">
        <v>22</v>
      </c>
      <c r="Y117">
        <f t="shared" si="4"/>
        <v>0</v>
      </c>
      <c r="Z117" s="1">
        <v>1401.3885970707768</v>
      </c>
    </row>
    <row r="118" spans="1:26" x14ac:dyDescent="0.3">
      <c r="A118" t="str">
        <f t="shared" si="3"/>
        <v>DIPcom</v>
      </c>
      <c r="B118" s="3" t="str">
        <f>ProkustesV!D118</f>
        <v>DIPcom3_v_1.jpg</v>
      </c>
      <c r="C118" s="3">
        <f>IF($A118=$B$3,ProkustesV!E118+C$8,-99)</f>
        <v>-99</v>
      </c>
      <c r="D118" s="3">
        <f>IF($A118=$B$3,ProkustesV!F118+D$8,-99)</f>
        <v>-99</v>
      </c>
      <c r="E118" s="3">
        <f>IF($A118=$B$3,ProkustesV!G118+E$8,-99)</f>
        <v>-99</v>
      </c>
      <c r="F118" s="3">
        <f>IF($A118=$B$3,ProkustesV!H118+F$8,-99)</f>
        <v>-99</v>
      </c>
      <c r="G118" s="3">
        <f>IF($A118=$B$3,ProkustesV!I118+G$8,-99)</f>
        <v>-99</v>
      </c>
      <c r="H118" s="3">
        <f>IF($A118=$B$3,ProkustesV!J118+H$8,-99)</f>
        <v>-99</v>
      </c>
      <c r="I118" s="3">
        <f>IF($A118=$B$3,ProkustesV!K118+I$8,-99)</f>
        <v>-99</v>
      </c>
      <c r="J118" s="3">
        <f>IF($A118=$B$3,ProkustesV!L118+J$8,-99)</f>
        <v>-99</v>
      </c>
      <c r="K118" s="3">
        <f>IF($A118=$B$3,ProkustesV!M118+K$8,-99)</f>
        <v>-99</v>
      </c>
      <c r="L118" s="3">
        <f>IF($A118=$B$3,ProkustesV!N118+L$8,-99)</f>
        <v>-99</v>
      </c>
      <c r="M118" s="3">
        <f>IF($A118=$B$3,ProkustesV!O118+M$8,-99)</f>
        <v>-99</v>
      </c>
      <c r="N118" s="3">
        <f>IF($A118=$B$3,ProkustesV!P118+N$8,-99)</f>
        <v>-99</v>
      </c>
      <c r="O118" s="3">
        <f>IF($A118=$B$3,ProkustesV!Q118+O$8,-99)</f>
        <v>-99</v>
      </c>
      <c r="P118" s="3">
        <f>IF($A118=$B$3,ProkustesV!R118+P$8,-99)</f>
        <v>-99</v>
      </c>
      <c r="Q118" s="3">
        <f>IF($A118=$B$3,ProkustesV!S118+Q$8,-99)</f>
        <v>-99</v>
      </c>
      <c r="R118" s="3">
        <f>IF($A118=$B$3,ProkustesV!T118+R$8,-99)</f>
        <v>-99</v>
      </c>
      <c r="S118" s="3">
        <f>IF($A118=$B$3,ProkustesV!U118+S$8,-99)</f>
        <v>-99</v>
      </c>
      <c r="T118" s="3">
        <f>IF($A118=$B$3,ProkustesV!V118+T$8,-99)</f>
        <v>-99</v>
      </c>
      <c r="U118" s="3">
        <f>IF($A118=$B$3,ProkustesV!W118+U$8,-99)</f>
        <v>-99</v>
      </c>
      <c r="V118" s="3">
        <f>IF($A118=$B$3,ProkustesV!X118+V$8,-99)</f>
        <v>-99</v>
      </c>
      <c r="W118" s="1">
        <v>733.25099999999998</v>
      </c>
      <c r="X118" s="1" t="s">
        <v>22</v>
      </c>
      <c r="Y118">
        <f t="shared" si="4"/>
        <v>0</v>
      </c>
      <c r="Z118" s="1">
        <v>1484.005390825788</v>
      </c>
    </row>
    <row r="119" spans="1:26" x14ac:dyDescent="0.3">
      <c r="A119" t="str">
        <f t="shared" si="3"/>
        <v>DIPcom</v>
      </c>
      <c r="B119" s="3" t="str">
        <f>ProkustesV!D119</f>
        <v>DIPcom3_v_2.jpg</v>
      </c>
      <c r="C119" s="3">
        <f>IF($A119=$B$3,ProkustesV!E119+C$8,-99)</f>
        <v>-99</v>
      </c>
      <c r="D119" s="3">
        <f>IF($A119=$B$3,ProkustesV!F119+D$8,-99)</f>
        <v>-99</v>
      </c>
      <c r="E119" s="3">
        <f>IF($A119=$B$3,ProkustesV!G119+E$8,-99)</f>
        <v>-99</v>
      </c>
      <c r="F119" s="3">
        <f>IF($A119=$B$3,ProkustesV!H119+F$8,-99)</f>
        <v>-99</v>
      </c>
      <c r="G119" s="3">
        <f>IF($A119=$B$3,ProkustesV!I119+G$8,-99)</f>
        <v>-99</v>
      </c>
      <c r="H119" s="3">
        <f>IF($A119=$B$3,ProkustesV!J119+H$8,-99)</f>
        <v>-99</v>
      </c>
      <c r="I119" s="3">
        <f>IF($A119=$B$3,ProkustesV!K119+I$8,-99)</f>
        <v>-99</v>
      </c>
      <c r="J119" s="3">
        <f>IF($A119=$B$3,ProkustesV!L119+J$8,-99)</f>
        <v>-99</v>
      </c>
      <c r="K119" s="3">
        <f>IF($A119=$B$3,ProkustesV!M119+K$8,-99)</f>
        <v>-99</v>
      </c>
      <c r="L119" s="3">
        <f>IF($A119=$B$3,ProkustesV!N119+L$8,-99)</f>
        <v>-99</v>
      </c>
      <c r="M119" s="3">
        <f>IF($A119=$B$3,ProkustesV!O119+M$8,-99)</f>
        <v>-99</v>
      </c>
      <c r="N119" s="3">
        <f>IF($A119=$B$3,ProkustesV!P119+N$8,-99)</f>
        <v>-99</v>
      </c>
      <c r="O119" s="3">
        <f>IF($A119=$B$3,ProkustesV!Q119+O$8,-99)</f>
        <v>-99</v>
      </c>
      <c r="P119" s="3">
        <f>IF($A119=$B$3,ProkustesV!R119+P$8,-99)</f>
        <v>-99</v>
      </c>
      <c r="Q119" s="3">
        <f>IF($A119=$B$3,ProkustesV!S119+Q$8,-99)</f>
        <v>-99</v>
      </c>
      <c r="R119" s="3">
        <f>IF($A119=$B$3,ProkustesV!T119+R$8,-99)</f>
        <v>-99</v>
      </c>
      <c r="S119" s="3">
        <f>IF($A119=$B$3,ProkustesV!U119+S$8,-99)</f>
        <v>-99</v>
      </c>
      <c r="T119" s="3">
        <f>IF($A119=$B$3,ProkustesV!V119+T$8,-99)</f>
        <v>-99</v>
      </c>
      <c r="U119" s="3">
        <f>IF($A119=$B$3,ProkustesV!W119+U$8,-99)</f>
        <v>-99</v>
      </c>
      <c r="V119" s="3">
        <f>IF($A119=$B$3,ProkustesV!X119+V$8,-99)</f>
        <v>-99</v>
      </c>
      <c r="W119" s="1">
        <v>542.53599999999994</v>
      </c>
      <c r="X119" s="1" t="s">
        <v>22</v>
      </c>
      <c r="Y119">
        <f t="shared" si="4"/>
        <v>0</v>
      </c>
      <c r="Z119" s="1">
        <v>1227.4436850625775</v>
      </c>
    </row>
    <row r="120" spans="1:26" x14ac:dyDescent="0.3">
      <c r="A120" t="str">
        <f t="shared" si="3"/>
        <v>DIPcom</v>
      </c>
      <c r="B120" s="3" t="str">
        <f>ProkustesV!D120</f>
        <v>DIPcom3_v_3.jpg</v>
      </c>
      <c r="C120" s="3">
        <f>IF($A120=$B$3,ProkustesV!E120+C$8,-99)</f>
        <v>-99</v>
      </c>
      <c r="D120" s="3">
        <f>IF($A120=$B$3,ProkustesV!F120+D$8,-99)</f>
        <v>-99</v>
      </c>
      <c r="E120" s="3">
        <f>IF($A120=$B$3,ProkustesV!G120+E$8,-99)</f>
        <v>-99</v>
      </c>
      <c r="F120" s="3">
        <f>IF($A120=$B$3,ProkustesV!H120+F$8,-99)</f>
        <v>-99</v>
      </c>
      <c r="G120" s="3">
        <f>IF($A120=$B$3,ProkustesV!I120+G$8,-99)</f>
        <v>-99</v>
      </c>
      <c r="H120" s="3">
        <f>IF($A120=$B$3,ProkustesV!J120+H$8,-99)</f>
        <v>-99</v>
      </c>
      <c r="I120" s="3">
        <f>IF($A120=$B$3,ProkustesV!K120+I$8,-99)</f>
        <v>-99</v>
      </c>
      <c r="J120" s="3">
        <f>IF($A120=$B$3,ProkustesV!L120+J$8,-99)</f>
        <v>-99</v>
      </c>
      <c r="K120" s="3">
        <f>IF($A120=$B$3,ProkustesV!M120+K$8,-99)</f>
        <v>-99</v>
      </c>
      <c r="L120" s="3">
        <f>IF($A120=$B$3,ProkustesV!N120+L$8,-99)</f>
        <v>-99</v>
      </c>
      <c r="M120" s="3">
        <f>IF($A120=$B$3,ProkustesV!O120+M$8,-99)</f>
        <v>-99</v>
      </c>
      <c r="N120" s="3">
        <f>IF($A120=$B$3,ProkustesV!P120+N$8,-99)</f>
        <v>-99</v>
      </c>
      <c r="O120" s="3">
        <f>IF($A120=$B$3,ProkustesV!Q120+O$8,-99)</f>
        <v>-99</v>
      </c>
      <c r="P120" s="3">
        <f>IF($A120=$B$3,ProkustesV!R120+P$8,-99)</f>
        <v>-99</v>
      </c>
      <c r="Q120" s="3">
        <f>IF($A120=$B$3,ProkustesV!S120+Q$8,-99)</f>
        <v>-99</v>
      </c>
      <c r="R120" s="3">
        <f>IF($A120=$B$3,ProkustesV!T120+R$8,-99)</f>
        <v>-99</v>
      </c>
      <c r="S120" s="3">
        <f>IF($A120=$B$3,ProkustesV!U120+S$8,-99)</f>
        <v>-99</v>
      </c>
      <c r="T120" s="3">
        <f>IF($A120=$B$3,ProkustesV!V120+T$8,-99)</f>
        <v>-99</v>
      </c>
      <c r="U120" s="3">
        <f>IF($A120=$B$3,ProkustesV!W120+U$8,-99)</f>
        <v>-99</v>
      </c>
      <c r="V120" s="3">
        <f>IF($A120=$B$3,ProkustesV!X120+V$8,-99)</f>
        <v>-99</v>
      </c>
      <c r="W120" s="1">
        <v>770.26499999999999</v>
      </c>
      <c r="X120" s="1" t="s">
        <v>22</v>
      </c>
      <c r="Y120">
        <f t="shared" si="4"/>
        <v>0</v>
      </c>
      <c r="Z120" s="1">
        <v>1447.5054404042839</v>
      </c>
    </row>
    <row r="121" spans="1:26" x14ac:dyDescent="0.3">
      <c r="A121" t="str">
        <f t="shared" si="3"/>
        <v>DIPcom</v>
      </c>
      <c r="B121" s="3" t="str">
        <f>ProkustesV!D121</f>
        <v>DIPcom3_v_4.jpg</v>
      </c>
      <c r="C121" s="3">
        <f>IF($A121=$B$3,ProkustesV!E121+C$8,-99)</f>
        <v>-99</v>
      </c>
      <c r="D121" s="3">
        <f>IF($A121=$B$3,ProkustesV!F121+D$8,-99)</f>
        <v>-99</v>
      </c>
      <c r="E121" s="3">
        <f>IF($A121=$B$3,ProkustesV!G121+E$8,-99)</f>
        <v>-99</v>
      </c>
      <c r="F121" s="3">
        <f>IF($A121=$B$3,ProkustesV!H121+F$8,-99)</f>
        <v>-99</v>
      </c>
      <c r="G121" s="3">
        <f>IF($A121=$B$3,ProkustesV!I121+G$8,-99)</f>
        <v>-99</v>
      </c>
      <c r="H121" s="3">
        <f>IF($A121=$B$3,ProkustesV!J121+H$8,-99)</f>
        <v>-99</v>
      </c>
      <c r="I121" s="3">
        <f>IF($A121=$B$3,ProkustesV!K121+I$8,-99)</f>
        <v>-99</v>
      </c>
      <c r="J121" s="3">
        <f>IF($A121=$B$3,ProkustesV!L121+J$8,-99)</f>
        <v>-99</v>
      </c>
      <c r="K121" s="3">
        <f>IF($A121=$B$3,ProkustesV!M121+K$8,-99)</f>
        <v>-99</v>
      </c>
      <c r="L121" s="3">
        <f>IF($A121=$B$3,ProkustesV!N121+L$8,-99)</f>
        <v>-99</v>
      </c>
      <c r="M121" s="3">
        <f>IF($A121=$B$3,ProkustesV!O121+M$8,-99)</f>
        <v>-99</v>
      </c>
      <c r="N121" s="3">
        <f>IF($A121=$B$3,ProkustesV!P121+N$8,-99)</f>
        <v>-99</v>
      </c>
      <c r="O121" s="3">
        <f>IF($A121=$B$3,ProkustesV!Q121+O$8,-99)</f>
        <v>-99</v>
      </c>
      <c r="P121" s="3">
        <f>IF($A121=$B$3,ProkustesV!R121+P$8,-99)</f>
        <v>-99</v>
      </c>
      <c r="Q121" s="3">
        <f>IF($A121=$B$3,ProkustesV!S121+Q$8,-99)</f>
        <v>-99</v>
      </c>
      <c r="R121" s="3">
        <f>IF($A121=$B$3,ProkustesV!T121+R$8,-99)</f>
        <v>-99</v>
      </c>
      <c r="S121" s="3">
        <f>IF($A121=$B$3,ProkustesV!U121+S$8,-99)</f>
        <v>-99</v>
      </c>
      <c r="T121" s="3">
        <f>IF($A121=$B$3,ProkustesV!V121+T$8,-99)</f>
        <v>-99</v>
      </c>
      <c r="U121" s="3">
        <f>IF($A121=$B$3,ProkustesV!W121+U$8,-99)</f>
        <v>-99</v>
      </c>
      <c r="V121" s="3">
        <f>IF($A121=$B$3,ProkustesV!X121+V$8,-99)</f>
        <v>-99</v>
      </c>
      <c r="W121" s="1">
        <v>716.14599999999996</v>
      </c>
      <c r="X121" s="1" t="s">
        <v>22</v>
      </c>
      <c r="Y121">
        <f t="shared" si="4"/>
        <v>0</v>
      </c>
      <c r="Z121" s="1">
        <v>1351.0299774616401</v>
      </c>
    </row>
    <row r="122" spans="1:26" x14ac:dyDescent="0.3">
      <c r="A122" t="str">
        <f t="shared" si="3"/>
        <v>DIPcom</v>
      </c>
      <c r="B122" s="3" t="str">
        <f>ProkustesV!D122</f>
        <v>DIPcom3_v_5.jpg</v>
      </c>
      <c r="C122" s="3">
        <f>IF($A122=$B$3,ProkustesV!E122+C$8,-99)</f>
        <v>-99</v>
      </c>
      <c r="D122" s="3">
        <f>IF($A122=$B$3,ProkustesV!F122+D$8,-99)</f>
        <v>-99</v>
      </c>
      <c r="E122" s="3">
        <f>IF($A122=$B$3,ProkustesV!G122+E$8,-99)</f>
        <v>-99</v>
      </c>
      <c r="F122" s="3">
        <f>IF($A122=$B$3,ProkustesV!H122+F$8,-99)</f>
        <v>-99</v>
      </c>
      <c r="G122" s="3">
        <f>IF($A122=$B$3,ProkustesV!I122+G$8,-99)</f>
        <v>-99</v>
      </c>
      <c r="H122" s="3">
        <f>IF($A122=$B$3,ProkustesV!J122+H$8,-99)</f>
        <v>-99</v>
      </c>
      <c r="I122" s="3">
        <f>IF($A122=$B$3,ProkustesV!K122+I$8,-99)</f>
        <v>-99</v>
      </c>
      <c r="J122" s="3">
        <f>IF($A122=$B$3,ProkustesV!L122+J$8,-99)</f>
        <v>-99</v>
      </c>
      <c r="K122" s="3">
        <f>IF($A122=$B$3,ProkustesV!M122+K$8,-99)</f>
        <v>-99</v>
      </c>
      <c r="L122" s="3">
        <f>IF($A122=$B$3,ProkustesV!N122+L$8,-99)</f>
        <v>-99</v>
      </c>
      <c r="M122" s="3">
        <f>IF($A122=$B$3,ProkustesV!O122+M$8,-99)</f>
        <v>-99</v>
      </c>
      <c r="N122" s="3">
        <f>IF($A122=$B$3,ProkustesV!P122+N$8,-99)</f>
        <v>-99</v>
      </c>
      <c r="O122" s="3">
        <f>IF($A122=$B$3,ProkustesV!Q122+O$8,-99)</f>
        <v>-99</v>
      </c>
      <c r="P122" s="3">
        <f>IF($A122=$B$3,ProkustesV!R122+P$8,-99)</f>
        <v>-99</v>
      </c>
      <c r="Q122" s="3">
        <f>IF($A122=$B$3,ProkustesV!S122+Q$8,-99)</f>
        <v>-99</v>
      </c>
      <c r="R122" s="3">
        <f>IF($A122=$B$3,ProkustesV!T122+R$8,-99)</f>
        <v>-99</v>
      </c>
      <c r="S122" s="3">
        <f>IF($A122=$B$3,ProkustesV!U122+S$8,-99)</f>
        <v>-99</v>
      </c>
      <c r="T122" s="3">
        <f>IF($A122=$B$3,ProkustesV!V122+T$8,-99)</f>
        <v>-99</v>
      </c>
      <c r="U122" s="3">
        <f>IF($A122=$B$3,ProkustesV!W122+U$8,-99)</f>
        <v>-99</v>
      </c>
      <c r="V122" s="3">
        <f>IF($A122=$B$3,ProkustesV!X122+V$8,-99)</f>
        <v>-99</v>
      </c>
      <c r="W122" s="1">
        <v>558.31500000000005</v>
      </c>
      <c r="X122" s="1" t="s">
        <v>22</v>
      </c>
      <c r="Y122">
        <f t="shared" si="4"/>
        <v>0</v>
      </c>
      <c r="Z122" s="1">
        <v>1255.9080380346325</v>
      </c>
    </row>
    <row r="123" spans="1:26" x14ac:dyDescent="0.3">
      <c r="A123" t="str">
        <f t="shared" si="3"/>
        <v>DIPcom</v>
      </c>
      <c r="B123" s="3" t="str">
        <f>ProkustesV!D123</f>
        <v>DIPcom4_v_1.jpg</v>
      </c>
      <c r="C123" s="3">
        <f>IF($A123=$B$3,ProkustesV!E123+C$8,-99)</f>
        <v>-99</v>
      </c>
      <c r="D123" s="3">
        <f>IF($A123=$B$3,ProkustesV!F123+D$8,-99)</f>
        <v>-99</v>
      </c>
      <c r="E123" s="3">
        <f>IF($A123=$B$3,ProkustesV!G123+E$8,-99)</f>
        <v>-99</v>
      </c>
      <c r="F123" s="3">
        <f>IF($A123=$B$3,ProkustesV!H123+F$8,-99)</f>
        <v>-99</v>
      </c>
      <c r="G123" s="3">
        <f>IF($A123=$B$3,ProkustesV!I123+G$8,-99)</f>
        <v>-99</v>
      </c>
      <c r="H123" s="3">
        <f>IF($A123=$B$3,ProkustesV!J123+H$8,-99)</f>
        <v>-99</v>
      </c>
      <c r="I123" s="3">
        <f>IF($A123=$B$3,ProkustesV!K123+I$8,-99)</f>
        <v>-99</v>
      </c>
      <c r="J123" s="3">
        <f>IF($A123=$B$3,ProkustesV!L123+J$8,-99)</f>
        <v>-99</v>
      </c>
      <c r="K123" s="3">
        <f>IF($A123=$B$3,ProkustesV!M123+K$8,-99)</f>
        <v>-99</v>
      </c>
      <c r="L123" s="3">
        <f>IF($A123=$B$3,ProkustesV!N123+L$8,-99)</f>
        <v>-99</v>
      </c>
      <c r="M123" s="3">
        <f>IF($A123=$B$3,ProkustesV!O123+M$8,-99)</f>
        <v>-99</v>
      </c>
      <c r="N123" s="3">
        <f>IF($A123=$B$3,ProkustesV!P123+N$8,-99)</f>
        <v>-99</v>
      </c>
      <c r="O123" s="3">
        <f>IF($A123=$B$3,ProkustesV!Q123+O$8,-99)</f>
        <v>-99</v>
      </c>
      <c r="P123" s="3">
        <f>IF($A123=$B$3,ProkustesV!R123+P$8,-99)</f>
        <v>-99</v>
      </c>
      <c r="Q123" s="3">
        <f>IF($A123=$B$3,ProkustesV!S123+Q$8,-99)</f>
        <v>-99</v>
      </c>
      <c r="R123" s="3">
        <f>IF($A123=$B$3,ProkustesV!T123+R$8,-99)</f>
        <v>-99</v>
      </c>
      <c r="S123" s="3">
        <f>IF($A123=$B$3,ProkustesV!U123+S$8,-99)</f>
        <v>-99</v>
      </c>
      <c r="T123" s="3">
        <f>IF($A123=$B$3,ProkustesV!V123+T$8,-99)</f>
        <v>-99</v>
      </c>
      <c r="U123" s="3">
        <f>IF($A123=$B$3,ProkustesV!W123+U$8,-99)</f>
        <v>-99</v>
      </c>
      <c r="V123" s="3">
        <f>IF($A123=$B$3,ProkustesV!X123+V$8,-99)</f>
        <v>-99</v>
      </c>
      <c r="W123" s="1">
        <v>761.51</v>
      </c>
      <c r="X123" s="1" t="s">
        <v>22</v>
      </c>
      <c r="Y123">
        <f t="shared" si="4"/>
        <v>0</v>
      </c>
      <c r="Z123" s="1">
        <v>1269.1493213960287</v>
      </c>
    </row>
    <row r="124" spans="1:26" x14ac:dyDescent="0.3">
      <c r="A124" t="str">
        <f t="shared" si="3"/>
        <v>DIPcom</v>
      </c>
      <c r="B124" s="3" t="str">
        <f>ProkustesV!D124</f>
        <v>DIPcom4_v_2.jpg</v>
      </c>
      <c r="C124" s="3">
        <f>IF($A124=$B$3,ProkustesV!E124+C$8,-99)</f>
        <v>-99</v>
      </c>
      <c r="D124" s="3">
        <f>IF($A124=$B$3,ProkustesV!F124+D$8,-99)</f>
        <v>-99</v>
      </c>
      <c r="E124" s="3">
        <f>IF($A124=$B$3,ProkustesV!G124+E$8,-99)</f>
        <v>-99</v>
      </c>
      <c r="F124" s="3">
        <f>IF($A124=$B$3,ProkustesV!H124+F$8,-99)</f>
        <v>-99</v>
      </c>
      <c r="G124" s="3">
        <f>IF($A124=$B$3,ProkustesV!I124+G$8,-99)</f>
        <v>-99</v>
      </c>
      <c r="H124" s="3">
        <f>IF($A124=$B$3,ProkustesV!J124+H$8,-99)</f>
        <v>-99</v>
      </c>
      <c r="I124" s="3">
        <f>IF($A124=$B$3,ProkustesV!K124+I$8,-99)</f>
        <v>-99</v>
      </c>
      <c r="J124" s="3">
        <f>IF($A124=$B$3,ProkustesV!L124+J$8,-99)</f>
        <v>-99</v>
      </c>
      <c r="K124" s="3">
        <f>IF($A124=$B$3,ProkustesV!M124+K$8,-99)</f>
        <v>-99</v>
      </c>
      <c r="L124" s="3">
        <f>IF($A124=$B$3,ProkustesV!N124+L$8,-99)</f>
        <v>-99</v>
      </c>
      <c r="M124" s="3">
        <f>IF($A124=$B$3,ProkustesV!O124+M$8,-99)</f>
        <v>-99</v>
      </c>
      <c r="N124" s="3">
        <f>IF($A124=$B$3,ProkustesV!P124+N$8,-99)</f>
        <v>-99</v>
      </c>
      <c r="O124" s="3">
        <f>IF($A124=$B$3,ProkustesV!Q124+O$8,-99)</f>
        <v>-99</v>
      </c>
      <c r="P124" s="3">
        <f>IF($A124=$B$3,ProkustesV!R124+P$8,-99)</f>
        <v>-99</v>
      </c>
      <c r="Q124" s="3">
        <f>IF($A124=$B$3,ProkustesV!S124+Q$8,-99)</f>
        <v>-99</v>
      </c>
      <c r="R124" s="3">
        <f>IF($A124=$B$3,ProkustesV!T124+R$8,-99)</f>
        <v>-99</v>
      </c>
      <c r="S124" s="3">
        <f>IF($A124=$B$3,ProkustesV!U124+S$8,-99)</f>
        <v>-99</v>
      </c>
      <c r="T124" s="3">
        <f>IF($A124=$B$3,ProkustesV!V124+T$8,-99)</f>
        <v>-99</v>
      </c>
      <c r="U124" s="3">
        <f>IF($A124=$B$3,ProkustesV!W124+U$8,-99)</f>
        <v>-99</v>
      </c>
      <c r="V124" s="3">
        <f>IF($A124=$B$3,ProkustesV!X124+V$8,-99)</f>
        <v>-99</v>
      </c>
      <c r="W124" s="1">
        <v>1006.28</v>
      </c>
      <c r="X124" s="1" t="s">
        <v>22</v>
      </c>
      <c r="Y124">
        <f t="shared" si="4"/>
        <v>0</v>
      </c>
      <c r="Z124" s="1">
        <v>1322.1092995664164</v>
      </c>
    </row>
    <row r="125" spans="1:26" x14ac:dyDescent="0.3">
      <c r="A125" t="str">
        <f t="shared" si="3"/>
        <v>DIPcom</v>
      </c>
      <c r="B125" s="3" t="str">
        <f>ProkustesV!D125</f>
        <v>DIPcom4_v_3.jpg</v>
      </c>
      <c r="C125" s="3">
        <f>IF($A125=$B$3,ProkustesV!E125+C$8,-99)</f>
        <v>-99</v>
      </c>
      <c r="D125" s="3">
        <f>IF($A125=$B$3,ProkustesV!F125+D$8,-99)</f>
        <v>-99</v>
      </c>
      <c r="E125" s="3">
        <f>IF($A125=$B$3,ProkustesV!G125+E$8,-99)</f>
        <v>-99</v>
      </c>
      <c r="F125" s="3">
        <f>IF($A125=$B$3,ProkustesV!H125+F$8,-99)</f>
        <v>-99</v>
      </c>
      <c r="G125" s="3">
        <f>IF($A125=$B$3,ProkustesV!I125+G$8,-99)</f>
        <v>-99</v>
      </c>
      <c r="H125" s="3">
        <f>IF($A125=$B$3,ProkustesV!J125+H$8,-99)</f>
        <v>-99</v>
      </c>
      <c r="I125" s="3">
        <f>IF($A125=$B$3,ProkustesV!K125+I$8,-99)</f>
        <v>-99</v>
      </c>
      <c r="J125" s="3">
        <f>IF($A125=$B$3,ProkustesV!L125+J$8,-99)</f>
        <v>-99</v>
      </c>
      <c r="K125" s="3">
        <f>IF($A125=$B$3,ProkustesV!M125+K$8,-99)</f>
        <v>-99</v>
      </c>
      <c r="L125" s="3">
        <f>IF($A125=$B$3,ProkustesV!N125+L$8,-99)</f>
        <v>-99</v>
      </c>
      <c r="M125" s="3">
        <f>IF($A125=$B$3,ProkustesV!O125+M$8,-99)</f>
        <v>-99</v>
      </c>
      <c r="N125" s="3">
        <f>IF($A125=$B$3,ProkustesV!P125+N$8,-99)</f>
        <v>-99</v>
      </c>
      <c r="O125" s="3">
        <f>IF($A125=$B$3,ProkustesV!Q125+O$8,-99)</f>
        <v>-99</v>
      </c>
      <c r="P125" s="3">
        <f>IF($A125=$B$3,ProkustesV!R125+P$8,-99)</f>
        <v>-99</v>
      </c>
      <c r="Q125" s="3">
        <f>IF($A125=$B$3,ProkustesV!S125+Q$8,-99)</f>
        <v>-99</v>
      </c>
      <c r="R125" s="3">
        <f>IF($A125=$B$3,ProkustesV!T125+R$8,-99)</f>
        <v>-99</v>
      </c>
      <c r="S125" s="3">
        <f>IF($A125=$B$3,ProkustesV!U125+S$8,-99)</f>
        <v>-99</v>
      </c>
      <c r="T125" s="3">
        <f>IF($A125=$B$3,ProkustesV!V125+T$8,-99)</f>
        <v>-99</v>
      </c>
      <c r="U125" s="3">
        <f>IF($A125=$B$3,ProkustesV!W125+U$8,-99)</f>
        <v>-99</v>
      </c>
      <c r="V125" s="3">
        <f>IF($A125=$B$3,ProkustesV!X125+V$8,-99)</f>
        <v>-99</v>
      </c>
      <c r="W125" s="1">
        <v>950.68799999999999</v>
      </c>
      <c r="X125" s="1" t="s">
        <v>22</v>
      </c>
      <c r="Y125">
        <f t="shared" si="4"/>
        <v>0</v>
      </c>
      <c r="Z125" s="1">
        <v>1323.9444852409786</v>
      </c>
    </row>
    <row r="126" spans="1:26" x14ac:dyDescent="0.3">
      <c r="A126" t="str">
        <f t="shared" si="3"/>
        <v>DIPcom</v>
      </c>
      <c r="B126" s="3" t="str">
        <f>ProkustesV!D126</f>
        <v>DIPcom4_v_4.jpg</v>
      </c>
      <c r="C126" s="3">
        <f>IF($A126=$B$3,ProkustesV!E126+C$8,-99)</f>
        <v>-99</v>
      </c>
      <c r="D126" s="3">
        <f>IF($A126=$B$3,ProkustesV!F126+D$8,-99)</f>
        <v>-99</v>
      </c>
      <c r="E126" s="3">
        <f>IF($A126=$B$3,ProkustesV!G126+E$8,-99)</f>
        <v>-99</v>
      </c>
      <c r="F126" s="3">
        <f>IF($A126=$B$3,ProkustesV!H126+F$8,-99)</f>
        <v>-99</v>
      </c>
      <c r="G126" s="3">
        <f>IF($A126=$B$3,ProkustesV!I126+G$8,-99)</f>
        <v>-99</v>
      </c>
      <c r="H126" s="3">
        <f>IF($A126=$B$3,ProkustesV!J126+H$8,-99)</f>
        <v>-99</v>
      </c>
      <c r="I126" s="3">
        <f>IF($A126=$B$3,ProkustesV!K126+I$8,-99)</f>
        <v>-99</v>
      </c>
      <c r="J126" s="3">
        <f>IF($A126=$B$3,ProkustesV!L126+J$8,-99)</f>
        <v>-99</v>
      </c>
      <c r="K126" s="3">
        <f>IF($A126=$B$3,ProkustesV!M126+K$8,-99)</f>
        <v>-99</v>
      </c>
      <c r="L126" s="3">
        <f>IF($A126=$B$3,ProkustesV!N126+L$8,-99)</f>
        <v>-99</v>
      </c>
      <c r="M126" s="3">
        <f>IF($A126=$B$3,ProkustesV!O126+M$8,-99)</f>
        <v>-99</v>
      </c>
      <c r="N126" s="3">
        <f>IF($A126=$B$3,ProkustesV!P126+N$8,-99)</f>
        <v>-99</v>
      </c>
      <c r="O126" s="3">
        <f>IF($A126=$B$3,ProkustesV!Q126+O$8,-99)</f>
        <v>-99</v>
      </c>
      <c r="P126" s="3">
        <f>IF($A126=$B$3,ProkustesV!R126+P$8,-99)</f>
        <v>-99</v>
      </c>
      <c r="Q126" s="3">
        <f>IF($A126=$B$3,ProkustesV!S126+Q$8,-99)</f>
        <v>-99</v>
      </c>
      <c r="R126" s="3">
        <f>IF($A126=$B$3,ProkustesV!T126+R$8,-99)</f>
        <v>-99</v>
      </c>
      <c r="S126" s="3">
        <f>IF($A126=$B$3,ProkustesV!U126+S$8,-99)</f>
        <v>-99</v>
      </c>
      <c r="T126" s="3">
        <f>IF($A126=$B$3,ProkustesV!V126+T$8,-99)</f>
        <v>-99</v>
      </c>
      <c r="U126" s="3">
        <f>IF($A126=$B$3,ProkustesV!W126+U$8,-99)</f>
        <v>-99</v>
      </c>
      <c r="V126" s="3">
        <f>IF($A126=$B$3,ProkustesV!X126+V$8,-99)</f>
        <v>-99</v>
      </c>
      <c r="W126" s="1">
        <v>779.78200000000004</v>
      </c>
      <c r="X126" s="1" t="s">
        <v>22</v>
      </c>
      <c r="Y126">
        <f t="shared" si="4"/>
        <v>0</v>
      </c>
      <c r="Z126" s="1">
        <v>1261.4317262539419</v>
      </c>
    </row>
    <row r="127" spans="1:26" x14ac:dyDescent="0.3">
      <c r="A127" t="str">
        <f t="shared" si="3"/>
        <v>DIPcom</v>
      </c>
      <c r="B127" s="3" t="str">
        <f>ProkustesV!D127</f>
        <v>DIPcom4_v_5.jpg</v>
      </c>
      <c r="C127" s="3">
        <f>IF($A127=$B$3,ProkustesV!E127+C$8,-99)</f>
        <v>-99</v>
      </c>
      <c r="D127" s="3">
        <f>IF($A127=$B$3,ProkustesV!F127+D$8,-99)</f>
        <v>-99</v>
      </c>
      <c r="E127" s="3">
        <f>IF($A127=$B$3,ProkustesV!G127+E$8,-99)</f>
        <v>-99</v>
      </c>
      <c r="F127" s="3">
        <f>IF($A127=$B$3,ProkustesV!H127+F$8,-99)</f>
        <v>-99</v>
      </c>
      <c r="G127" s="3">
        <f>IF($A127=$B$3,ProkustesV!I127+G$8,-99)</f>
        <v>-99</v>
      </c>
      <c r="H127" s="3">
        <f>IF($A127=$B$3,ProkustesV!J127+H$8,-99)</f>
        <v>-99</v>
      </c>
      <c r="I127" s="3">
        <f>IF($A127=$B$3,ProkustesV!K127+I$8,-99)</f>
        <v>-99</v>
      </c>
      <c r="J127" s="3">
        <f>IF($A127=$B$3,ProkustesV!L127+J$8,-99)</f>
        <v>-99</v>
      </c>
      <c r="K127" s="3">
        <f>IF($A127=$B$3,ProkustesV!M127+K$8,-99)</f>
        <v>-99</v>
      </c>
      <c r="L127" s="3">
        <f>IF($A127=$B$3,ProkustesV!N127+L$8,-99)</f>
        <v>-99</v>
      </c>
      <c r="M127" s="3">
        <f>IF($A127=$B$3,ProkustesV!O127+M$8,-99)</f>
        <v>-99</v>
      </c>
      <c r="N127" s="3">
        <f>IF($A127=$B$3,ProkustesV!P127+N$8,-99)</f>
        <v>-99</v>
      </c>
      <c r="O127" s="3">
        <f>IF($A127=$B$3,ProkustesV!Q127+O$8,-99)</f>
        <v>-99</v>
      </c>
      <c r="P127" s="3">
        <f>IF($A127=$B$3,ProkustesV!R127+P$8,-99)</f>
        <v>-99</v>
      </c>
      <c r="Q127" s="3">
        <f>IF($A127=$B$3,ProkustesV!S127+Q$8,-99)</f>
        <v>-99</v>
      </c>
      <c r="R127" s="3">
        <f>IF($A127=$B$3,ProkustesV!T127+R$8,-99)</f>
        <v>-99</v>
      </c>
      <c r="S127" s="3">
        <f>IF($A127=$B$3,ProkustesV!U127+S$8,-99)</f>
        <v>-99</v>
      </c>
      <c r="T127" s="3">
        <f>IF($A127=$B$3,ProkustesV!V127+T$8,-99)</f>
        <v>-99</v>
      </c>
      <c r="U127" s="3">
        <f>IF($A127=$B$3,ProkustesV!W127+U$8,-99)</f>
        <v>-99</v>
      </c>
      <c r="V127" s="3">
        <f>IF($A127=$B$3,ProkustesV!X127+V$8,-99)</f>
        <v>-99</v>
      </c>
      <c r="W127" s="1">
        <v>854.39200000000005</v>
      </c>
      <c r="X127" s="1" t="s">
        <v>22</v>
      </c>
      <c r="Y127">
        <f t="shared" si="4"/>
        <v>0</v>
      </c>
      <c r="Z127" s="1">
        <v>1310.7726728918328</v>
      </c>
    </row>
    <row r="128" spans="1:26" x14ac:dyDescent="0.3">
      <c r="A128" t="str">
        <f t="shared" si="3"/>
        <v>DIPcom</v>
      </c>
      <c r="B128" s="3" t="str">
        <f>ProkustesV!D128</f>
        <v>DIPcom5_v_1.jpg</v>
      </c>
      <c r="C128" s="3">
        <f>IF($A128=$B$3,ProkustesV!E128+C$8,-99)</f>
        <v>-99</v>
      </c>
      <c r="D128" s="3">
        <f>IF($A128=$B$3,ProkustesV!F128+D$8,-99)</f>
        <v>-99</v>
      </c>
      <c r="E128" s="3">
        <f>IF($A128=$B$3,ProkustesV!G128+E$8,-99)</f>
        <v>-99</v>
      </c>
      <c r="F128" s="3">
        <f>IF($A128=$B$3,ProkustesV!H128+F$8,-99)</f>
        <v>-99</v>
      </c>
      <c r="G128" s="3">
        <f>IF($A128=$B$3,ProkustesV!I128+G$8,-99)</f>
        <v>-99</v>
      </c>
      <c r="H128" s="3">
        <f>IF($A128=$B$3,ProkustesV!J128+H$8,-99)</f>
        <v>-99</v>
      </c>
      <c r="I128" s="3">
        <f>IF($A128=$B$3,ProkustesV!K128+I$8,-99)</f>
        <v>-99</v>
      </c>
      <c r="J128" s="3">
        <f>IF($A128=$B$3,ProkustesV!L128+J$8,-99)</f>
        <v>-99</v>
      </c>
      <c r="K128" s="3">
        <f>IF($A128=$B$3,ProkustesV!M128+K$8,-99)</f>
        <v>-99</v>
      </c>
      <c r="L128" s="3">
        <f>IF($A128=$B$3,ProkustesV!N128+L$8,-99)</f>
        <v>-99</v>
      </c>
      <c r="M128" s="3">
        <f>IF($A128=$B$3,ProkustesV!O128+M$8,-99)</f>
        <v>-99</v>
      </c>
      <c r="N128" s="3">
        <f>IF($A128=$B$3,ProkustesV!P128+N$8,-99)</f>
        <v>-99</v>
      </c>
      <c r="O128" s="3">
        <f>IF($A128=$B$3,ProkustesV!Q128+O$8,-99)</f>
        <v>-99</v>
      </c>
      <c r="P128" s="3">
        <f>IF($A128=$B$3,ProkustesV!R128+P$8,-99)</f>
        <v>-99</v>
      </c>
      <c r="Q128" s="3">
        <f>IF($A128=$B$3,ProkustesV!S128+Q$8,-99)</f>
        <v>-99</v>
      </c>
      <c r="R128" s="3">
        <f>IF($A128=$B$3,ProkustesV!T128+R$8,-99)</f>
        <v>-99</v>
      </c>
      <c r="S128" s="3">
        <f>IF($A128=$B$3,ProkustesV!U128+S$8,-99)</f>
        <v>-99</v>
      </c>
      <c r="T128" s="3">
        <f>IF($A128=$B$3,ProkustesV!V128+T$8,-99)</f>
        <v>-99</v>
      </c>
      <c r="U128" s="3">
        <f>IF($A128=$B$3,ProkustesV!W128+U$8,-99)</f>
        <v>-99</v>
      </c>
      <c r="V128" s="3">
        <f>IF($A128=$B$3,ProkustesV!X128+V$8,-99)</f>
        <v>-99</v>
      </c>
      <c r="W128" s="1">
        <v>576.04300000000001</v>
      </c>
      <c r="X128" s="1" t="s">
        <v>22</v>
      </c>
      <c r="Y128">
        <f t="shared" si="4"/>
        <v>0</v>
      </c>
      <c r="Z128" s="1">
        <v>1196.8124330904989</v>
      </c>
    </row>
    <row r="129" spans="1:26" x14ac:dyDescent="0.3">
      <c r="A129" t="str">
        <f t="shared" si="3"/>
        <v>DIPcom</v>
      </c>
      <c r="B129" s="3" t="str">
        <f>ProkustesV!D129</f>
        <v>DIPcom5_v_2.jpg</v>
      </c>
      <c r="C129" s="3">
        <f>IF($A129=$B$3,ProkustesV!E129+C$8,-99)</f>
        <v>-99</v>
      </c>
      <c r="D129" s="3">
        <f>IF($A129=$B$3,ProkustesV!F129+D$8,-99)</f>
        <v>-99</v>
      </c>
      <c r="E129" s="3">
        <f>IF($A129=$B$3,ProkustesV!G129+E$8,-99)</f>
        <v>-99</v>
      </c>
      <c r="F129" s="3">
        <f>IF($A129=$B$3,ProkustesV!H129+F$8,-99)</f>
        <v>-99</v>
      </c>
      <c r="G129" s="3">
        <f>IF($A129=$B$3,ProkustesV!I129+G$8,-99)</f>
        <v>-99</v>
      </c>
      <c r="H129" s="3">
        <f>IF($A129=$B$3,ProkustesV!J129+H$8,-99)</f>
        <v>-99</v>
      </c>
      <c r="I129" s="3">
        <f>IF($A129=$B$3,ProkustesV!K129+I$8,-99)</f>
        <v>-99</v>
      </c>
      <c r="J129" s="3">
        <f>IF($A129=$B$3,ProkustesV!L129+J$8,-99)</f>
        <v>-99</v>
      </c>
      <c r="K129" s="3">
        <f>IF($A129=$B$3,ProkustesV!M129+K$8,-99)</f>
        <v>-99</v>
      </c>
      <c r="L129" s="3">
        <f>IF($A129=$B$3,ProkustesV!N129+L$8,-99)</f>
        <v>-99</v>
      </c>
      <c r="M129" s="3">
        <f>IF($A129=$B$3,ProkustesV!O129+M$8,-99)</f>
        <v>-99</v>
      </c>
      <c r="N129" s="3">
        <f>IF($A129=$B$3,ProkustesV!P129+N$8,-99)</f>
        <v>-99</v>
      </c>
      <c r="O129" s="3">
        <f>IF($A129=$B$3,ProkustesV!Q129+O$8,-99)</f>
        <v>-99</v>
      </c>
      <c r="P129" s="3">
        <f>IF($A129=$B$3,ProkustesV!R129+P$8,-99)</f>
        <v>-99</v>
      </c>
      <c r="Q129" s="3">
        <f>IF($A129=$B$3,ProkustesV!S129+Q$8,-99)</f>
        <v>-99</v>
      </c>
      <c r="R129" s="3">
        <f>IF($A129=$B$3,ProkustesV!T129+R$8,-99)</f>
        <v>-99</v>
      </c>
      <c r="S129" s="3">
        <f>IF($A129=$B$3,ProkustesV!U129+S$8,-99)</f>
        <v>-99</v>
      </c>
      <c r="T129" s="3">
        <f>IF($A129=$B$3,ProkustesV!V129+T$8,-99)</f>
        <v>-99</v>
      </c>
      <c r="U129" s="3">
        <f>IF($A129=$B$3,ProkustesV!W129+U$8,-99)</f>
        <v>-99</v>
      </c>
      <c r="V129" s="3">
        <f>IF($A129=$B$3,ProkustesV!X129+V$8,-99)</f>
        <v>-99</v>
      </c>
      <c r="W129" s="1">
        <v>545.29399999999998</v>
      </c>
      <c r="X129" s="1" t="s">
        <v>22</v>
      </c>
      <c r="Y129">
        <f t="shared" si="4"/>
        <v>0</v>
      </c>
      <c r="Z129" s="1">
        <v>1264.8798361899837</v>
      </c>
    </row>
    <row r="130" spans="1:26" x14ac:dyDescent="0.3">
      <c r="A130" t="str">
        <f t="shared" si="3"/>
        <v>DIPcom</v>
      </c>
      <c r="B130" s="3" t="str">
        <f>ProkustesV!D130</f>
        <v>DIPcom5_v_3.jpg</v>
      </c>
      <c r="C130" s="3">
        <f>IF($A130=$B$3,ProkustesV!E130+C$8,-99)</f>
        <v>-99</v>
      </c>
      <c r="D130" s="3">
        <f>IF($A130=$B$3,ProkustesV!F130+D$8,-99)</f>
        <v>-99</v>
      </c>
      <c r="E130" s="3">
        <f>IF($A130=$B$3,ProkustesV!G130+E$8,-99)</f>
        <v>-99</v>
      </c>
      <c r="F130" s="3">
        <f>IF($A130=$B$3,ProkustesV!H130+F$8,-99)</f>
        <v>-99</v>
      </c>
      <c r="G130" s="3">
        <f>IF($A130=$B$3,ProkustesV!I130+G$8,-99)</f>
        <v>-99</v>
      </c>
      <c r="H130" s="3">
        <f>IF($A130=$B$3,ProkustesV!J130+H$8,-99)</f>
        <v>-99</v>
      </c>
      <c r="I130" s="3">
        <f>IF($A130=$B$3,ProkustesV!K130+I$8,-99)</f>
        <v>-99</v>
      </c>
      <c r="J130" s="3">
        <f>IF($A130=$B$3,ProkustesV!L130+J$8,-99)</f>
        <v>-99</v>
      </c>
      <c r="K130" s="3">
        <f>IF($A130=$B$3,ProkustesV!M130+K$8,-99)</f>
        <v>-99</v>
      </c>
      <c r="L130" s="3">
        <f>IF($A130=$B$3,ProkustesV!N130+L$8,-99)</f>
        <v>-99</v>
      </c>
      <c r="M130" s="3">
        <f>IF($A130=$B$3,ProkustesV!O130+M$8,-99)</f>
        <v>-99</v>
      </c>
      <c r="N130" s="3">
        <f>IF($A130=$B$3,ProkustesV!P130+N$8,-99)</f>
        <v>-99</v>
      </c>
      <c r="O130" s="3">
        <f>IF($A130=$B$3,ProkustesV!Q130+O$8,-99)</f>
        <v>-99</v>
      </c>
      <c r="P130" s="3">
        <f>IF($A130=$B$3,ProkustesV!R130+P$8,-99)</f>
        <v>-99</v>
      </c>
      <c r="Q130" s="3">
        <f>IF($A130=$B$3,ProkustesV!S130+Q$8,-99)</f>
        <v>-99</v>
      </c>
      <c r="R130" s="3">
        <f>IF($A130=$B$3,ProkustesV!T130+R$8,-99)</f>
        <v>-99</v>
      </c>
      <c r="S130" s="3">
        <f>IF($A130=$B$3,ProkustesV!U130+S$8,-99)</f>
        <v>-99</v>
      </c>
      <c r="T130" s="3">
        <f>IF($A130=$B$3,ProkustesV!V130+T$8,-99)</f>
        <v>-99</v>
      </c>
      <c r="U130" s="3">
        <f>IF($A130=$B$3,ProkustesV!W130+U$8,-99)</f>
        <v>-99</v>
      </c>
      <c r="V130" s="3">
        <f>IF($A130=$B$3,ProkustesV!X130+V$8,-99)</f>
        <v>-99</v>
      </c>
      <c r="W130" s="1">
        <v>591.63</v>
      </c>
      <c r="X130" s="1" t="s">
        <v>22</v>
      </c>
      <c r="Y130">
        <f t="shared" si="4"/>
        <v>0</v>
      </c>
      <c r="Z130" s="1">
        <v>1219.0262507427803</v>
      </c>
    </row>
    <row r="131" spans="1:26" x14ac:dyDescent="0.3">
      <c r="A131" t="str">
        <f t="shared" si="3"/>
        <v>DIPcom</v>
      </c>
      <c r="B131" s="3" t="str">
        <f>ProkustesV!D131</f>
        <v>DIPcom5_v_4.jpg</v>
      </c>
      <c r="C131" s="3">
        <f>IF($A131=$B$3,ProkustesV!E131+C$8,-99)</f>
        <v>-99</v>
      </c>
      <c r="D131" s="3">
        <f>IF($A131=$B$3,ProkustesV!F131+D$8,-99)</f>
        <v>-99</v>
      </c>
      <c r="E131" s="3">
        <f>IF($A131=$B$3,ProkustesV!G131+E$8,-99)</f>
        <v>-99</v>
      </c>
      <c r="F131" s="3">
        <f>IF($A131=$B$3,ProkustesV!H131+F$8,-99)</f>
        <v>-99</v>
      </c>
      <c r="G131" s="3">
        <f>IF($A131=$B$3,ProkustesV!I131+G$8,-99)</f>
        <v>-99</v>
      </c>
      <c r="H131" s="3">
        <f>IF($A131=$B$3,ProkustesV!J131+H$8,-99)</f>
        <v>-99</v>
      </c>
      <c r="I131" s="3">
        <f>IF($A131=$B$3,ProkustesV!K131+I$8,-99)</f>
        <v>-99</v>
      </c>
      <c r="J131" s="3">
        <f>IF($A131=$B$3,ProkustesV!L131+J$8,-99)</f>
        <v>-99</v>
      </c>
      <c r="K131" s="3">
        <f>IF($A131=$B$3,ProkustesV!M131+K$8,-99)</f>
        <v>-99</v>
      </c>
      <c r="L131" s="3">
        <f>IF($A131=$B$3,ProkustesV!N131+L$8,-99)</f>
        <v>-99</v>
      </c>
      <c r="M131" s="3">
        <f>IF($A131=$B$3,ProkustesV!O131+M$8,-99)</f>
        <v>-99</v>
      </c>
      <c r="N131" s="3">
        <f>IF($A131=$B$3,ProkustesV!P131+N$8,-99)</f>
        <v>-99</v>
      </c>
      <c r="O131" s="3">
        <f>IF($A131=$B$3,ProkustesV!Q131+O$8,-99)</f>
        <v>-99</v>
      </c>
      <c r="P131" s="3">
        <f>IF($A131=$B$3,ProkustesV!R131+P$8,-99)</f>
        <v>-99</v>
      </c>
      <c r="Q131" s="3">
        <f>IF($A131=$B$3,ProkustesV!S131+Q$8,-99)</f>
        <v>-99</v>
      </c>
      <c r="R131" s="3">
        <f>IF($A131=$B$3,ProkustesV!T131+R$8,-99)</f>
        <v>-99</v>
      </c>
      <c r="S131" s="3">
        <f>IF($A131=$B$3,ProkustesV!U131+S$8,-99)</f>
        <v>-99</v>
      </c>
      <c r="T131" s="3">
        <f>IF($A131=$B$3,ProkustesV!V131+T$8,-99)</f>
        <v>-99</v>
      </c>
      <c r="U131" s="3">
        <f>IF($A131=$B$3,ProkustesV!W131+U$8,-99)</f>
        <v>-99</v>
      </c>
      <c r="V131" s="3">
        <f>IF($A131=$B$3,ProkustesV!X131+V$8,-99)</f>
        <v>-99</v>
      </c>
      <c r="W131" s="1">
        <v>651.45000000000005</v>
      </c>
      <c r="X131" s="1" t="s">
        <v>22</v>
      </c>
      <c r="Y131">
        <f t="shared" si="4"/>
        <v>0</v>
      </c>
      <c r="Z131" s="1">
        <v>1215.0263371631086</v>
      </c>
    </row>
    <row r="132" spans="1:26" x14ac:dyDescent="0.3">
      <c r="A132" t="str">
        <f t="shared" si="3"/>
        <v>DIPcom</v>
      </c>
      <c r="B132" s="3" t="str">
        <f>ProkustesV!D132</f>
        <v>DIPcom5_v_5.jpg</v>
      </c>
      <c r="C132" s="3">
        <f>IF($A132=$B$3,ProkustesV!E132+C$8,-99)</f>
        <v>-99</v>
      </c>
      <c r="D132" s="3">
        <f>IF($A132=$B$3,ProkustesV!F132+D$8,-99)</f>
        <v>-99</v>
      </c>
      <c r="E132" s="3">
        <f>IF($A132=$B$3,ProkustesV!G132+E$8,-99)</f>
        <v>-99</v>
      </c>
      <c r="F132" s="3">
        <f>IF($A132=$B$3,ProkustesV!H132+F$8,-99)</f>
        <v>-99</v>
      </c>
      <c r="G132" s="3">
        <f>IF($A132=$B$3,ProkustesV!I132+G$8,-99)</f>
        <v>-99</v>
      </c>
      <c r="H132" s="3">
        <f>IF($A132=$B$3,ProkustesV!J132+H$8,-99)</f>
        <v>-99</v>
      </c>
      <c r="I132" s="3">
        <f>IF($A132=$B$3,ProkustesV!K132+I$8,-99)</f>
        <v>-99</v>
      </c>
      <c r="J132" s="3">
        <f>IF($A132=$B$3,ProkustesV!L132+J$8,-99)</f>
        <v>-99</v>
      </c>
      <c r="K132" s="3">
        <f>IF($A132=$B$3,ProkustesV!M132+K$8,-99)</f>
        <v>-99</v>
      </c>
      <c r="L132" s="3">
        <f>IF($A132=$B$3,ProkustesV!N132+L$8,-99)</f>
        <v>-99</v>
      </c>
      <c r="M132" s="3">
        <f>IF($A132=$B$3,ProkustesV!O132+M$8,-99)</f>
        <v>-99</v>
      </c>
      <c r="N132" s="3">
        <f>IF($A132=$B$3,ProkustesV!P132+N$8,-99)</f>
        <v>-99</v>
      </c>
      <c r="O132" s="3">
        <f>IF($A132=$B$3,ProkustesV!Q132+O$8,-99)</f>
        <v>-99</v>
      </c>
      <c r="P132" s="3">
        <f>IF($A132=$B$3,ProkustesV!R132+P$8,-99)</f>
        <v>-99</v>
      </c>
      <c r="Q132" s="3">
        <f>IF($A132=$B$3,ProkustesV!S132+Q$8,-99)</f>
        <v>-99</v>
      </c>
      <c r="R132" s="3">
        <f>IF($A132=$B$3,ProkustesV!T132+R$8,-99)</f>
        <v>-99</v>
      </c>
      <c r="S132" s="3">
        <f>IF($A132=$B$3,ProkustesV!U132+S$8,-99)</f>
        <v>-99</v>
      </c>
      <c r="T132" s="3">
        <f>IF($A132=$B$3,ProkustesV!V132+T$8,-99)</f>
        <v>-99</v>
      </c>
      <c r="U132" s="3">
        <f>IF($A132=$B$3,ProkustesV!W132+U$8,-99)</f>
        <v>-99</v>
      </c>
      <c r="V132" s="3">
        <f>IF($A132=$B$3,ProkustesV!X132+V$8,-99)</f>
        <v>-99</v>
      </c>
      <c r="W132" s="1">
        <v>685.08600000000001</v>
      </c>
      <c r="X132" s="1" t="s">
        <v>22</v>
      </c>
      <c r="Y132">
        <f t="shared" si="4"/>
        <v>0</v>
      </c>
      <c r="Z132" s="1">
        <v>1215.0592578142023</v>
      </c>
    </row>
    <row r="133" spans="1:26" x14ac:dyDescent="0.3">
      <c r="A133" t="str">
        <f t="shared" si="3"/>
        <v>DIPcom</v>
      </c>
      <c r="B133" s="3" t="str">
        <f>ProkustesV!D133</f>
        <v>DIPcom6_v_1.jpg</v>
      </c>
      <c r="C133" s="3">
        <f>IF($A133=$B$3,ProkustesV!E133+C$8,-99)</f>
        <v>-99</v>
      </c>
      <c r="D133" s="3">
        <f>IF($A133=$B$3,ProkustesV!F133+D$8,-99)</f>
        <v>-99</v>
      </c>
      <c r="E133" s="3">
        <f>IF($A133=$B$3,ProkustesV!G133+E$8,-99)</f>
        <v>-99</v>
      </c>
      <c r="F133" s="3">
        <f>IF($A133=$B$3,ProkustesV!H133+F$8,-99)</f>
        <v>-99</v>
      </c>
      <c r="G133" s="3">
        <f>IF($A133=$B$3,ProkustesV!I133+G$8,-99)</f>
        <v>-99</v>
      </c>
      <c r="H133" s="3">
        <f>IF($A133=$B$3,ProkustesV!J133+H$8,-99)</f>
        <v>-99</v>
      </c>
      <c r="I133" s="3">
        <f>IF($A133=$B$3,ProkustesV!K133+I$8,-99)</f>
        <v>-99</v>
      </c>
      <c r="J133" s="3">
        <f>IF($A133=$B$3,ProkustesV!L133+J$8,-99)</f>
        <v>-99</v>
      </c>
      <c r="K133" s="3">
        <f>IF($A133=$B$3,ProkustesV!M133+K$8,-99)</f>
        <v>-99</v>
      </c>
      <c r="L133" s="3">
        <f>IF($A133=$B$3,ProkustesV!N133+L$8,-99)</f>
        <v>-99</v>
      </c>
      <c r="M133" s="3">
        <f>IF($A133=$B$3,ProkustesV!O133+M$8,-99)</f>
        <v>-99</v>
      </c>
      <c r="N133" s="3">
        <f>IF($A133=$B$3,ProkustesV!P133+N$8,-99)</f>
        <v>-99</v>
      </c>
      <c r="O133" s="3">
        <f>IF($A133=$B$3,ProkustesV!Q133+O$8,-99)</f>
        <v>-99</v>
      </c>
      <c r="P133" s="3">
        <f>IF($A133=$B$3,ProkustesV!R133+P$8,-99)</f>
        <v>-99</v>
      </c>
      <c r="Q133" s="3">
        <f>IF($A133=$B$3,ProkustesV!S133+Q$8,-99)</f>
        <v>-99</v>
      </c>
      <c r="R133" s="3">
        <f>IF($A133=$B$3,ProkustesV!T133+R$8,-99)</f>
        <v>-99</v>
      </c>
      <c r="S133" s="3">
        <f>IF($A133=$B$3,ProkustesV!U133+S$8,-99)</f>
        <v>-99</v>
      </c>
      <c r="T133" s="3">
        <f>IF($A133=$B$3,ProkustesV!V133+T$8,-99)</f>
        <v>-99</v>
      </c>
      <c r="U133" s="3">
        <f>IF($A133=$B$3,ProkustesV!W133+U$8,-99)</f>
        <v>-99</v>
      </c>
      <c r="V133" s="3">
        <f>IF($A133=$B$3,ProkustesV!X133+V$8,-99)</f>
        <v>-99</v>
      </c>
      <c r="W133" s="1">
        <v>474.47899999999998</v>
      </c>
      <c r="X133" s="1" t="s">
        <v>22</v>
      </c>
      <c r="Y133">
        <f t="shared" si="4"/>
        <v>0</v>
      </c>
      <c r="Z133" s="1">
        <v>794.2757707496811</v>
      </c>
    </row>
    <row r="134" spans="1:26" x14ac:dyDescent="0.3">
      <c r="A134" t="str">
        <f t="shared" si="3"/>
        <v>DIPcom</v>
      </c>
      <c r="B134" s="3" t="str">
        <f>ProkustesV!D134</f>
        <v>DIPcom6_v_2.jpg</v>
      </c>
      <c r="C134" s="3">
        <f>IF($A134=$B$3,ProkustesV!E134+C$8,-99)</f>
        <v>-99</v>
      </c>
      <c r="D134" s="3">
        <f>IF($A134=$B$3,ProkustesV!F134+D$8,-99)</f>
        <v>-99</v>
      </c>
      <c r="E134" s="3">
        <f>IF($A134=$B$3,ProkustesV!G134+E$8,-99)</f>
        <v>-99</v>
      </c>
      <c r="F134" s="3">
        <f>IF($A134=$B$3,ProkustesV!H134+F$8,-99)</f>
        <v>-99</v>
      </c>
      <c r="G134" s="3">
        <f>IF($A134=$B$3,ProkustesV!I134+G$8,-99)</f>
        <v>-99</v>
      </c>
      <c r="H134" s="3">
        <f>IF($A134=$B$3,ProkustesV!J134+H$8,-99)</f>
        <v>-99</v>
      </c>
      <c r="I134" s="3">
        <f>IF($A134=$B$3,ProkustesV!K134+I$8,-99)</f>
        <v>-99</v>
      </c>
      <c r="J134" s="3">
        <f>IF($A134=$B$3,ProkustesV!L134+J$8,-99)</f>
        <v>-99</v>
      </c>
      <c r="K134" s="3">
        <f>IF($A134=$B$3,ProkustesV!M134+K$8,-99)</f>
        <v>-99</v>
      </c>
      <c r="L134" s="3">
        <f>IF($A134=$B$3,ProkustesV!N134+L$8,-99)</f>
        <v>-99</v>
      </c>
      <c r="M134" s="3">
        <f>IF($A134=$B$3,ProkustesV!O134+M$8,-99)</f>
        <v>-99</v>
      </c>
      <c r="N134" s="3">
        <f>IF($A134=$B$3,ProkustesV!P134+N$8,-99)</f>
        <v>-99</v>
      </c>
      <c r="O134" s="3">
        <f>IF($A134=$B$3,ProkustesV!Q134+O$8,-99)</f>
        <v>-99</v>
      </c>
      <c r="P134" s="3">
        <f>IF($A134=$B$3,ProkustesV!R134+P$8,-99)</f>
        <v>-99</v>
      </c>
      <c r="Q134" s="3">
        <f>IF($A134=$B$3,ProkustesV!S134+Q$8,-99)</f>
        <v>-99</v>
      </c>
      <c r="R134" s="3">
        <f>IF($A134=$B$3,ProkustesV!T134+R$8,-99)</f>
        <v>-99</v>
      </c>
      <c r="S134" s="3">
        <f>IF($A134=$B$3,ProkustesV!U134+S$8,-99)</f>
        <v>-99</v>
      </c>
      <c r="T134" s="3">
        <f>IF($A134=$B$3,ProkustesV!V134+T$8,-99)</f>
        <v>-99</v>
      </c>
      <c r="U134" s="3">
        <f>IF($A134=$B$3,ProkustesV!W134+U$8,-99)</f>
        <v>-99</v>
      </c>
      <c r="V134" s="3">
        <f>IF($A134=$B$3,ProkustesV!X134+V$8,-99)</f>
        <v>-99</v>
      </c>
      <c r="W134" s="1">
        <v>554.06700000000001</v>
      </c>
      <c r="X134" s="1" t="s">
        <v>22</v>
      </c>
      <c r="Y134">
        <f t="shared" si="4"/>
        <v>0</v>
      </c>
      <c r="Z134" s="1">
        <v>764.0942350260209</v>
      </c>
    </row>
    <row r="135" spans="1:26" x14ac:dyDescent="0.3">
      <c r="A135" t="str">
        <f t="shared" si="3"/>
        <v>DIPcom</v>
      </c>
      <c r="B135" s="3" t="str">
        <f>ProkustesV!D135</f>
        <v>DIPcom6_v_3.jpg</v>
      </c>
      <c r="C135" s="3">
        <f>IF($A135=$B$3,ProkustesV!E135+C$8,-99)</f>
        <v>-99</v>
      </c>
      <c r="D135" s="3">
        <f>IF($A135=$B$3,ProkustesV!F135+D$8,-99)</f>
        <v>-99</v>
      </c>
      <c r="E135" s="3">
        <f>IF($A135=$B$3,ProkustesV!G135+E$8,-99)</f>
        <v>-99</v>
      </c>
      <c r="F135" s="3">
        <f>IF($A135=$B$3,ProkustesV!H135+F$8,-99)</f>
        <v>-99</v>
      </c>
      <c r="G135" s="3">
        <f>IF($A135=$B$3,ProkustesV!I135+G$8,-99)</f>
        <v>-99</v>
      </c>
      <c r="H135" s="3">
        <f>IF($A135=$B$3,ProkustesV!J135+H$8,-99)</f>
        <v>-99</v>
      </c>
      <c r="I135" s="3">
        <f>IF($A135=$B$3,ProkustesV!K135+I$8,-99)</f>
        <v>-99</v>
      </c>
      <c r="J135" s="3">
        <f>IF($A135=$B$3,ProkustesV!L135+J$8,-99)</f>
        <v>-99</v>
      </c>
      <c r="K135" s="3">
        <f>IF($A135=$B$3,ProkustesV!M135+K$8,-99)</f>
        <v>-99</v>
      </c>
      <c r="L135" s="3">
        <f>IF($A135=$B$3,ProkustesV!N135+L$8,-99)</f>
        <v>-99</v>
      </c>
      <c r="M135" s="3">
        <f>IF($A135=$B$3,ProkustesV!O135+M$8,-99)</f>
        <v>-99</v>
      </c>
      <c r="N135" s="3">
        <f>IF($A135=$B$3,ProkustesV!P135+N$8,-99)</f>
        <v>-99</v>
      </c>
      <c r="O135" s="3">
        <f>IF($A135=$B$3,ProkustesV!Q135+O$8,-99)</f>
        <v>-99</v>
      </c>
      <c r="P135" s="3">
        <f>IF($A135=$B$3,ProkustesV!R135+P$8,-99)</f>
        <v>-99</v>
      </c>
      <c r="Q135" s="3">
        <f>IF($A135=$B$3,ProkustesV!S135+Q$8,-99)</f>
        <v>-99</v>
      </c>
      <c r="R135" s="3">
        <f>IF($A135=$B$3,ProkustesV!T135+R$8,-99)</f>
        <v>-99</v>
      </c>
      <c r="S135" s="3">
        <f>IF($A135=$B$3,ProkustesV!U135+S$8,-99)</f>
        <v>-99</v>
      </c>
      <c r="T135" s="3">
        <f>IF($A135=$B$3,ProkustesV!V135+T$8,-99)</f>
        <v>-99</v>
      </c>
      <c r="U135" s="3">
        <f>IF($A135=$B$3,ProkustesV!W135+U$8,-99)</f>
        <v>-99</v>
      </c>
      <c r="V135" s="3">
        <f>IF($A135=$B$3,ProkustesV!X135+V$8,-99)</f>
        <v>-99</v>
      </c>
      <c r="W135" s="1">
        <v>844.76199999999994</v>
      </c>
      <c r="X135" s="1" t="s">
        <v>22</v>
      </c>
      <c r="Y135">
        <f t="shared" si="4"/>
        <v>0</v>
      </c>
      <c r="Z135" s="1">
        <v>1248.1602461222678</v>
      </c>
    </row>
    <row r="136" spans="1:26" x14ac:dyDescent="0.3">
      <c r="A136" t="str">
        <f t="shared" si="3"/>
        <v>DIPcom</v>
      </c>
      <c r="B136" s="3" t="str">
        <f>ProkustesV!D136</f>
        <v>DIPcom6_v_4.jpg</v>
      </c>
      <c r="C136" s="3">
        <f>IF($A136=$B$3,ProkustesV!E136+C$8,-99)</f>
        <v>-99</v>
      </c>
      <c r="D136" s="3">
        <f>IF($A136=$B$3,ProkustesV!F136+D$8,-99)</f>
        <v>-99</v>
      </c>
      <c r="E136" s="3">
        <f>IF($A136=$B$3,ProkustesV!G136+E$8,-99)</f>
        <v>-99</v>
      </c>
      <c r="F136" s="3">
        <f>IF($A136=$B$3,ProkustesV!H136+F$8,-99)</f>
        <v>-99</v>
      </c>
      <c r="G136" s="3">
        <f>IF($A136=$B$3,ProkustesV!I136+G$8,-99)</f>
        <v>-99</v>
      </c>
      <c r="H136" s="3">
        <f>IF($A136=$B$3,ProkustesV!J136+H$8,-99)</f>
        <v>-99</v>
      </c>
      <c r="I136" s="3">
        <f>IF($A136=$B$3,ProkustesV!K136+I$8,-99)</f>
        <v>-99</v>
      </c>
      <c r="J136" s="3">
        <f>IF($A136=$B$3,ProkustesV!L136+J$8,-99)</f>
        <v>-99</v>
      </c>
      <c r="K136" s="3">
        <f>IF($A136=$B$3,ProkustesV!M136+K$8,-99)</f>
        <v>-99</v>
      </c>
      <c r="L136" s="3">
        <f>IF($A136=$B$3,ProkustesV!N136+L$8,-99)</f>
        <v>-99</v>
      </c>
      <c r="M136" s="3">
        <f>IF($A136=$B$3,ProkustesV!O136+M$8,-99)</f>
        <v>-99</v>
      </c>
      <c r="N136" s="3">
        <f>IF($A136=$B$3,ProkustesV!P136+N$8,-99)</f>
        <v>-99</v>
      </c>
      <c r="O136" s="3">
        <f>IF($A136=$B$3,ProkustesV!Q136+O$8,-99)</f>
        <v>-99</v>
      </c>
      <c r="P136" s="3">
        <f>IF($A136=$B$3,ProkustesV!R136+P$8,-99)</f>
        <v>-99</v>
      </c>
      <c r="Q136" s="3">
        <f>IF($A136=$B$3,ProkustesV!S136+Q$8,-99)</f>
        <v>-99</v>
      </c>
      <c r="R136" s="3">
        <f>IF($A136=$B$3,ProkustesV!T136+R$8,-99)</f>
        <v>-99</v>
      </c>
      <c r="S136" s="3">
        <f>IF($A136=$B$3,ProkustesV!U136+S$8,-99)</f>
        <v>-99</v>
      </c>
      <c r="T136" s="3">
        <f>IF($A136=$B$3,ProkustesV!V136+T$8,-99)</f>
        <v>-99</v>
      </c>
      <c r="U136" s="3">
        <f>IF($A136=$B$3,ProkustesV!W136+U$8,-99)</f>
        <v>-99</v>
      </c>
      <c r="V136" s="3">
        <f>IF($A136=$B$3,ProkustesV!X136+V$8,-99)</f>
        <v>-99</v>
      </c>
      <c r="W136" s="1">
        <v>486.44</v>
      </c>
      <c r="X136" s="1" t="s">
        <v>22</v>
      </c>
      <c r="Y136">
        <f t="shared" si="4"/>
        <v>0</v>
      </c>
      <c r="Z136" s="1">
        <v>776.92985526365248</v>
      </c>
    </row>
    <row r="137" spans="1:26" x14ac:dyDescent="0.3">
      <c r="A137" t="str">
        <f t="shared" si="3"/>
        <v>DIPcom</v>
      </c>
      <c r="B137" s="3" t="str">
        <f>ProkustesV!D137</f>
        <v>DIPcom6_v_5.jpg</v>
      </c>
      <c r="C137" s="3">
        <f>IF($A137=$B$3,ProkustesV!E137+C$8,-99)</f>
        <v>-99</v>
      </c>
      <c r="D137" s="3">
        <f>IF($A137=$B$3,ProkustesV!F137+D$8,-99)</f>
        <v>-99</v>
      </c>
      <c r="E137" s="3">
        <f>IF($A137=$B$3,ProkustesV!G137+E$8,-99)</f>
        <v>-99</v>
      </c>
      <c r="F137" s="3">
        <f>IF($A137=$B$3,ProkustesV!H137+F$8,-99)</f>
        <v>-99</v>
      </c>
      <c r="G137" s="3">
        <f>IF($A137=$B$3,ProkustesV!I137+G$8,-99)</f>
        <v>-99</v>
      </c>
      <c r="H137" s="3">
        <f>IF($A137=$B$3,ProkustesV!J137+H$8,-99)</f>
        <v>-99</v>
      </c>
      <c r="I137" s="3">
        <f>IF($A137=$B$3,ProkustesV!K137+I$8,-99)</f>
        <v>-99</v>
      </c>
      <c r="J137" s="3">
        <f>IF($A137=$B$3,ProkustesV!L137+J$8,-99)</f>
        <v>-99</v>
      </c>
      <c r="K137" s="3">
        <f>IF($A137=$B$3,ProkustesV!M137+K$8,-99)</f>
        <v>-99</v>
      </c>
      <c r="L137" s="3">
        <f>IF($A137=$B$3,ProkustesV!N137+L$8,-99)</f>
        <v>-99</v>
      </c>
      <c r="M137" s="3">
        <f>IF($A137=$B$3,ProkustesV!O137+M$8,-99)</f>
        <v>-99</v>
      </c>
      <c r="N137" s="3">
        <f>IF($A137=$B$3,ProkustesV!P137+N$8,-99)</f>
        <v>-99</v>
      </c>
      <c r="O137" s="3">
        <f>IF($A137=$B$3,ProkustesV!Q137+O$8,-99)</f>
        <v>-99</v>
      </c>
      <c r="P137" s="3">
        <f>IF($A137=$B$3,ProkustesV!R137+P$8,-99)</f>
        <v>-99</v>
      </c>
      <c r="Q137" s="3">
        <f>IF($A137=$B$3,ProkustesV!S137+Q$8,-99)</f>
        <v>-99</v>
      </c>
      <c r="R137" s="3">
        <f>IF($A137=$B$3,ProkustesV!T137+R$8,-99)</f>
        <v>-99</v>
      </c>
      <c r="S137" s="3">
        <f>IF($A137=$B$3,ProkustesV!U137+S$8,-99)</f>
        <v>-99</v>
      </c>
      <c r="T137" s="3">
        <f>IF($A137=$B$3,ProkustesV!V137+T$8,-99)</f>
        <v>-99</v>
      </c>
      <c r="U137" s="3">
        <f>IF($A137=$B$3,ProkustesV!W137+U$8,-99)</f>
        <v>-99</v>
      </c>
      <c r="V137" s="3">
        <f>IF($A137=$B$3,ProkustesV!X137+V$8,-99)</f>
        <v>-99</v>
      </c>
      <c r="W137" s="1">
        <v>543.35400000000004</v>
      </c>
      <c r="X137" s="1" t="s">
        <v>22</v>
      </c>
      <c r="Y137">
        <f t="shared" si="4"/>
        <v>0</v>
      </c>
      <c r="Z137" s="1">
        <v>787.24964274364709</v>
      </c>
    </row>
    <row r="138" spans="1:26" x14ac:dyDescent="0.3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1"/>
      <c r="X138" s="1"/>
      <c r="Z138" s="1"/>
    </row>
    <row r="139" spans="1:26" x14ac:dyDescent="0.3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1"/>
      <c r="X139" s="1"/>
      <c r="Z139" s="1"/>
    </row>
    <row r="140" spans="1:26" x14ac:dyDescent="0.3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1"/>
      <c r="X140" s="1"/>
      <c r="Z140" s="1"/>
    </row>
    <row r="141" spans="1:26" x14ac:dyDescent="0.3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1"/>
      <c r="X141" s="1"/>
      <c r="Z141" s="1"/>
    </row>
    <row r="142" spans="1:26" x14ac:dyDescent="0.3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1"/>
      <c r="X142" s="1"/>
      <c r="Z142" s="1"/>
    </row>
    <row r="143" spans="1:26" x14ac:dyDescent="0.3">
      <c r="A143" t="str">
        <f t="shared" ref="A143:A202" si="5">MID(B143,1,6)</f>
        <v>DIPcom</v>
      </c>
      <c r="B143" s="3" t="str">
        <f>ProkustesV!D143</f>
        <v>DIPcomSportplatz Spiegelau_v_1.jpg</v>
      </c>
      <c r="C143" s="3">
        <f>IF($A143=$B$3,ProkustesV!E143+C$8,-99)</f>
        <v>-99</v>
      </c>
      <c r="D143" s="3">
        <f>IF($A143=$B$3,ProkustesV!F143+D$8,-99)</f>
        <v>-99</v>
      </c>
      <c r="E143" s="3">
        <f>IF($A143=$B$3,ProkustesV!G143+E$8,-99)</f>
        <v>-99</v>
      </c>
      <c r="F143" s="3">
        <f>IF($A143=$B$3,ProkustesV!H143+F$8,-99)</f>
        <v>-99</v>
      </c>
      <c r="G143" s="3">
        <f>IF($A143=$B$3,ProkustesV!I143+G$8,-99)</f>
        <v>-99</v>
      </c>
      <c r="H143" s="3">
        <f>IF($A143=$B$3,ProkustesV!J143+H$8,-99)</f>
        <v>-99</v>
      </c>
      <c r="I143" s="3">
        <f>IF($A143=$B$3,ProkustesV!K143+I$8,-99)</f>
        <v>-99</v>
      </c>
      <c r="J143" s="3">
        <f>IF($A143=$B$3,ProkustesV!L143+J$8,-99)</f>
        <v>-99</v>
      </c>
      <c r="K143" s="3">
        <f>IF($A143=$B$3,ProkustesV!M143+K$8,-99)</f>
        <v>-99</v>
      </c>
      <c r="L143" s="3">
        <f>IF($A143=$B$3,ProkustesV!N143+L$8,-99)</f>
        <v>-99</v>
      </c>
      <c r="M143" s="3">
        <f>IF($A143=$B$3,ProkustesV!O143+M$8,-99)</f>
        <v>-99</v>
      </c>
      <c r="N143" s="3">
        <f>IF($A143=$B$3,ProkustesV!P143+N$8,-99)</f>
        <v>-99</v>
      </c>
      <c r="O143" s="3">
        <f>IF($A143=$B$3,ProkustesV!Q143+O$8,-99)</f>
        <v>-99</v>
      </c>
      <c r="P143" s="3">
        <f>IF($A143=$B$3,ProkustesV!R143+P$8,-99)</f>
        <v>-99</v>
      </c>
      <c r="Q143" s="3">
        <f>IF($A143=$B$3,ProkustesV!S143+Q$8,-99)</f>
        <v>-99</v>
      </c>
      <c r="R143" s="3">
        <f>IF($A143=$B$3,ProkustesV!T143+R$8,-99)</f>
        <v>-99</v>
      </c>
      <c r="S143" s="3">
        <f>IF($A143=$B$3,ProkustesV!U143+S$8,-99)</f>
        <v>-99</v>
      </c>
      <c r="T143" s="3">
        <f>IF($A143=$B$3,ProkustesV!V143+T$8,-99)</f>
        <v>-99</v>
      </c>
      <c r="U143" s="3">
        <f>IF($A143=$B$3,ProkustesV!W143+U$8,-99)</f>
        <v>-99</v>
      </c>
      <c r="V143" s="3">
        <f>IF($A143=$B$3,ProkustesV!X143+V$8,-99)</f>
        <v>-99</v>
      </c>
      <c r="W143" s="1">
        <v>935.95500000000004</v>
      </c>
      <c r="X143" s="1" t="s">
        <v>22</v>
      </c>
      <c r="Y143">
        <f t="shared" ref="Y143:Y202" si="6">SQRT((G143-U143)*(G143-U143) + (H143-V143) *(H143-V143))</f>
        <v>0</v>
      </c>
      <c r="Z143" s="1">
        <v>1273.5375926921042</v>
      </c>
    </row>
    <row r="144" spans="1:26" x14ac:dyDescent="0.3">
      <c r="A144" t="str">
        <f t="shared" si="5"/>
        <v>DIPcom</v>
      </c>
      <c r="B144" s="3" t="str">
        <f>ProkustesV!D144</f>
        <v>DIPcomSportplatz Spiegelau_v_2.jpg</v>
      </c>
      <c r="C144" s="3">
        <f>IF($A144=$B$3,ProkustesV!E144+C$8,-99)</f>
        <v>-99</v>
      </c>
      <c r="D144" s="3">
        <f>IF($A144=$B$3,ProkustesV!F144+D$8,-99)</f>
        <v>-99</v>
      </c>
      <c r="E144" s="3">
        <f>IF($A144=$B$3,ProkustesV!G144+E$8,-99)</f>
        <v>-99</v>
      </c>
      <c r="F144" s="3">
        <f>IF($A144=$B$3,ProkustesV!H144+F$8,-99)</f>
        <v>-99</v>
      </c>
      <c r="G144" s="3">
        <f>IF($A144=$B$3,ProkustesV!I144+G$8,-99)</f>
        <v>-99</v>
      </c>
      <c r="H144" s="3">
        <f>IF($A144=$B$3,ProkustesV!J144+H$8,-99)</f>
        <v>-99</v>
      </c>
      <c r="I144" s="3">
        <f>IF($A144=$B$3,ProkustesV!K144+I$8,-99)</f>
        <v>-99</v>
      </c>
      <c r="J144" s="3">
        <f>IF($A144=$B$3,ProkustesV!L144+J$8,-99)</f>
        <v>-99</v>
      </c>
      <c r="K144" s="3">
        <f>IF($A144=$B$3,ProkustesV!M144+K$8,-99)</f>
        <v>-99</v>
      </c>
      <c r="L144" s="3">
        <f>IF($A144=$B$3,ProkustesV!N144+L$8,-99)</f>
        <v>-99</v>
      </c>
      <c r="M144" s="3">
        <f>IF($A144=$B$3,ProkustesV!O144+M$8,-99)</f>
        <v>-99</v>
      </c>
      <c r="N144" s="3">
        <f>IF($A144=$B$3,ProkustesV!P144+N$8,-99)</f>
        <v>-99</v>
      </c>
      <c r="O144" s="3">
        <f>IF($A144=$B$3,ProkustesV!Q144+O$8,-99)</f>
        <v>-99</v>
      </c>
      <c r="P144" s="3">
        <f>IF($A144=$B$3,ProkustesV!R144+P$8,-99)</f>
        <v>-99</v>
      </c>
      <c r="Q144" s="3">
        <f>IF($A144=$B$3,ProkustesV!S144+Q$8,-99)</f>
        <v>-99</v>
      </c>
      <c r="R144" s="3">
        <f>IF($A144=$B$3,ProkustesV!T144+R$8,-99)</f>
        <v>-99</v>
      </c>
      <c r="S144" s="3">
        <f>IF($A144=$B$3,ProkustesV!U144+S$8,-99)</f>
        <v>-99</v>
      </c>
      <c r="T144" s="3">
        <f>IF($A144=$B$3,ProkustesV!V144+T$8,-99)</f>
        <v>-99</v>
      </c>
      <c r="U144" s="3">
        <f>IF($A144=$B$3,ProkustesV!W144+U$8,-99)</f>
        <v>-99</v>
      </c>
      <c r="V144" s="3">
        <f>IF($A144=$B$3,ProkustesV!X144+V$8,-99)</f>
        <v>-99</v>
      </c>
      <c r="W144" s="1">
        <v>862.50800000000004</v>
      </c>
      <c r="X144" s="1" t="s">
        <v>22</v>
      </c>
      <c r="Y144">
        <f t="shared" si="6"/>
        <v>0</v>
      </c>
      <c r="Z144" s="1">
        <v>1256.7020331009257</v>
      </c>
    </row>
    <row r="145" spans="1:26" x14ac:dyDescent="0.3">
      <c r="A145" t="str">
        <f t="shared" si="5"/>
        <v>DIPcom</v>
      </c>
      <c r="B145" s="3" t="str">
        <f>ProkustesV!D145</f>
        <v>DIPcomSportplatz Spiegelau_v_3.jpg</v>
      </c>
      <c r="C145" s="3">
        <f>IF($A145=$B$3,ProkustesV!E145+C$8,-99)</f>
        <v>-99</v>
      </c>
      <c r="D145" s="3">
        <f>IF($A145=$B$3,ProkustesV!F145+D$8,-99)</f>
        <v>-99</v>
      </c>
      <c r="E145" s="3">
        <f>IF($A145=$B$3,ProkustesV!G145+E$8,-99)</f>
        <v>-99</v>
      </c>
      <c r="F145" s="3">
        <f>IF($A145=$B$3,ProkustesV!H145+F$8,-99)</f>
        <v>-99</v>
      </c>
      <c r="G145" s="3">
        <f>IF($A145=$B$3,ProkustesV!I145+G$8,-99)</f>
        <v>-99</v>
      </c>
      <c r="H145" s="3">
        <f>IF($A145=$B$3,ProkustesV!J145+H$8,-99)</f>
        <v>-99</v>
      </c>
      <c r="I145" s="3">
        <f>IF($A145=$B$3,ProkustesV!K145+I$8,-99)</f>
        <v>-99</v>
      </c>
      <c r="J145" s="3">
        <f>IF($A145=$B$3,ProkustesV!L145+J$8,-99)</f>
        <v>-99</v>
      </c>
      <c r="K145" s="3">
        <f>IF($A145=$B$3,ProkustesV!M145+K$8,-99)</f>
        <v>-99</v>
      </c>
      <c r="L145" s="3">
        <f>IF($A145=$B$3,ProkustesV!N145+L$8,-99)</f>
        <v>-99</v>
      </c>
      <c r="M145" s="3">
        <f>IF($A145=$B$3,ProkustesV!O145+M$8,-99)</f>
        <v>-99</v>
      </c>
      <c r="N145" s="3">
        <f>IF($A145=$B$3,ProkustesV!P145+N$8,-99)</f>
        <v>-99</v>
      </c>
      <c r="O145" s="3">
        <f>IF($A145=$B$3,ProkustesV!Q145+O$8,-99)</f>
        <v>-99</v>
      </c>
      <c r="P145" s="3">
        <f>IF($A145=$B$3,ProkustesV!R145+P$8,-99)</f>
        <v>-99</v>
      </c>
      <c r="Q145" s="3">
        <f>IF($A145=$B$3,ProkustesV!S145+Q$8,-99)</f>
        <v>-99</v>
      </c>
      <c r="R145" s="3">
        <f>IF($A145=$B$3,ProkustesV!T145+R$8,-99)</f>
        <v>-99</v>
      </c>
      <c r="S145" s="3">
        <f>IF($A145=$B$3,ProkustesV!U145+S$8,-99)</f>
        <v>-99</v>
      </c>
      <c r="T145" s="3">
        <f>IF($A145=$B$3,ProkustesV!V145+T$8,-99)</f>
        <v>-99</v>
      </c>
      <c r="U145" s="3">
        <f>IF($A145=$B$3,ProkustesV!W145+U$8,-99)</f>
        <v>-99</v>
      </c>
      <c r="V145" s="3">
        <f>IF($A145=$B$3,ProkustesV!X145+V$8,-99)</f>
        <v>-99</v>
      </c>
      <c r="W145" s="1">
        <v>881.00900000000001</v>
      </c>
      <c r="X145" s="1" t="s">
        <v>22</v>
      </c>
      <c r="Y145">
        <f t="shared" si="6"/>
        <v>0</v>
      </c>
      <c r="Z145" s="1">
        <v>1229.017493772973</v>
      </c>
    </row>
    <row r="146" spans="1:26" x14ac:dyDescent="0.3">
      <c r="A146" t="str">
        <f t="shared" si="5"/>
        <v>DIPcom</v>
      </c>
      <c r="B146" s="3" t="str">
        <f>ProkustesV!D146</f>
        <v>DIPcomSportplatz Spiegelau_v_4.jpg</v>
      </c>
      <c r="C146" s="3">
        <f>IF($A146=$B$3,ProkustesV!E146+C$8,-99)</f>
        <v>-99</v>
      </c>
      <c r="D146" s="3">
        <f>IF($A146=$B$3,ProkustesV!F146+D$8,-99)</f>
        <v>-99</v>
      </c>
      <c r="E146" s="3">
        <f>IF($A146=$B$3,ProkustesV!G146+E$8,-99)</f>
        <v>-99</v>
      </c>
      <c r="F146" s="3">
        <f>IF($A146=$B$3,ProkustesV!H146+F$8,-99)</f>
        <v>-99</v>
      </c>
      <c r="G146" s="3">
        <f>IF($A146=$B$3,ProkustesV!I146+G$8,-99)</f>
        <v>-99</v>
      </c>
      <c r="H146" s="3">
        <f>IF($A146=$B$3,ProkustesV!J146+H$8,-99)</f>
        <v>-99</v>
      </c>
      <c r="I146" s="3">
        <f>IF($A146=$B$3,ProkustesV!K146+I$8,-99)</f>
        <v>-99</v>
      </c>
      <c r="J146" s="3">
        <f>IF($A146=$B$3,ProkustesV!L146+J$8,-99)</f>
        <v>-99</v>
      </c>
      <c r="K146" s="3">
        <f>IF($A146=$B$3,ProkustesV!M146+K$8,-99)</f>
        <v>-99</v>
      </c>
      <c r="L146" s="3">
        <f>IF($A146=$B$3,ProkustesV!N146+L$8,-99)</f>
        <v>-99</v>
      </c>
      <c r="M146" s="3">
        <f>IF($A146=$B$3,ProkustesV!O146+M$8,-99)</f>
        <v>-99</v>
      </c>
      <c r="N146" s="3">
        <f>IF($A146=$B$3,ProkustesV!P146+N$8,-99)</f>
        <v>-99</v>
      </c>
      <c r="O146" s="3">
        <f>IF($A146=$B$3,ProkustesV!Q146+O$8,-99)</f>
        <v>-99</v>
      </c>
      <c r="P146" s="3">
        <f>IF($A146=$B$3,ProkustesV!R146+P$8,-99)</f>
        <v>-99</v>
      </c>
      <c r="Q146" s="3">
        <f>IF($A146=$B$3,ProkustesV!S146+Q$8,-99)</f>
        <v>-99</v>
      </c>
      <c r="R146" s="3">
        <f>IF($A146=$B$3,ProkustesV!T146+R$8,-99)</f>
        <v>-99</v>
      </c>
      <c r="S146" s="3">
        <f>IF($A146=$B$3,ProkustesV!U146+S$8,-99)</f>
        <v>-99</v>
      </c>
      <c r="T146" s="3">
        <f>IF($A146=$B$3,ProkustesV!V146+T$8,-99)</f>
        <v>-99</v>
      </c>
      <c r="U146" s="3">
        <f>IF($A146=$B$3,ProkustesV!W146+U$8,-99)</f>
        <v>-99</v>
      </c>
      <c r="V146" s="3">
        <f>IF($A146=$B$3,ProkustesV!X146+V$8,-99)</f>
        <v>-99</v>
      </c>
      <c r="W146" s="1">
        <v>852.77</v>
      </c>
      <c r="X146" s="1" t="s">
        <v>22</v>
      </c>
      <c r="Y146">
        <f t="shared" si="6"/>
        <v>0</v>
      </c>
      <c r="Z146" s="1">
        <v>1323.0638684508017</v>
      </c>
    </row>
    <row r="147" spans="1:26" x14ac:dyDescent="0.3">
      <c r="A147" t="str">
        <f t="shared" si="5"/>
        <v>DIPcom</v>
      </c>
      <c r="B147" s="3" t="str">
        <f>ProkustesV!D147</f>
        <v>DIPcomSportplatz Spiegelau_v_5.jpg</v>
      </c>
      <c r="C147" s="3">
        <f>IF($A147=$B$3,ProkustesV!E147+C$8,-99)</f>
        <v>-99</v>
      </c>
      <c r="D147" s="3">
        <f>IF($A147=$B$3,ProkustesV!F147+D$8,-99)</f>
        <v>-99</v>
      </c>
      <c r="E147" s="3">
        <f>IF($A147=$B$3,ProkustesV!G147+E$8,-99)</f>
        <v>-99</v>
      </c>
      <c r="F147" s="3">
        <f>IF($A147=$B$3,ProkustesV!H147+F$8,-99)</f>
        <v>-99</v>
      </c>
      <c r="G147" s="3">
        <f>IF($A147=$B$3,ProkustesV!I147+G$8,-99)</f>
        <v>-99</v>
      </c>
      <c r="H147" s="3">
        <f>IF($A147=$B$3,ProkustesV!J147+H$8,-99)</f>
        <v>-99</v>
      </c>
      <c r="I147" s="3">
        <f>IF($A147=$B$3,ProkustesV!K147+I$8,-99)</f>
        <v>-99</v>
      </c>
      <c r="J147" s="3">
        <f>IF($A147=$B$3,ProkustesV!L147+J$8,-99)</f>
        <v>-99</v>
      </c>
      <c r="K147" s="3">
        <f>IF($A147=$B$3,ProkustesV!M147+K$8,-99)</f>
        <v>-99</v>
      </c>
      <c r="L147" s="3">
        <f>IF($A147=$B$3,ProkustesV!N147+L$8,-99)</f>
        <v>-99</v>
      </c>
      <c r="M147" s="3">
        <f>IF($A147=$B$3,ProkustesV!O147+M$8,-99)</f>
        <v>-99</v>
      </c>
      <c r="N147" s="3">
        <f>IF($A147=$B$3,ProkustesV!P147+N$8,-99)</f>
        <v>-99</v>
      </c>
      <c r="O147" s="3">
        <f>IF($A147=$B$3,ProkustesV!Q147+O$8,-99)</f>
        <v>-99</v>
      </c>
      <c r="P147" s="3">
        <f>IF($A147=$B$3,ProkustesV!R147+P$8,-99)</f>
        <v>-99</v>
      </c>
      <c r="Q147" s="3">
        <f>IF($A147=$B$3,ProkustesV!S147+Q$8,-99)</f>
        <v>-99</v>
      </c>
      <c r="R147" s="3">
        <f>IF($A147=$B$3,ProkustesV!T147+R$8,-99)</f>
        <v>-99</v>
      </c>
      <c r="S147" s="3">
        <f>IF($A147=$B$3,ProkustesV!U147+S$8,-99)</f>
        <v>-99</v>
      </c>
      <c r="T147" s="3">
        <f>IF($A147=$B$3,ProkustesV!V147+T$8,-99)</f>
        <v>-99</v>
      </c>
      <c r="U147" s="3">
        <f>IF($A147=$B$3,ProkustesV!W147+U$8,-99)</f>
        <v>-99</v>
      </c>
      <c r="V147" s="3">
        <f>IF($A147=$B$3,ProkustesV!X147+V$8,-99)</f>
        <v>-99</v>
      </c>
      <c r="W147" s="1">
        <v>1022.13</v>
      </c>
      <c r="X147" s="1" t="s">
        <v>22</v>
      </c>
      <c r="Y147">
        <f t="shared" si="6"/>
        <v>0</v>
      </c>
      <c r="Z147" s="1">
        <v>1343.5095831440876</v>
      </c>
    </row>
    <row r="148" spans="1:26" x14ac:dyDescent="0.3">
      <c r="A148" t="str">
        <f t="shared" si="5"/>
        <v>DIPiss</v>
      </c>
      <c r="B148" s="3" t="str">
        <f>ProkustesV!D148</f>
        <v>DIPiss10_v_1.jpg</v>
      </c>
      <c r="C148" s="3">
        <f>IF($A148=$B$3,ProkustesV!E148+C$8,-99)</f>
        <v>-99</v>
      </c>
      <c r="D148" s="3">
        <f>IF($A148=$B$3,ProkustesV!F148+D$8,-99)</f>
        <v>-99</v>
      </c>
      <c r="E148" s="3">
        <f>IF($A148=$B$3,ProkustesV!G148+E$8,-99)</f>
        <v>-99</v>
      </c>
      <c r="F148" s="3">
        <f>IF($A148=$B$3,ProkustesV!H148+F$8,-99)</f>
        <v>-99</v>
      </c>
      <c r="G148" s="3">
        <f>IF($A148=$B$3,ProkustesV!I148+G$8,-99)</f>
        <v>-99</v>
      </c>
      <c r="H148" s="3">
        <f>IF($A148=$B$3,ProkustesV!J148+H$8,-99)</f>
        <v>-99</v>
      </c>
      <c r="I148" s="3">
        <f>IF($A148=$B$3,ProkustesV!K148+I$8,-99)</f>
        <v>-99</v>
      </c>
      <c r="J148" s="3">
        <f>IF($A148=$B$3,ProkustesV!L148+J$8,-99)</f>
        <v>-99</v>
      </c>
      <c r="K148" s="3">
        <f>IF($A148=$B$3,ProkustesV!M148+K$8,-99)</f>
        <v>-99</v>
      </c>
      <c r="L148" s="3">
        <f>IF($A148=$B$3,ProkustesV!N148+L$8,-99)</f>
        <v>-99</v>
      </c>
      <c r="M148" s="3">
        <f>IF($A148=$B$3,ProkustesV!O148+M$8,-99)</f>
        <v>-99</v>
      </c>
      <c r="N148" s="3">
        <f>IF($A148=$B$3,ProkustesV!P148+N$8,-99)</f>
        <v>-99</v>
      </c>
      <c r="O148" s="3">
        <f>IF($A148=$B$3,ProkustesV!Q148+O$8,-99)</f>
        <v>-99</v>
      </c>
      <c r="P148" s="3">
        <f>IF($A148=$B$3,ProkustesV!R148+P$8,-99)</f>
        <v>-99</v>
      </c>
      <c r="Q148" s="3">
        <f>IF($A148=$B$3,ProkustesV!S148+Q$8,-99)</f>
        <v>-99</v>
      </c>
      <c r="R148" s="3">
        <f>IF($A148=$B$3,ProkustesV!T148+R$8,-99)</f>
        <v>-99</v>
      </c>
      <c r="S148" s="3">
        <f>IF($A148=$B$3,ProkustesV!U148+S$8,-99)</f>
        <v>-99</v>
      </c>
      <c r="T148" s="3">
        <f>IF($A148=$B$3,ProkustesV!V148+T$8,-99)</f>
        <v>-99</v>
      </c>
      <c r="U148" s="3">
        <f>IF($A148=$B$3,ProkustesV!W148+U$8,-99)</f>
        <v>-99</v>
      </c>
      <c r="V148" s="3">
        <f>IF($A148=$B$3,ProkustesV!X148+V$8,-99)</f>
        <v>-99</v>
      </c>
      <c r="W148" s="1">
        <v>738.20399999999995</v>
      </c>
      <c r="X148" s="1" t="s">
        <v>22</v>
      </c>
      <c r="Y148">
        <f t="shared" si="6"/>
        <v>0</v>
      </c>
      <c r="Z148" s="1">
        <v>1323.8519554693416</v>
      </c>
    </row>
    <row r="149" spans="1:26" x14ac:dyDescent="0.3">
      <c r="A149" t="str">
        <f t="shared" si="5"/>
        <v>DIPiss</v>
      </c>
      <c r="B149" s="3" t="str">
        <f>ProkustesV!D149</f>
        <v>DIPiss10_v_2.jpg</v>
      </c>
      <c r="C149" s="3">
        <f>IF($A149=$B$3,ProkustesV!E149+C$8,-99)</f>
        <v>-99</v>
      </c>
      <c r="D149" s="3">
        <f>IF($A149=$B$3,ProkustesV!F149+D$8,-99)</f>
        <v>-99</v>
      </c>
      <c r="E149" s="3">
        <f>IF($A149=$B$3,ProkustesV!G149+E$8,-99)</f>
        <v>-99</v>
      </c>
      <c r="F149" s="3">
        <f>IF($A149=$B$3,ProkustesV!H149+F$8,-99)</f>
        <v>-99</v>
      </c>
      <c r="G149" s="3">
        <f>IF($A149=$B$3,ProkustesV!I149+G$8,-99)</f>
        <v>-99</v>
      </c>
      <c r="H149" s="3">
        <f>IF($A149=$B$3,ProkustesV!J149+H$8,-99)</f>
        <v>-99</v>
      </c>
      <c r="I149" s="3">
        <f>IF($A149=$B$3,ProkustesV!K149+I$8,-99)</f>
        <v>-99</v>
      </c>
      <c r="J149" s="3">
        <f>IF($A149=$B$3,ProkustesV!L149+J$8,-99)</f>
        <v>-99</v>
      </c>
      <c r="K149" s="3">
        <f>IF($A149=$B$3,ProkustesV!M149+K$8,-99)</f>
        <v>-99</v>
      </c>
      <c r="L149" s="3">
        <f>IF($A149=$B$3,ProkustesV!N149+L$8,-99)</f>
        <v>-99</v>
      </c>
      <c r="M149" s="3">
        <f>IF($A149=$B$3,ProkustesV!O149+M$8,-99)</f>
        <v>-99</v>
      </c>
      <c r="N149" s="3">
        <f>IF($A149=$B$3,ProkustesV!P149+N$8,-99)</f>
        <v>-99</v>
      </c>
      <c r="O149" s="3">
        <f>IF($A149=$B$3,ProkustesV!Q149+O$8,-99)</f>
        <v>-99</v>
      </c>
      <c r="P149" s="3">
        <f>IF($A149=$B$3,ProkustesV!R149+P$8,-99)</f>
        <v>-99</v>
      </c>
      <c r="Q149" s="3">
        <f>IF($A149=$B$3,ProkustesV!S149+Q$8,-99)</f>
        <v>-99</v>
      </c>
      <c r="R149" s="3">
        <f>IF($A149=$B$3,ProkustesV!T149+R$8,-99)</f>
        <v>-99</v>
      </c>
      <c r="S149" s="3">
        <f>IF($A149=$B$3,ProkustesV!U149+S$8,-99)</f>
        <v>-99</v>
      </c>
      <c r="T149" s="3">
        <f>IF($A149=$B$3,ProkustesV!V149+T$8,-99)</f>
        <v>-99</v>
      </c>
      <c r="U149" s="3">
        <f>IF($A149=$B$3,ProkustesV!W149+U$8,-99)</f>
        <v>-99</v>
      </c>
      <c r="V149" s="3">
        <f>IF($A149=$B$3,ProkustesV!X149+V$8,-99)</f>
        <v>-99</v>
      </c>
      <c r="W149" s="1">
        <v>733.89499999999998</v>
      </c>
      <c r="X149" s="1" t="s">
        <v>22</v>
      </c>
      <c r="Y149">
        <f t="shared" si="6"/>
        <v>0</v>
      </c>
      <c r="Z149" s="1">
        <v>1357.4166641087031</v>
      </c>
    </row>
    <row r="150" spans="1:26" x14ac:dyDescent="0.3">
      <c r="A150" t="str">
        <f t="shared" si="5"/>
        <v>DIPiss</v>
      </c>
      <c r="B150" s="3" t="str">
        <f>ProkustesV!D150</f>
        <v>DIPiss10_v_3.jpg</v>
      </c>
      <c r="C150" s="3">
        <f>IF($A150=$B$3,ProkustesV!E150+C$8,-99)</f>
        <v>-99</v>
      </c>
      <c r="D150" s="3">
        <f>IF($A150=$B$3,ProkustesV!F150+D$8,-99)</f>
        <v>-99</v>
      </c>
      <c r="E150" s="3">
        <f>IF($A150=$B$3,ProkustesV!G150+E$8,-99)</f>
        <v>-99</v>
      </c>
      <c r="F150" s="3">
        <f>IF($A150=$B$3,ProkustesV!H150+F$8,-99)</f>
        <v>-99</v>
      </c>
      <c r="G150" s="3">
        <f>IF($A150=$B$3,ProkustesV!I150+G$8,-99)</f>
        <v>-99</v>
      </c>
      <c r="H150" s="3">
        <f>IF($A150=$B$3,ProkustesV!J150+H$8,-99)</f>
        <v>-99</v>
      </c>
      <c r="I150" s="3">
        <f>IF($A150=$B$3,ProkustesV!K150+I$8,-99)</f>
        <v>-99</v>
      </c>
      <c r="J150" s="3">
        <f>IF($A150=$B$3,ProkustesV!L150+J$8,-99)</f>
        <v>-99</v>
      </c>
      <c r="K150" s="3">
        <f>IF($A150=$B$3,ProkustesV!M150+K$8,-99)</f>
        <v>-99</v>
      </c>
      <c r="L150" s="3">
        <f>IF($A150=$B$3,ProkustesV!N150+L$8,-99)</f>
        <v>-99</v>
      </c>
      <c r="M150" s="3">
        <f>IF($A150=$B$3,ProkustesV!O150+M$8,-99)</f>
        <v>-99</v>
      </c>
      <c r="N150" s="3">
        <f>IF($A150=$B$3,ProkustesV!P150+N$8,-99)</f>
        <v>-99</v>
      </c>
      <c r="O150" s="3">
        <f>IF($A150=$B$3,ProkustesV!Q150+O$8,-99)</f>
        <v>-99</v>
      </c>
      <c r="P150" s="3">
        <f>IF($A150=$B$3,ProkustesV!R150+P$8,-99)</f>
        <v>-99</v>
      </c>
      <c r="Q150" s="3">
        <f>IF($A150=$B$3,ProkustesV!S150+Q$8,-99)</f>
        <v>-99</v>
      </c>
      <c r="R150" s="3">
        <f>IF($A150=$B$3,ProkustesV!T150+R$8,-99)</f>
        <v>-99</v>
      </c>
      <c r="S150" s="3">
        <f>IF($A150=$B$3,ProkustesV!U150+S$8,-99)</f>
        <v>-99</v>
      </c>
      <c r="T150" s="3">
        <f>IF($A150=$B$3,ProkustesV!V150+T$8,-99)</f>
        <v>-99</v>
      </c>
      <c r="U150" s="3">
        <f>IF($A150=$B$3,ProkustesV!W150+U$8,-99)</f>
        <v>-99</v>
      </c>
      <c r="V150" s="3">
        <f>IF($A150=$B$3,ProkustesV!X150+V$8,-99)</f>
        <v>-99</v>
      </c>
      <c r="W150" s="1">
        <v>689.72799999999995</v>
      </c>
      <c r="X150" s="1" t="s">
        <v>22</v>
      </c>
      <c r="Y150">
        <f t="shared" si="6"/>
        <v>0</v>
      </c>
      <c r="Z150" s="1">
        <v>1306.0245020672469</v>
      </c>
    </row>
    <row r="151" spans="1:26" x14ac:dyDescent="0.3">
      <c r="A151" t="str">
        <f t="shared" si="5"/>
        <v>DIPiss</v>
      </c>
      <c r="B151" s="3" t="str">
        <f>ProkustesV!D151</f>
        <v>DIPiss10_v_4.jpg</v>
      </c>
      <c r="C151" s="3">
        <f>IF($A151=$B$3,ProkustesV!E151+C$8,-99)</f>
        <v>-99</v>
      </c>
      <c r="D151" s="3">
        <f>IF($A151=$B$3,ProkustesV!F151+D$8,-99)</f>
        <v>-99</v>
      </c>
      <c r="E151" s="3">
        <f>IF($A151=$B$3,ProkustesV!G151+E$8,-99)</f>
        <v>-99</v>
      </c>
      <c r="F151" s="3">
        <f>IF($A151=$B$3,ProkustesV!H151+F$8,-99)</f>
        <v>-99</v>
      </c>
      <c r="G151" s="3">
        <f>IF($A151=$B$3,ProkustesV!I151+G$8,-99)</f>
        <v>-99</v>
      </c>
      <c r="H151" s="3">
        <f>IF($A151=$B$3,ProkustesV!J151+H$8,-99)</f>
        <v>-99</v>
      </c>
      <c r="I151" s="3">
        <f>IF($A151=$B$3,ProkustesV!K151+I$8,-99)</f>
        <v>-99</v>
      </c>
      <c r="J151" s="3">
        <f>IF($A151=$B$3,ProkustesV!L151+J$8,-99)</f>
        <v>-99</v>
      </c>
      <c r="K151" s="3">
        <f>IF($A151=$B$3,ProkustesV!M151+K$8,-99)</f>
        <v>-99</v>
      </c>
      <c r="L151" s="3">
        <f>IF($A151=$B$3,ProkustesV!N151+L$8,-99)</f>
        <v>-99</v>
      </c>
      <c r="M151" s="3">
        <f>IF($A151=$B$3,ProkustesV!O151+M$8,-99)</f>
        <v>-99</v>
      </c>
      <c r="N151" s="3">
        <f>IF($A151=$B$3,ProkustesV!P151+N$8,-99)</f>
        <v>-99</v>
      </c>
      <c r="O151" s="3">
        <f>IF($A151=$B$3,ProkustesV!Q151+O$8,-99)</f>
        <v>-99</v>
      </c>
      <c r="P151" s="3">
        <f>IF($A151=$B$3,ProkustesV!R151+P$8,-99)</f>
        <v>-99</v>
      </c>
      <c r="Q151" s="3">
        <f>IF($A151=$B$3,ProkustesV!S151+Q$8,-99)</f>
        <v>-99</v>
      </c>
      <c r="R151" s="3">
        <f>IF($A151=$B$3,ProkustesV!T151+R$8,-99)</f>
        <v>-99</v>
      </c>
      <c r="S151" s="3">
        <f>IF($A151=$B$3,ProkustesV!U151+S$8,-99)</f>
        <v>-99</v>
      </c>
      <c r="T151" s="3">
        <f>IF($A151=$B$3,ProkustesV!V151+T$8,-99)</f>
        <v>-99</v>
      </c>
      <c r="U151" s="3">
        <f>IF($A151=$B$3,ProkustesV!W151+U$8,-99)</f>
        <v>-99</v>
      </c>
      <c r="V151" s="3">
        <f>IF($A151=$B$3,ProkustesV!X151+V$8,-99)</f>
        <v>-99</v>
      </c>
      <c r="W151" s="1">
        <v>562.11099999999999</v>
      </c>
      <c r="X151" s="1" t="s">
        <v>22</v>
      </c>
      <c r="Y151">
        <f t="shared" si="6"/>
        <v>0</v>
      </c>
      <c r="Z151" s="1">
        <v>1314</v>
      </c>
    </row>
    <row r="152" spans="1:26" x14ac:dyDescent="0.3">
      <c r="A152" t="str">
        <f t="shared" si="5"/>
        <v>DIPiss</v>
      </c>
      <c r="B152" s="3" t="str">
        <f>ProkustesV!D152</f>
        <v>DIPiss10_v_5.jpg</v>
      </c>
      <c r="C152" s="3">
        <f>IF($A152=$B$3,ProkustesV!E152+C$8,-99)</f>
        <v>-99</v>
      </c>
      <c r="D152" s="3">
        <f>IF($A152=$B$3,ProkustesV!F152+D$8,-99)</f>
        <v>-99</v>
      </c>
      <c r="E152" s="3">
        <f>IF($A152=$B$3,ProkustesV!G152+E$8,-99)</f>
        <v>-99</v>
      </c>
      <c r="F152" s="3">
        <f>IF($A152=$B$3,ProkustesV!H152+F$8,-99)</f>
        <v>-99</v>
      </c>
      <c r="G152" s="3">
        <f>IF($A152=$B$3,ProkustesV!I152+G$8,-99)</f>
        <v>-99</v>
      </c>
      <c r="H152" s="3">
        <f>IF($A152=$B$3,ProkustesV!J152+H$8,-99)</f>
        <v>-99</v>
      </c>
      <c r="I152" s="3">
        <f>IF($A152=$B$3,ProkustesV!K152+I$8,-99)</f>
        <v>-99</v>
      </c>
      <c r="J152" s="3">
        <f>IF($A152=$B$3,ProkustesV!L152+J$8,-99)</f>
        <v>-99</v>
      </c>
      <c r="K152" s="3">
        <f>IF($A152=$B$3,ProkustesV!M152+K$8,-99)</f>
        <v>-99</v>
      </c>
      <c r="L152" s="3">
        <f>IF($A152=$B$3,ProkustesV!N152+L$8,-99)</f>
        <v>-99</v>
      </c>
      <c r="M152" s="3">
        <f>IF($A152=$B$3,ProkustesV!O152+M$8,-99)</f>
        <v>-99</v>
      </c>
      <c r="N152" s="3">
        <f>IF($A152=$B$3,ProkustesV!P152+N$8,-99)</f>
        <v>-99</v>
      </c>
      <c r="O152" s="3">
        <f>IF($A152=$B$3,ProkustesV!Q152+O$8,-99)</f>
        <v>-99</v>
      </c>
      <c r="P152" s="3">
        <f>IF($A152=$B$3,ProkustesV!R152+P$8,-99)</f>
        <v>-99</v>
      </c>
      <c r="Q152" s="3">
        <f>IF($A152=$B$3,ProkustesV!S152+Q$8,-99)</f>
        <v>-99</v>
      </c>
      <c r="R152" s="3">
        <f>IF($A152=$B$3,ProkustesV!T152+R$8,-99)</f>
        <v>-99</v>
      </c>
      <c r="S152" s="3">
        <f>IF($A152=$B$3,ProkustesV!U152+S$8,-99)</f>
        <v>-99</v>
      </c>
      <c r="T152" s="3">
        <f>IF($A152=$B$3,ProkustesV!V152+T$8,-99)</f>
        <v>-99</v>
      </c>
      <c r="U152" s="3">
        <f>IF($A152=$B$3,ProkustesV!W152+U$8,-99)</f>
        <v>-99</v>
      </c>
      <c r="V152" s="3">
        <f>IF($A152=$B$3,ProkustesV!X152+V$8,-99)</f>
        <v>-99</v>
      </c>
      <c r="W152" s="1">
        <v>782.58100000000002</v>
      </c>
      <c r="X152" s="1" t="s">
        <v>22</v>
      </c>
      <c r="Y152">
        <f t="shared" si="6"/>
        <v>0</v>
      </c>
      <c r="Z152" s="1">
        <v>1331.6365870611996</v>
      </c>
    </row>
    <row r="153" spans="1:26" x14ac:dyDescent="0.3">
      <c r="A153" t="str">
        <f t="shared" si="5"/>
        <v>DIPiss</v>
      </c>
      <c r="B153" s="3" t="str">
        <f>ProkustesV!D153</f>
        <v>DIPiss12_v_1.jpg</v>
      </c>
      <c r="C153" s="3">
        <f>IF($A153=$B$3,ProkustesV!E153+C$8,-99)</f>
        <v>-99</v>
      </c>
      <c r="D153" s="3">
        <f>IF($A153=$B$3,ProkustesV!F153+D$8,-99)</f>
        <v>-99</v>
      </c>
      <c r="E153" s="3">
        <f>IF($A153=$B$3,ProkustesV!G153+E$8,-99)</f>
        <v>-99</v>
      </c>
      <c r="F153" s="3">
        <f>IF($A153=$B$3,ProkustesV!H153+F$8,-99)</f>
        <v>-99</v>
      </c>
      <c r="G153" s="3">
        <f>IF($A153=$B$3,ProkustesV!I153+G$8,-99)</f>
        <v>-99</v>
      </c>
      <c r="H153" s="3">
        <f>IF($A153=$B$3,ProkustesV!J153+H$8,-99)</f>
        <v>-99</v>
      </c>
      <c r="I153" s="3">
        <f>IF($A153=$B$3,ProkustesV!K153+I$8,-99)</f>
        <v>-99</v>
      </c>
      <c r="J153" s="3">
        <f>IF($A153=$B$3,ProkustesV!L153+J$8,-99)</f>
        <v>-99</v>
      </c>
      <c r="K153" s="3">
        <f>IF($A153=$B$3,ProkustesV!M153+K$8,-99)</f>
        <v>-99</v>
      </c>
      <c r="L153" s="3">
        <f>IF($A153=$B$3,ProkustesV!N153+L$8,-99)</f>
        <v>-99</v>
      </c>
      <c r="M153" s="3">
        <f>IF($A153=$B$3,ProkustesV!O153+M$8,-99)</f>
        <v>-99</v>
      </c>
      <c r="N153" s="3">
        <f>IF($A153=$B$3,ProkustesV!P153+N$8,-99)</f>
        <v>-99</v>
      </c>
      <c r="O153" s="3">
        <f>IF($A153=$B$3,ProkustesV!Q153+O$8,-99)</f>
        <v>-99</v>
      </c>
      <c r="P153" s="3">
        <f>IF($A153=$B$3,ProkustesV!R153+P$8,-99)</f>
        <v>-99</v>
      </c>
      <c r="Q153" s="3">
        <f>IF($A153=$B$3,ProkustesV!S153+Q$8,-99)</f>
        <v>-99</v>
      </c>
      <c r="R153" s="3">
        <f>IF($A153=$B$3,ProkustesV!T153+R$8,-99)</f>
        <v>-99</v>
      </c>
      <c r="S153" s="3">
        <f>IF($A153=$B$3,ProkustesV!U153+S$8,-99)</f>
        <v>-99</v>
      </c>
      <c r="T153" s="3">
        <f>IF($A153=$B$3,ProkustesV!V153+T$8,-99)</f>
        <v>-99</v>
      </c>
      <c r="U153" s="3">
        <f>IF($A153=$B$3,ProkustesV!W153+U$8,-99)</f>
        <v>-99</v>
      </c>
      <c r="V153" s="3">
        <f>IF($A153=$B$3,ProkustesV!X153+V$8,-99)</f>
        <v>-99</v>
      </c>
      <c r="W153" s="1">
        <v>417.88799999999998</v>
      </c>
      <c r="X153" s="1" t="s">
        <v>22</v>
      </c>
      <c r="Y153">
        <f t="shared" si="6"/>
        <v>0</v>
      </c>
      <c r="Z153" s="1">
        <v>981.75862613984702</v>
      </c>
    </row>
    <row r="154" spans="1:26" x14ac:dyDescent="0.3">
      <c r="A154" t="str">
        <f t="shared" si="5"/>
        <v>DIPiss</v>
      </c>
      <c r="B154" s="3" t="str">
        <f>ProkustesV!D154</f>
        <v>DIPiss12_v_2.jpg</v>
      </c>
      <c r="C154" s="3">
        <f>IF($A154=$B$3,ProkustesV!E154+C$8,-99)</f>
        <v>-99</v>
      </c>
      <c r="D154" s="3">
        <f>IF($A154=$B$3,ProkustesV!F154+D$8,-99)</f>
        <v>-99</v>
      </c>
      <c r="E154" s="3">
        <f>IF($A154=$B$3,ProkustesV!G154+E$8,-99)</f>
        <v>-99</v>
      </c>
      <c r="F154" s="3">
        <f>IF($A154=$B$3,ProkustesV!H154+F$8,-99)</f>
        <v>-99</v>
      </c>
      <c r="G154" s="3">
        <f>IF($A154=$B$3,ProkustesV!I154+G$8,-99)</f>
        <v>-99</v>
      </c>
      <c r="H154" s="3">
        <f>IF($A154=$B$3,ProkustesV!J154+H$8,-99)</f>
        <v>-99</v>
      </c>
      <c r="I154" s="3">
        <f>IF($A154=$B$3,ProkustesV!K154+I$8,-99)</f>
        <v>-99</v>
      </c>
      <c r="J154" s="3">
        <f>IF($A154=$B$3,ProkustesV!L154+J$8,-99)</f>
        <v>-99</v>
      </c>
      <c r="K154" s="3">
        <f>IF($A154=$B$3,ProkustesV!M154+K$8,-99)</f>
        <v>-99</v>
      </c>
      <c r="L154" s="3">
        <f>IF($A154=$B$3,ProkustesV!N154+L$8,-99)</f>
        <v>-99</v>
      </c>
      <c r="M154" s="3">
        <f>IF($A154=$B$3,ProkustesV!O154+M$8,-99)</f>
        <v>-99</v>
      </c>
      <c r="N154" s="3">
        <f>IF($A154=$B$3,ProkustesV!P154+N$8,-99)</f>
        <v>-99</v>
      </c>
      <c r="O154" s="3">
        <f>IF($A154=$B$3,ProkustesV!Q154+O$8,-99)</f>
        <v>-99</v>
      </c>
      <c r="P154" s="3">
        <f>IF($A154=$B$3,ProkustesV!R154+P$8,-99)</f>
        <v>-99</v>
      </c>
      <c r="Q154" s="3">
        <f>IF($A154=$B$3,ProkustesV!S154+Q$8,-99)</f>
        <v>-99</v>
      </c>
      <c r="R154" s="3">
        <f>IF($A154=$B$3,ProkustesV!T154+R$8,-99)</f>
        <v>-99</v>
      </c>
      <c r="S154" s="3">
        <f>IF($A154=$B$3,ProkustesV!U154+S$8,-99)</f>
        <v>-99</v>
      </c>
      <c r="T154" s="3">
        <f>IF($A154=$B$3,ProkustesV!V154+T$8,-99)</f>
        <v>-99</v>
      </c>
      <c r="U154" s="3">
        <f>IF($A154=$B$3,ProkustesV!W154+U$8,-99)</f>
        <v>-99</v>
      </c>
      <c r="V154" s="3">
        <f>IF($A154=$B$3,ProkustesV!X154+V$8,-99)</f>
        <v>-99</v>
      </c>
      <c r="W154" s="1">
        <v>439.99400000000003</v>
      </c>
      <c r="X154" s="1" t="s">
        <v>22</v>
      </c>
      <c r="Y154">
        <f t="shared" si="6"/>
        <v>0</v>
      </c>
      <c r="Z154" s="1">
        <v>977.23129299055915</v>
      </c>
    </row>
    <row r="155" spans="1:26" x14ac:dyDescent="0.3">
      <c r="A155" t="str">
        <f t="shared" si="5"/>
        <v>DIPiss</v>
      </c>
      <c r="B155" s="3" t="str">
        <f>ProkustesV!D155</f>
        <v>DIPiss12_v_3.jpg</v>
      </c>
      <c r="C155" s="3">
        <f>IF($A155=$B$3,ProkustesV!E155+C$8,-99)</f>
        <v>-99</v>
      </c>
      <c r="D155" s="3">
        <f>IF($A155=$B$3,ProkustesV!F155+D$8,-99)</f>
        <v>-99</v>
      </c>
      <c r="E155" s="3">
        <f>IF($A155=$B$3,ProkustesV!G155+E$8,-99)</f>
        <v>-99</v>
      </c>
      <c r="F155" s="3">
        <f>IF($A155=$B$3,ProkustesV!H155+F$8,-99)</f>
        <v>-99</v>
      </c>
      <c r="G155" s="3">
        <f>IF($A155=$B$3,ProkustesV!I155+G$8,-99)</f>
        <v>-99</v>
      </c>
      <c r="H155" s="3">
        <f>IF($A155=$B$3,ProkustesV!J155+H$8,-99)</f>
        <v>-99</v>
      </c>
      <c r="I155" s="3">
        <f>IF($A155=$B$3,ProkustesV!K155+I$8,-99)</f>
        <v>-99</v>
      </c>
      <c r="J155" s="3">
        <f>IF($A155=$B$3,ProkustesV!L155+J$8,-99)</f>
        <v>-99</v>
      </c>
      <c r="K155" s="3">
        <f>IF($A155=$B$3,ProkustesV!M155+K$8,-99)</f>
        <v>-99</v>
      </c>
      <c r="L155" s="3">
        <f>IF($A155=$B$3,ProkustesV!N155+L$8,-99)</f>
        <v>-99</v>
      </c>
      <c r="M155" s="3">
        <f>IF($A155=$B$3,ProkustesV!O155+M$8,-99)</f>
        <v>-99</v>
      </c>
      <c r="N155" s="3">
        <f>IF($A155=$B$3,ProkustesV!P155+N$8,-99)</f>
        <v>-99</v>
      </c>
      <c r="O155" s="3">
        <f>IF($A155=$B$3,ProkustesV!Q155+O$8,-99)</f>
        <v>-99</v>
      </c>
      <c r="P155" s="3">
        <f>IF($A155=$B$3,ProkustesV!R155+P$8,-99)</f>
        <v>-99</v>
      </c>
      <c r="Q155" s="3">
        <f>IF($A155=$B$3,ProkustesV!S155+Q$8,-99)</f>
        <v>-99</v>
      </c>
      <c r="R155" s="3">
        <f>IF($A155=$B$3,ProkustesV!T155+R$8,-99)</f>
        <v>-99</v>
      </c>
      <c r="S155" s="3">
        <f>IF($A155=$B$3,ProkustesV!U155+S$8,-99)</f>
        <v>-99</v>
      </c>
      <c r="T155" s="3">
        <f>IF($A155=$B$3,ProkustesV!V155+T$8,-99)</f>
        <v>-99</v>
      </c>
      <c r="U155" s="3">
        <f>IF($A155=$B$3,ProkustesV!W155+U$8,-99)</f>
        <v>-99</v>
      </c>
      <c r="V155" s="3">
        <f>IF($A155=$B$3,ProkustesV!X155+V$8,-99)</f>
        <v>-99</v>
      </c>
      <c r="W155" s="1">
        <v>434.50299999999999</v>
      </c>
      <c r="X155" s="1" t="s">
        <v>22</v>
      </c>
      <c r="Y155">
        <f t="shared" si="6"/>
        <v>0</v>
      </c>
      <c r="Z155" s="1">
        <v>975.13127321402214</v>
      </c>
    </row>
    <row r="156" spans="1:26" x14ac:dyDescent="0.3">
      <c r="A156" t="str">
        <f t="shared" si="5"/>
        <v>DIPiss</v>
      </c>
      <c r="B156" s="3" t="str">
        <f>ProkustesV!D156</f>
        <v>DIPiss12_v_4.jpg</v>
      </c>
      <c r="C156" s="3">
        <f>IF($A156=$B$3,ProkustesV!E156+C$8,-99)</f>
        <v>-99</v>
      </c>
      <c r="D156" s="3">
        <f>IF($A156=$B$3,ProkustesV!F156+D$8,-99)</f>
        <v>-99</v>
      </c>
      <c r="E156" s="3">
        <f>IF($A156=$B$3,ProkustesV!G156+E$8,-99)</f>
        <v>-99</v>
      </c>
      <c r="F156" s="3">
        <f>IF($A156=$B$3,ProkustesV!H156+F$8,-99)</f>
        <v>-99</v>
      </c>
      <c r="G156" s="3">
        <f>IF($A156=$B$3,ProkustesV!I156+G$8,-99)</f>
        <v>-99</v>
      </c>
      <c r="H156" s="3">
        <f>IF($A156=$B$3,ProkustesV!J156+H$8,-99)</f>
        <v>-99</v>
      </c>
      <c r="I156" s="3">
        <f>IF($A156=$B$3,ProkustesV!K156+I$8,-99)</f>
        <v>-99</v>
      </c>
      <c r="J156" s="3">
        <f>IF($A156=$B$3,ProkustesV!L156+J$8,-99)</f>
        <v>-99</v>
      </c>
      <c r="K156" s="3">
        <f>IF($A156=$B$3,ProkustesV!M156+K$8,-99)</f>
        <v>-99</v>
      </c>
      <c r="L156" s="3">
        <f>IF($A156=$B$3,ProkustesV!N156+L$8,-99)</f>
        <v>-99</v>
      </c>
      <c r="M156" s="3">
        <f>IF($A156=$B$3,ProkustesV!O156+M$8,-99)</f>
        <v>-99</v>
      </c>
      <c r="N156" s="3">
        <f>IF($A156=$B$3,ProkustesV!P156+N$8,-99)</f>
        <v>-99</v>
      </c>
      <c r="O156" s="3">
        <f>IF($A156=$B$3,ProkustesV!Q156+O$8,-99)</f>
        <v>-99</v>
      </c>
      <c r="P156" s="3">
        <f>IF($A156=$B$3,ProkustesV!R156+P$8,-99)</f>
        <v>-99</v>
      </c>
      <c r="Q156" s="3">
        <f>IF($A156=$B$3,ProkustesV!S156+Q$8,-99)</f>
        <v>-99</v>
      </c>
      <c r="R156" s="3">
        <f>IF($A156=$B$3,ProkustesV!T156+R$8,-99)</f>
        <v>-99</v>
      </c>
      <c r="S156" s="3">
        <f>IF($A156=$B$3,ProkustesV!U156+S$8,-99)</f>
        <v>-99</v>
      </c>
      <c r="T156" s="3">
        <f>IF($A156=$B$3,ProkustesV!V156+T$8,-99)</f>
        <v>-99</v>
      </c>
      <c r="U156" s="3">
        <f>IF($A156=$B$3,ProkustesV!W156+U$8,-99)</f>
        <v>-99</v>
      </c>
      <c r="V156" s="3">
        <f>IF($A156=$B$3,ProkustesV!X156+V$8,-99)</f>
        <v>-99</v>
      </c>
      <c r="W156" s="1">
        <v>421.29300000000001</v>
      </c>
      <c r="X156" s="1" t="s">
        <v>22</v>
      </c>
      <c r="Y156">
        <f t="shared" si="6"/>
        <v>0</v>
      </c>
      <c r="Z156" s="1">
        <v>933.84474084293049</v>
      </c>
    </row>
    <row r="157" spans="1:26" x14ac:dyDescent="0.3">
      <c r="A157" t="str">
        <f t="shared" si="5"/>
        <v>DIPiss</v>
      </c>
      <c r="B157" s="3" t="str">
        <f>ProkustesV!D157</f>
        <v>DIPiss12_v_5.jpg</v>
      </c>
      <c r="C157" s="3">
        <f>IF($A157=$B$3,ProkustesV!E157+C$8,-99)</f>
        <v>-99</v>
      </c>
      <c r="D157" s="3">
        <f>IF($A157=$B$3,ProkustesV!F157+D$8,-99)</f>
        <v>-99</v>
      </c>
      <c r="E157" s="3">
        <f>IF($A157=$B$3,ProkustesV!G157+E$8,-99)</f>
        <v>-99</v>
      </c>
      <c r="F157" s="3">
        <f>IF($A157=$B$3,ProkustesV!H157+F$8,-99)</f>
        <v>-99</v>
      </c>
      <c r="G157" s="3">
        <f>IF($A157=$B$3,ProkustesV!I157+G$8,-99)</f>
        <v>-99</v>
      </c>
      <c r="H157" s="3">
        <f>IF($A157=$B$3,ProkustesV!J157+H$8,-99)</f>
        <v>-99</v>
      </c>
      <c r="I157" s="3">
        <f>IF($A157=$B$3,ProkustesV!K157+I$8,-99)</f>
        <v>-99</v>
      </c>
      <c r="J157" s="3">
        <f>IF($A157=$B$3,ProkustesV!L157+J$8,-99)</f>
        <v>-99</v>
      </c>
      <c r="K157" s="3">
        <f>IF($A157=$B$3,ProkustesV!M157+K$8,-99)</f>
        <v>-99</v>
      </c>
      <c r="L157" s="3">
        <f>IF($A157=$B$3,ProkustesV!N157+L$8,-99)</f>
        <v>-99</v>
      </c>
      <c r="M157" s="3">
        <f>IF($A157=$B$3,ProkustesV!O157+M$8,-99)</f>
        <v>-99</v>
      </c>
      <c r="N157" s="3">
        <f>IF($A157=$B$3,ProkustesV!P157+N$8,-99)</f>
        <v>-99</v>
      </c>
      <c r="O157" s="3">
        <f>IF($A157=$B$3,ProkustesV!Q157+O$8,-99)</f>
        <v>-99</v>
      </c>
      <c r="P157" s="3">
        <f>IF($A157=$B$3,ProkustesV!R157+P$8,-99)</f>
        <v>-99</v>
      </c>
      <c r="Q157" s="3">
        <f>IF($A157=$B$3,ProkustesV!S157+Q$8,-99)</f>
        <v>-99</v>
      </c>
      <c r="R157" s="3">
        <f>IF($A157=$B$3,ProkustesV!T157+R$8,-99)</f>
        <v>-99</v>
      </c>
      <c r="S157" s="3">
        <f>IF($A157=$B$3,ProkustesV!U157+S$8,-99)</f>
        <v>-99</v>
      </c>
      <c r="T157" s="3">
        <f>IF($A157=$B$3,ProkustesV!V157+T$8,-99)</f>
        <v>-99</v>
      </c>
      <c r="U157" s="3">
        <f>IF($A157=$B$3,ProkustesV!W157+U$8,-99)</f>
        <v>-99</v>
      </c>
      <c r="V157" s="3">
        <f>IF($A157=$B$3,ProkustesV!X157+V$8,-99)</f>
        <v>-99</v>
      </c>
      <c r="W157" s="1">
        <v>341.64400000000001</v>
      </c>
      <c r="X157" s="1" t="s">
        <v>22</v>
      </c>
      <c r="Y157">
        <f t="shared" si="6"/>
        <v>0</v>
      </c>
      <c r="Z157" s="1">
        <v>1289.3040758486727</v>
      </c>
    </row>
    <row r="158" spans="1:26" x14ac:dyDescent="0.3">
      <c r="A158" t="str">
        <f t="shared" si="5"/>
        <v>DIPiss</v>
      </c>
      <c r="B158" s="3" t="str">
        <f>ProkustesV!D158</f>
        <v>DIPiss13_v_1.jpg</v>
      </c>
      <c r="C158" s="3">
        <f>IF($A158=$B$3,ProkustesV!E158+C$8,-99)</f>
        <v>-99</v>
      </c>
      <c r="D158" s="3">
        <f>IF($A158=$B$3,ProkustesV!F158+D$8,-99)</f>
        <v>-99</v>
      </c>
      <c r="E158" s="3">
        <f>IF($A158=$B$3,ProkustesV!G158+E$8,-99)</f>
        <v>-99</v>
      </c>
      <c r="F158" s="3">
        <f>IF($A158=$B$3,ProkustesV!H158+F$8,-99)</f>
        <v>-99</v>
      </c>
      <c r="G158" s="3">
        <f>IF($A158=$B$3,ProkustesV!I158+G$8,-99)</f>
        <v>-99</v>
      </c>
      <c r="H158" s="3">
        <f>IF($A158=$B$3,ProkustesV!J158+H$8,-99)</f>
        <v>-99</v>
      </c>
      <c r="I158" s="3">
        <f>IF($A158=$B$3,ProkustesV!K158+I$8,-99)</f>
        <v>-99</v>
      </c>
      <c r="J158" s="3">
        <f>IF($A158=$B$3,ProkustesV!L158+J$8,-99)</f>
        <v>-99</v>
      </c>
      <c r="K158" s="3">
        <f>IF($A158=$B$3,ProkustesV!M158+K$8,-99)</f>
        <v>-99</v>
      </c>
      <c r="L158" s="3">
        <f>IF($A158=$B$3,ProkustesV!N158+L$8,-99)</f>
        <v>-99</v>
      </c>
      <c r="M158" s="3">
        <f>IF($A158=$B$3,ProkustesV!O158+M$8,-99)</f>
        <v>-99</v>
      </c>
      <c r="N158" s="3">
        <f>IF($A158=$B$3,ProkustesV!P158+N$8,-99)</f>
        <v>-99</v>
      </c>
      <c r="O158" s="3">
        <f>IF($A158=$B$3,ProkustesV!Q158+O$8,-99)</f>
        <v>-99</v>
      </c>
      <c r="P158" s="3">
        <f>IF($A158=$B$3,ProkustesV!R158+P$8,-99)</f>
        <v>-99</v>
      </c>
      <c r="Q158" s="3">
        <f>IF($A158=$B$3,ProkustesV!S158+Q$8,-99)</f>
        <v>-99</v>
      </c>
      <c r="R158" s="3">
        <f>IF($A158=$B$3,ProkustesV!T158+R$8,-99)</f>
        <v>-99</v>
      </c>
      <c r="S158" s="3">
        <f>IF($A158=$B$3,ProkustesV!U158+S$8,-99)</f>
        <v>-99</v>
      </c>
      <c r="T158" s="3">
        <f>IF($A158=$B$3,ProkustesV!V158+T$8,-99)</f>
        <v>-99</v>
      </c>
      <c r="U158" s="3">
        <f>IF($A158=$B$3,ProkustesV!W158+U$8,-99)</f>
        <v>-99</v>
      </c>
      <c r="V158" s="3">
        <f>IF($A158=$B$3,ProkustesV!X158+V$8,-99)</f>
        <v>-99</v>
      </c>
      <c r="W158" s="1">
        <v>875.45299999999997</v>
      </c>
      <c r="X158" s="1" t="s">
        <v>22</v>
      </c>
      <c r="Y158">
        <f t="shared" si="6"/>
        <v>0</v>
      </c>
      <c r="Z158" s="1">
        <v>810.34560528209192</v>
      </c>
    </row>
    <row r="159" spans="1:26" x14ac:dyDescent="0.3">
      <c r="A159" t="str">
        <f t="shared" si="5"/>
        <v>DIPiss</v>
      </c>
      <c r="B159" s="3" t="str">
        <f>ProkustesV!D159</f>
        <v>DIPiss13_v_2.jpg</v>
      </c>
      <c r="C159" s="3">
        <f>IF($A159=$B$3,ProkustesV!E159+C$8,-99)</f>
        <v>-99</v>
      </c>
      <c r="D159" s="3">
        <f>IF($A159=$B$3,ProkustesV!F159+D$8,-99)</f>
        <v>-99</v>
      </c>
      <c r="E159" s="3">
        <f>IF($A159=$B$3,ProkustesV!G159+E$8,-99)</f>
        <v>-99</v>
      </c>
      <c r="F159" s="3">
        <f>IF($A159=$B$3,ProkustesV!H159+F$8,-99)</f>
        <v>-99</v>
      </c>
      <c r="G159" s="3">
        <f>IF($A159=$B$3,ProkustesV!I159+G$8,-99)</f>
        <v>-99</v>
      </c>
      <c r="H159" s="3">
        <f>IF($A159=$B$3,ProkustesV!J159+H$8,-99)</f>
        <v>-99</v>
      </c>
      <c r="I159" s="3">
        <f>IF($A159=$B$3,ProkustesV!K159+I$8,-99)</f>
        <v>-99</v>
      </c>
      <c r="J159" s="3">
        <f>IF($A159=$B$3,ProkustesV!L159+J$8,-99)</f>
        <v>-99</v>
      </c>
      <c r="K159" s="3">
        <f>IF($A159=$B$3,ProkustesV!M159+K$8,-99)</f>
        <v>-99</v>
      </c>
      <c r="L159" s="3">
        <f>IF($A159=$B$3,ProkustesV!N159+L$8,-99)</f>
        <v>-99</v>
      </c>
      <c r="M159" s="3">
        <f>IF($A159=$B$3,ProkustesV!O159+M$8,-99)</f>
        <v>-99</v>
      </c>
      <c r="N159" s="3">
        <f>IF($A159=$B$3,ProkustesV!P159+N$8,-99)</f>
        <v>-99</v>
      </c>
      <c r="O159" s="3">
        <f>IF($A159=$B$3,ProkustesV!Q159+O$8,-99)</f>
        <v>-99</v>
      </c>
      <c r="P159" s="3">
        <f>IF($A159=$B$3,ProkustesV!R159+P$8,-99)</f>
        <v>-99</v>
      </c>
      <c r="Q159" s="3">
        <f>IF($A159=$B$3,ProkustesV!S159+Q$8,-99)</f>
        <v>-99</v>
      </c>
      <c r="R159" s="3">
        <f>IF($A159=$B$3,ProkustesV!T159+R$8,-99)</f>
        <v>-99</v>
      </c>
      <c r="S159" s="3">
        <f>IF($A159=$B$3,ProkustesV!U159+S$8,-99)</f>
        <v>-99</v>
      </c>
      <c r="T159" s="3">
        <f>IF($A159=$B$3,ProkustesV!V159+T$8,-99)</f>
        <v>-99</v>
      </c>
      <c r="U159" s="3">
        <f>IF($A159=$B$3,ProkustesV!W159+U$8,-99)</f>
        <v>-99</v>
      </c>
      <c r="V159" s="3">
        <f>IF($A159=$B$3,ProkustesV!X159+V$8,-99)</f>
        <v>-99</v>
      </c>
      <c r="W159" s="1">
        <v>962.76900000000001</v>
      </c>
      <c r="X159" s="1" t="s">
        <v>22</v>
      </c>
      <c r="Y159">
        <f t="shared" si="6"/>
        <v>0</v>
      </c>
      <c r="Z159" s="1">
        <v>785</v>
      </c>
    </row>
    <row r="160" spans="1:26" x14ac:dyDescent="0.3">
      <c r="A160" t="str">
        <f t="shared" si="5"/>
        <v>DIPiss</v>
      </c>
      <c r="B160" s="3" t="str">
        <f>ProkustesV!D160</f>
        <v>DIPiss13_v_3.jpg</v>
      </c>
      <c r="C160" s="3">
        <f>IF($A160=$B$3,ProkustesV!E160+C$8,-99)</f>
        <v>-99</v>
      </c>
      <c r="D160" s="3">
        <f>IF($A160=$B$3,ProkustesV!F160+D$8,-99)</f>
        <v>-99</v>
      </c>
      <c r="E160" s="3">
        <f>IF($A160=$B$3,ProkustesV!G160+E$8,-99)</f>
        <v>-99</v>
      </c>
      <c r="F160" s="3">
        <f>IF($A160=$B$3,ProkustesV!H160+F$8,-99)</f>
        <v>-99</v>
      </c>
      <c r="G160" s="3">
        <f>IF($A160=$B$3,ProkustesV!I160+G$8,-99)</f>
        <v>-99</v>
      </c>
      <c r="H160" s="3">
        <f>IF($A160=$B$3,ProkustesV!J160+H$8,-99)</f>
        <v>-99</v>
      </c>
      <c r="I160" s="3">
        <f>IF($A160=$B$3,ProkustesV!K160+I$8,-99)</f>
        <v>-99</v>
      </c>
      <c r="J160" s="3">
        <f>IF($A160=$B$3,ProkustesV!L160+J$8,-99)</f>
        <v>-99</v>
      </c>
      <c r="K160" s="3">
        <f>IF($A160=$B$3,ProkustesV!M160+K$8,-99)</f>
        <v>-99</v>
      </c>
      <c r="L160" s="3">
        <f>IF($A160=$B$3,ProkustesV!N160+L$8,-99)</f>
        <v>-99</v>
      </c>
      <c r="M160" s="3">
        <f>IF($A160=$B$3,ProkustesV!O160+M$8,-99)</f>
        <v>-99</v>
      </c>
      <c r="N160" s="3">
        <f>IF($A160=$B$3,ProkustesV!P160+N$8,-99)</f>
        <v>-99</v>
      </c>
      <c r="O160" s="3">
        <f>IF($A160=$B$3,ProkustesV!Q160+O$8,-99)</f>
        <v>-99</v>
      </c>
      <c r="P160" s="3">
        <f>IF($A160=$B$3,ProkustesV!R160+P$8,-99)</f>
        <v>-99</v>
      </c>
      <c r="Q160" s="3">
        <f>IF($A160=$B$3,ProkustesV!S160+Q$8,-99)</f>
        <v>-99</v>
      </c>
      <c r="R160" s="3">
        <f>IF($A160=$B$3,ProkustesV!T160+R$8,-99)</f>
        <v>-99</v>
      </c>
      <c r="S160" s="3">
        <f>IF($A160=$B$3,ProkustesV!U160+S$8,-99)</f>
        <v>-99</v>
      </c>
      <c r="T160" s="3">
        <f>IF($A160=$B$3,ProkustesV!V160+T$8,-99)</f>
        <v>-99</v>
      </c>
      <c r="U160" s="3">
        <f>IF($A160=$B$3,ProkustesV!W160+U$8,-99)</f>
        <v>-99</v>
      </c>
      <c r="V160" s="3">
        <f>IF($A160=$B$3,ProkustesV!X160+V$8,-99)</f>
        <v>-99</v>
      </c>
      <c r="W160" s="1">
        <v>775.71799999999996</v>
      </c>
      <c r="X160" s="1" t="s">
        <v>22</v>
      </c>
      <c r="Y160">
        <f t="shared" si="6"/>
        <v>0</v>
      </c>
      <c r="Z160" s="1">
        <v>777.0102959420808</v>
      </c>
    </row>
    <row r="161" spans="1:26" x14ac:dyDescent="0.3">
      <c r="A161" t="str">
        <f t="shared" si="5"/>
        <v>DIPiss</v>
      </c>
      <c r="B161" s="3" t="str">
        <f>ProkustesV!D161</f>
        <v>DIPiss13_v_4.jpg</v>
      </c>
      <c r="C161" s="3">
        <f>IF($A161=$B$3,ProkustesV!E161+C$8,-99)</f>
        <v>-99</v>
      </c>
      <c r="D161" s="3">
        <f>IF($A161=$B$3,ProkustesV!F161+D$8,-99)</f>
        <v>-99</v>
      </c>
      <c r="E161" s="3">
        <f>IF($A161=$B$3,ProkustesV!G161+E$8,-99)</f>
        <v>-99</v>
      </c>
      <c r="F161" s="3">
        <f>IF($A161=$B$3,ProkustesV!H161+F$8,-99)</f>
        <v>-99</v>
      </c>
      <c r="G161" s="3">
        <f>IF($A161=$B$3,ProkustesV!I161+G$8,-99)</f>
        <v>-99</v>
      </c>
      <c r="H161" s="3">
        <f>IF($A161=$B$3,ProkustesV!J161+H$8,-99)</f>
        <v>-99</v>
      </c>
      <c r="I161" s="3">
        <f>IF($A161=$B$3,ProkustesV!K161+I$8,-99)</f>
        <v>-99</v>
      </c>
      <c r="J161" s="3">
        <f>IF($A161=$B$3,ProkustesV!L161+J$8,-99)</f>
        <v>-99</v>
      </c>
      <c r="K161" s="3">
        <f>IF($A161=$B$3,ProkustesV!M161+K$8,-99)</f>
        <v>-99</v>
      </c>
      <c r="L161" s="3">
        <f>IF($A161=$B$3,ProkustesV!N161+L$8,-99)</f>
        <v>-99</v>
      </c>
      <c r="M161" s="3">
        <f>IF($A161=$B$3,ProkustesV!O161+M$8,-99)</f>
        <v>-99</v>
      </c>
      <c r="N161" s="3">
        <f>IF($A161=$B$3,ProkustesV!P161+N$8,-99)</f>
        <v>-99</v>
      </c>
      <c r="O161" s="3">
        <f>IF($A161=$B$3,ProkustesV!Q161+O$8,-99)</f>
        <v>-99</v>
      </c>
      <c r="P161" s="3">
        <f>IF($A161=$B$3,ProkustesV!R161+P$8,-99)</f>
        <v>-99</v>
      </c>
      <c r="Q161" s="3">
        <f>IF($A161=$B$3,ProkustesV!S161+Q$8,-99)</f>
        <v>-99</v>
      </c>
      <c r="R161" s="3">
        <f>IF($A161=$B$3,ProkustesV!T161+R$8,-99)</f>
        <v>-99</v>
      </c>
      <c r="S161" s="3">
        <f>IF($A161=$B$3,ProkustesV!U161+S$8,-99)</f>
        <v>-99</v>
      </c>
      <c r="T161" s="3">
        <f>IF($A161=$B$3,ProkustesV!V161+T$8,-99)</f>
        <v>-99</v>
      </c>
      <c r="U161" s="3">
        <f>IF($A161=$B$3,ProkustesV!W161+U$8,-99)</f>
        <v>-99</v>
      </c>
      <c r="V161" s="3">
        <f>IF($A161=$B$3,ProkustesV!X161+V$8,-99)</f>
        <v>-99</v>
      </c>
      <c r="W161" s="1">
        <v>762.57299999999998</v>
      </c>
      <c r="X161" s="1" t="s">
        <v>22</v>
      </c>
      <c r="Y161">
        <f t="shared" si="6"/>
        <v>0</v>
      </c>
      <c r="Z161" s="1">
        <v>781.09218406024263</v>
      </c>
    </row>
    <row r="162" spans="1:26" x14ac:dyDescent="0.3">
      <c r="A162" t="str">
        <f t="shared" si="5"/>
        <v>DIPiss</v>
      </c>
      <c r="B162" s="3" t="str">
        <f>ProkustesV!D162</f>
        <v>DIPiss13_v_5.jpg</v>
      </c>
      <c r="C162" s="3">
        <f>IF($A162=$B$3,ProkustesV!E162+C$8,-99)</f>
        <v>-99</v>
      </c>
      <c r="D162" s="3">
        <f>IF($A162=$B$3,ProkustesV!F162+D$8,-99)</f>
        <v>-99</v>
      </c>
      <c r="E162" s="3">
        <f>IF($A162=$B$3,ProkustesV!G162+E$8,-99)</f>
        <v>-99</v>
      </c>
      <c r="F162" s="3">
        <f>IF($A162=$B$3,ProkustesV!H162+F$8,-99)</f>
        <v>-99</v>
      </c>
      <c r="G162" s="3">
        <f>IF($A162=$B$3,ProkustesV!I162+G$8,-99)</f>
        <v>-99</v>
      </c>
      <c r="H162" s="3">
        <f>IF($A162=$B$3,ProkustesV!J162+H$8,-99)</f>
        <v>-99</v>
      </c>
      <c r="I162" s="3">
        <f>IF($A162=$B$3,ProkustesV!K162+I$8,-99)</f>
        <v>-99</v>
      </c>
      <c r="J162" s="3">
        <f>IF($A162=$B$3,ProkustesV!L162+J$8,-99)</f>
        <v>-99</v>
      </c>
      <c r="K162" s="3">
        <f>IF($A162=$B$3,ProkustesV!M162+K$8,-99)</f>
        <v>-99</v>
      </c>
      <c r="L162" s="3">
        <f>IF($A162=$B$3,ProkustesV!N162+L$8,-99)</f>
        <v>-99</v>
      </c>
      <c r="M162" s="3">
        <f>IF($A162=$B$3,ProkustesV!O162+M$8,-99)</f>
        <v>-99</v>
      </c>
      <c r="N162" s="3">
        <f>IF($A162=$B$3,ProkustesV!P162+N$8,-99)</f>
        <v>-99</v>
      </c>
      <c r="O162" s="3">
        <f>IF($A162=$B$3,ProkustesV!Q162+O$8,-99)</f>
        <v>-99</v>
      </c>
      <c r="P162" s="3">
        <f>IF($A162=$B$3,ProkustesV!R162+P$8,-99)</f>
        <v>-99</v>
      </c>
      <c r="Q162" s="3">
        <f>IF($A162=$B$3,ProkustesV!S162+Q$8,-99)</f>
        <v>-99</v>
      </c>
      <c r="R162" s="3">
        <f>IF($A162=$B$3,ProkustesV!T162+R$8,-99)</f>
        <v>-99</v>
      </c>
      <c r="S162" s="3">
        <f>IF($A162=$B$3,ProkustesV!U162+S$8,-99)</f>
        <v>-99</v>
      </c>
      <c r="T162" s="3">
        <f>IF($A162=$B$3,ProkustesV!V162+T$8,-99)</f>
        <v>-99</v>
      </c>
      <c r="U162" s="3">
        <f>IF($A162=$B$3,ProkustesV!W162+U$8,-99)</f>
        <v>-99</v>
      </c>
      <c r="V162" s="3">
        <f>IF($A162=$B$3,ProkustesV!X162+V$8,-99)</f>
        <v>-99</v>
      </c>
      <c r="W162" s="1">
        <v>747.90200000000004</v>
      </c>
      <c r="X162" s="1" t="s">
        <v>22</v>
      </c>
      <c r="Y162">
        <f t="shared" si="6"/>
        <v>0</v>
      </c>
      <c r="Z162" s="1">
        <v>781.16387525281789</v>
      </c>
    </row>
    <row r="163" spans="1:26" x14ac:dyDescent="0.3">
      <c r="A163" t="str">
        <f t="shared" si="5"/>
        <v>DIPiss</v>
      </c>
      <c r="B163" s="3" t="str">
        <f>ProkustesV!D163</f>
        <v>DIPiss14_v_1.jpg</v>
      </c>
      <c r="C163" s="3">
        <f>IF($A163=$B$3,ProkustesV!E163+C$8,-99)</f>
        <v>-99</v>
      </c>
      <c r="D163" s="3">
        <f>IF($A163=$B$3,ProkustesV!F163+D$8,-99)</f>
        <v>-99</v>
      </c>
      <c r="E163" s="3">
        <f>IF($A163=$B$3,ProkustesV!G163+E$8,-99)</f>
        <v>-99</v>
      </c>
      <c r="F163" s="3">
        <f>IF($A163=$B$3,ProkustesV!H163+F$8,-99)</f>
        <v>-99</v>
      </c>
      <c r="G163" s="3">
        <f>IF($A163=$B$3,ProkustesV!I163+G$8,-99)</f>
        <v>-99</v>
      </c>
      <c r="H163" s="3">
        <f>IF($A163=$B$3,ProkustesV!J163+H$8,-99)</f>
        <v>-99</v>
      </c>
      <c r="I163" s="3">
        <f>IF($A163=$B$3,ProkustesV!K163+I$8,-99)</f>
        <v>-99</v>
      </c>
      <c r="J163" s="3">
        <f>IF($A163=$B$3,ProkustesV!L163+J$8,-99)</f>
        <v>-99</v>
      </c>
      <c r="K163" s="3">
        <f>IF($A163=$B$3,ProkustesV!M163+K$8,-99)</f>
        <v>-99</v>
      </c>
      <c r="L163" s="3">
        <f>IF($A163=$B$3,ProkustesV!N163+L$8,-99)</f>
        <v>-99</v>
      </c>
      <c r="M163" s="3">
        <f>IF($A163=$B$3,ProkustesV!O163+M$8,-99)</f>
        <v>-99</v>
      </c>
      <c r="N163" s="3">
        <f>IF($A163=$B$3,ProkustesV!P163+N$8,-99)</f>
        <v>-99</v>
      </c>
      <c r="O163" s="3">
        <f>IF($A163=$B$3,ProkustesV!Q163+O$8,-99)</f>
        <v>-99</v>
      </c>
      <c r="P163" s="3">
        <f>IF($A163=$B$3,ProkustesV!R163+P$8,-99)</f>
        <v>-99</v>
      </c>
      <c r="Q163" s="3">
        <f>IF($A163=$B$3,ProkustesV!S163+Q$8,-99)</f>
        <v>-99</v>
      </c>
      <c r="R163" s="3">
        <f>IF($A163=$B$3,ProkustesV!T163+R$8,-99)</f>
        <v>-99</v>
      </c>
      <c r="S163" s="3">
        <f>IF($A163=$B$3,ProkustesV!U163+S$8,-99)</f>
        <v>-99</v>
      </c>
      <c r="T163" s="3">
        <f>IF($A163=$B$3,ProkustesV!V163+T$8,-99)</f>
        <v>-99</v>
      </c>
      <c r="U163" s="3">
        <f>IF($A163=$B$3,ProkustesV!W163+U$8,-99)</f>
        <v>-99</v>
      </c>
      <c r="V163" s="3">
        <f>IF($A163=$B$3,ProkustesV!X163+V$8,-99)</f>
        <v>-99</v>
      </c>
      <c r="W163" s="1">
        <v>669.16600000000005</v>
      </c>
      <c r="X163" s="1" t="s">
        <v>22</v>
      </c>
      <c r="Y163">
        <f t="shared" si="6"/>
        <v>0</v>
      </c>
      <c r="Z163" s="1">
        <v>1252.6711459916366</v>
      </c>
    </row>
    <row r="164" spans="1:26" x14ac:dyDescent="0.3">
      <c r="A164" t="str">
        <f t="shared" si="5"/>
        <v>DIPiss</v>
      </c>
      <c r="B164" s="3" t="str">
        <f>ProkustesV!D164</f>
        <v>DIPiss14_v_2.jpg</v>
      </c>
      <c r="C164" s="3">
        <f>IF($A164=$B$3,ProkustesV!E164+C$8,-99)</f>
        <v>-99</v>
      </c>
      <c r="D164" s="3">
        <f>IF($A164=$B$3,ProkustesV!F164+D$8,-99)</f>
        <v>-99</v>
      </c>
      <c r="E164" s="3">
        <f>IF($A164=$B$3,ProkustesV!G164+E$8,-99)</f>
        <v>-99</v>
      </c>
      <c r="F164" s="3">
        <f>IF($A164=$B$3,ProkustesV!H164+F$8,-99)</f>
        <v>-99</v>
      </c>
      <c r="G164" s="3">
        <f>IF($A164=$B$3,ProkustesV!I164+G$8,-99)</f>
        <v>-99</v>
      </c>
      <c r="H164" s="3">
        <f>IF($A164=$B$3,ProkustesV!J164+H$8,-99)</f>
        <v>-99</v>
      </c>
      <c r="I164" s="3">
        <f>IF($A164=$B$3,ProkustesV!K164+I$8,-99)</f>
        <v>-99</v>
      </c>
      <c r="J164" s="3">
        <f>IF($A164=$B$3,ProkustesV!L164+J$8,-99)</f>
        <v>-99</v>
      </c>
      <c r="K164" s="3">
        <f>IF($A164=$B$3,ProkustesV!M164+K$8,-99)</f>
        <v>-99</v>
      </c>
      <c r="L164" s="3">
        <f>IF($A164=$B$3,ProkustesV!N164+L$8,-99)</f>
        <v>-99</v>
      </c>
      <c r="M164" s="3">
        <f>IF($A164=$B$3,ProkustesV!O164+M$8,-99)</f>
        <v>-99</v>
      </c>
      <c r="N164" s="3">
        <f>IF($A164=$B$3,ProkustesV!P164+N$8,-99)</f>
        <v>-99</v>
      </c>
      <c r="O164" s="3">
        <f>IF($A164=$B$3,ProkustesV!Q164+O$8,-99)</f>
        <v>-99</v>
      </c>
      <c r="P164" s="3">
        <f>IF($A164=$B$3,ProkustesV!R164+P$8,-99)</f>
        <v>-99</v>
      </c>
      <c r="Q164" s="3">
        <f>IF($A164=$B$3,ProkustesV!S164+Q$8,-99)</f>
        <v>-99</v>
      </c>
      <c r="R164" s="3">
        <f>IF($A164=$B$3,ProkustesV!T164+R$8,-99)</f>
        <v>-99</v>
      </c>
      <c r="S164" s="3">
        <f>IF($A164=$B$3,ProkustesV!U164+S$8,-99)</f>
        <v>-99</v>
      </c>
      <c r="T164" s="3">
        <f>IF($A164=$B$3,ProkustesV!V164+T$8,-99)</f>
        <v>-99</v>
      </c>
      <c r="U164" s="3">
        <f>IF($A164=$B$3,ProkustesV!W164+U$8,-99)</f>
        <v>-99</v>
      </c>
      <c r="V164" s="3">
        <f>IF($A164=$B$3,ProkustesV!X164+V$8,-99)</f>
        <v>-99</v>
      </c>
      <c r="W164" s="1">
        <v>705.38499999999999</v>
      </c>
      <c r="X164" s="1" t="s">
        <v>22</v>
      </c>
      <c r="Y164">
        <f t="shared" si="6"/>
        <v>0</v>
      </c>
      <c r="Z164" s="1">
        <v>1285.9339018783198</v>
      </c>
    </row>
    <row r="165" spans="1:26" x14ac:dyDescent="0.3">
      <c r="A165" t="str">
        <f t="shared" si="5"/>
        <v>DIPiss</v>
      </c>
      <c r="B165" s="3" t="str">
        <f>ProkustesV!D165</f>
        <v>DIPiss14_v_3.jpg</v>
      </c>
      <c r="C165" s="3">
        <f>IF($A165=$B$3,ProkustesV!E165+C$8,-99)</f>
        <v>-99</v>
      </c>
      <c r="D165" s="3">
        <f>IF($A165=$B$3,ProkustesV!F165+D$8,-99)</f>
        <v>-99</v>
      </c>
      <c r="E165" s="3">
        <f>IF($A165=$B$3,ProkustesV!G165+E$8,-99)</f>
        <v>-99</v>
      </c>
      <c r="F165" s="3">
        <f>IF($A165=$B$3,ProkustesV!H165+F$8,-99)</f>
        <v>-99</v>
      </c>
      <c r="G165" s="3">
        <f>IF($A165=$B$3,ProkustesV!I165+G$8,-99)</f>
        <v>-99</v>
      </c>
      <c r="H165" s="3">
        <f>IF($A165=$B$3,ProkustesV!J165+H$8,-99)</f>
        <v>-99</v>
      </c>
      <c r="I165" s="3">
        <f>IF($A165=$B$3,ProkustesV!K165+I$8,-99)</f>
        <v>-99</v>
      </c>
      <c r="J165" s="3">
        <f>IF($A165=$B$3,ProkustesV!L165+J$8,-99)</f>
        <v>-99</v>
      </c>
      <c r="K165" s="3">
        <f>IF($A165=$B$3,ProkustesV!M165+K$8,-99)</f>
        <v>-99</v>
      </c>
      <c r="L165" s="3">
        <f>IF($A165=$B$3,ProkustesV!N165+L$8,-99)</f>
        <v>-99</v>
      </c>
      <c r="M165" s="3">
        <f>IF($A165=$B$3,ProkustesV!O165+M$8,-99)</f>
        <v>-99</v>
      </c>
      <c r="N165" s="3">
        <f>IF($A165=$B$3,ProkustesV!P165+N$8,-99)</f>
        <v>-99</v>
      </c>
      <c r="O165" s="3">
        <f>IF($A165=$B$3,ProkustesV!Q165+O$8,-99)</f>
        <v>-99</v>
      </c>
      <c r="P165" s="3">
        <f>IF($A165=$B$3,ProkustesV!R165+P$8,-99)</f>
        <v>-99</v>
      </c>
      <c r="Q165" s="3">
        <f>IF($A165=$B$3,ProkustesV!S165+Q$8,-99)</f>
        <v>-99</v>
      </c>
      <c r="R165" s="3">
        <f>IF($A165=$B$3,ProkustesV!T165+R$8,-99)</f>
        <v>-99</v>
      </c>
      <c r="S165" s="3">
        <f>IF($A165=$B$3,ProkustesV!U165+S$8,-99)</f>
        <v>-99</v>
      </c>
      <c r="T165" s="3">
        <f>IF($A165=$B$3,ProkustesV!V165+T$8,-99)</f>
        <v>-99</v>
      </c>
      <c r="U165" s="3">
        <f>IF($A165=$B$3,ProkustesV!W165+U$8,-99)</f>
        <v>-99</v>
      </c>
      <c r="V165" s="3">
        <f>IF($A165=$B$3,ProkustesV!X165+V$8,-99)</f>
        <v>-99</v>
      </c>
      <c r="W165" s="1">
        <v>747.41099999999994</v>
      </c>
      <c r="X165" s="1" t="s">
        <v>22</v>
      </c>
      <c r="Y165">
        <f t="shared" si="6"/>
        <v>0</v>
      </c>
      <c r="Z165" s="1">
        <v>1223.1181463783455</v>
      </c>
    </row>
    <row r="166" spans="1:26" x14ac:dyDescent="0.3">
      <c r="A166" t="str">
        <f t="shared" si="5"/>
        <v>DIPiss</v>
      </c>
      <c r="B166" s="3" t="str">
        <f>ProkustesV!D166</f>
        <v>DIPiss14_v_4.jpg</v>
      </c>
      <c r="C166" s="3">
        <f>IF($A166=$B$3,ProkustesV!E166+C$8,-99)</f>
        <v>-99</v>
      </c>
      <c r="D166" s="3">
        <f>IF($A166=$B$3,ProkustesV!F166+D$8,-99)</f>
        <v>-99</v>
      </c>
      <c r="E166" s="3">
        <f>IF($A166=$B$3,ProkustesV!G166+E$8,-99)</f>
        <v>-99</v>
      </c>
      <c r="F166" s="3">
        <f>IF($A166=$B$3,ProkustesV!H166+F$8,-99)</f>
        <v>-99</v>
      </c>
      <c r="G166" s="3">
        <f>IF($A166=$B$3,ProkustesV!I166+G$8,-99)</f>
        <v>-99</v>
      </c>
      <c r="H166" s="3">
        <f>IF($A166=$B$3,ProkustesV!J166+H$8,-99)</f>
        <v>-99</v>
      </c>
      <c r="I166" s="3">
        <f>IF($A166=$B$3,ProkustesV!K166+I$8,-99)</f>
        <v>-99</v>
      </c>
      <c r="J166" s="3">
        <f>IF($A166=$B$3,ProkustesV!L166+J$8,-99)</f>
        <v>-99</v>
      </c>
      <c r="K166" s="3">
        <f>IF($A166=$B$3,ProkustesV!M166+K$8,-99)</f>
        <v>-99</v>
      </c>
      <c r="L166" s="3">
        <f>IF($A166=$B$3,ProkustesV!N166+L$8,-99)</f>
        <v>-99</v>
      </c>
      <c r="M166" s="3">
        <f>IF($A166=$B$3,ProkustesV!O166+M$8,-99)</f>
        <v>-99</v>
      </c>
      <c r="N166" s="3">
        <f>IF($A166=$B$3,ProkustesV!P166+N$8,-99)</f>
        <v>-99</v>
      </c>
      <c r="O166" s="3">
        <f>IF($A166=$B$3,ProkustesV!Q166+O$8,-99)</f>
        <v>-99</v>
      </c>
      <c r="P166" s="3">
        <f>IF($A166=$B$3,ProkustesV!R166+P$8,-99)</f>
        <v>-99</v>
      </c>
      <c r="Q166" s="3">
        <f>IF($A166=$B$3,ProkustesV!S166+Q$8,-99)</f>
        <v>-99</v>
      </c>
      <c r="R166" s="3">
        <f>IF($A166=$B$3,ProkustesV!T166+R$8,-99)</f>
        <v>-99</v>
      </c>
      <c r="S166" s="3">
        <f>IF($A166=$B$3,ProkustesV!U166+S$8,-99)</f>
        <v>-99</v>
      </c>
      <c r="T166" s="3">
        <f>IF($A166=$B$3,ProkustesV!V166+T$8,-99)</f>
        <v>-99</v>
      </c>
      <c r="U166" s="3">
        <f>IF($A166=$B$3,ProkustesV!W166+U$8,-99)</f>
        <v>-99</v>
      </c>
      <c r="V166" s="3">
        <f>IF($A166=$B$3,ProkustesV!X166+V$8,-99)</f>
        <v>-99</v>
      </c>
      <c r="W166" s="1">
        <v>662.74599999999998</v>
      </c>
      <c r="X166" s="1" t="s">
        <v>22</v>
      </c>
      <c r="Y166">
        <f t="shared" si="6"/>
        <v>0</v>
      </c>
      <c r="Z166" s="1">
        <v>1231.2339339053322</v>
      </c>
    </row>
    <row r="167" spans="1:26" x14ac:dyDescent="0.3">
      <c r="A167" t="str">
        <f t="shared" si="5"/>
        <v>DIPiss</v>
      </c>
      <c r="B167" s="3" t="str">
        <f>ProkustesV!D167</f>
        <v>DIPiss14_v_5.jpg</v>
      </c>
      <c r="C167" s="3">
        <f>IF($A167=$B$3,ProkustesV!E167+C$8,-99)</f>
        <v>-99</v>
      </c>
      <c r="D167" s="3">
        <f>IF($A167=$B$3,ProkustesV!F167+D$8,-99)</f>
        <v>-99</v>
      </c>
      <c r="E167" s="3">
        <f>IF($A167=$B$3,ProkustesV!G167+E$8,-99)</f>
        <v>-99</v>
      </c>
      <c r="F167" s="3">
        <f>IF($A167=$B$3,ProkustesV!H167+F$8,-99)</f>
        <v>-99</v>
      </c>
      <c r="G167" s="3">
        <f>IF($A167=$B$3,ProkustesV!I167+G$8,-99)</f>
        <v>-99</v>
      </c>
      <c r="H167" s="3">
        <f>IF($A167=$B$3,ProkustesV!J167+H$8,-99)</f>
        <v>-99</v>
      </c>
      <c r="I167" s="3">
        <f>IF($A167=$B$3,ProkustesV!K167+I$8,-99)</f>
        <v>-99</v>
      </c>
      <c r="J167" s="3">
        <f>IF($A167=$B$3,ProkustesV!L167+J$8,-99)</f>
        <v>-99</v>
      </c>
      <c r="K167" s="3">
        <f>IF($A167=$B$3,ProkustesV!M167+K$8,-99)</f>
        <v>-99</v>
      </c>
      <c r="L167" s="3">
        <f>IF($A167=$B$3,ProkustesV!N167+L$8,-99)</f>
        <v>-99</v>
      </c>
      <c r="M167" s="3">
        <f>IF($A167=$B$3,ProkustesV!O167+M$8,-99)</f>
        <v>-99</v>
      </c>
      <c r="N167" s="3">
        <f>IF($A167=$B$3,ProkustesV!P167+N$8,-99)</f>
        <v>-99</v>
      </c>
      <c r="O167" s="3">
        <f>IF($A167=$B$3,ProkustesV!Q167+O$8,-99)</f>
        <v>-99</v>
      </c>
      <c r="P167" s="3">
        <f>IF($A167=$B$3,ProkustesV!R167+P$8,-99)</f>
        <v>-99</v>
      </c>
      <c r="Q167" s="3">
        <f>IF($A167=$B$3,ProkustesV!S167+Q$8,-99)</f>
        <v>-99</v>
      </c>
      <c r="R167" s="3">
        <f>IF($A167=$B$3,ProkustesV!T167+R$8,-99)</f>
        <v>-99</v>
      </c>
      <c r="S167" s="3">
        <f>IF($A167=$B$3,ProkustesV!U167+S$8,-99)</f>
        <v>-99</v>
      </c>
      <c r="T167" s="3">
        <f>IF($A167=$B$3,ProkustesV!V167+T$8,-99)</f>
        <v>-99</v>
      </c>
      <c r="U167" s="3">
        <f>IF($A167=$B$3,ProkustesV!W167+U$8,-99)</f>
        <v>-99</v>
      </c>
      <c r="V167" s="3">
        <f>IF($A167=$B$3,ProkustesV!X167+V$8,-99)</f>
        <v>-99</v>
      </c>
      <c r="W167" s="1">
        <v>725.20799999999997</v>
      </c>
      <c r="X167" s="1" t="s">
        <v>22</v>
      </c>
      <c r="Y167">
        <f t="shared" si="6"/>
        <v>0</v>
      </c>
      <c r="Z167" s="1">
        <v>1240.1165267828665</v>
      </c>
    </row>
    <row r="168" spans="1:26" x14ac:dyDescent="0.3">
      <c r="A168" t="str">
        <f t="shared" si="5"/>
        <v>DIPiss</v>
      </c>
      <c r="B168" s="3" t="str">
        <f>ProkustesV!D168</f>
        <v>DIPiss15_v_1.jpg</v>
      </c>
      <c r="C168" s="3">
        <f>IF($A168=$B$3,ProkustesV!E168+C$8,-99)</f>
        <v>-99</v>
      </c>
      <c r="D168" s="3">
        <f>IF($A168=$B$3,ProkustesV!F168+D$8,-99)</f>
        <v>-99</v>
      </c>
      <c r="E168" s="3">
        <f>IF($A168=$B$3,ProkustesV!G168+E$8,-99)</f>
        <v>-99</v>
      </c>
      <c r="F168" s="3">
        <f>IF($A168=$B$3,ProkustesV!H168+F$8,-99)</f>
        <v>-99</v>
      </c>
      <c r="G168" s="3">
        <f>IF($A168=$B$3,ProkustesV!I168+G$8,-99)</f>
        <v>-99</v>
      </c>
      <c r="H168" s="3">
        <f>IF($A168=$B$3,ProkustesV!J168+H$8,-99)</f>
        <v>-99</v>
      </c>
      <c r="I168" s="3">
        <f>IF($A168=$B$3,ProkustesV!K168+I$8,-99)</f>
        <v>-99</v>
      </c>
      <c r="J168" s="3">
        <f>IF($A168=$B$3,ProkustesV!L168+J$8,-99)</f>
        <v>-99</v>
      </c>
      <c r="K168" s="3">
        <f>IF($A168=$B$3,ProkustesV!M168+K$8,-99)</f>
        <v>-99</v>
      </c>
      <c r="L168" s="3">
        <f>IF($A168=$B$3,ProkustesV!N168+L$8,-99)</f>
        <v>-99</v>
      </c>
      <c r="M168" s="3">
        <f>IF($A168=$B$3,ProkustesV!O168+M$8,-99)</f>
        <v>-99</v>
      </c>
      <c r="N168" s="3">
        <f>IF($A168=$B$3,ProkustesV!P168+N$8,-99)</f>
        <v>-99</v>
      </c>
      <c r="O168" s="3">
        <f>IF($A168=$B$3,ProkustesV!Q168+O$8,-99)</f>
        <v>-99</v>
      </c>
      <c r="P168" s="3">
        <f>IF($A168=$B$3,ProkustesV!R168+P$8,-99)</f>
        <v>-99</v>
      </c>
      <c r="Q168" s="3">
        <f>IF($A168=$B$3,ProkustesV!S168+Q$8,-99)</f>
        <v>-99</v>
      </c>
      <c r="R168" s="3">
        <f>IF($A168=$B$3,ProkustesV!T168+R$8,-99)</f>
        <v>-99</v>
      </c>
      <c r="S168" s="3">
        <f>IF($A168=$B$3,ProkustesV!U168+S$8,-99)</f>
        <v>-99</v>
      </c>
      <c r="T168" s="3">
        <f>IF($A168=$B$3,ProkustesV!V168+T$8,-99)</f>
        <v>-99</v>
      </c>
      <c r="U168" s="3">
        <f>IF($A168=$B$3,ProkustesV!W168+U$8,-99)</f>
        <v>-99</v>
      </c>
      <c r="V168" s="3">
        <f>IF($A168=$B$3,ProkustesV!X168+V$8,-99)</f>
        <v>-99</v>
      </c>
      <c r="W168" s="1">
        <v>756.72400000000005</v>
      </c>
      <c r="X168" s="1" t="s">
        <v>22</v>
      </c>
      <c r="Y168">
        <f t="shared" si="6"/>
        <v>0</v>
      </c>
      <c r="Z168" s="1">
        <v>1219.4465957966343</v>
      </c>
    </row>
    <row r="169" spans="1:26" x14ac:dyDescent="0.3">
      <c r="A169" t="str">
        <f t="shared" si="5"/>
        <v>DIPiss</v>
      </c>
      <c r="B169" s="3" t="str">
        <f>ProkustesV!D169</f>
        <v>DIPiss15_v_2.jpg</v>
      </c>
      <c r="C169" s="3">
        <f>IF($A169=$B$3,ProkustesV!E169+C$8,-99)</f>
        <v>-99</v>
      </c>
      <c r="D169" s="3">
        <f>IF($A169=$B$3,ProkustesV!F169+D$8,-99)</f>
        <v>-99</v>
      </c>
      <c r="E169" s="3">
        <f>IF($A169=$B$3,ProkustesV!G169+E$8,-99)</f>
        <v>-99</v>
      </c>
      <c r="F169" s="3">
        <f>IF($A169=$B$3,ProkustesV!H169+F$8,-99)</f>
        <v>-99</v>
      </c>
      <c r="G169" s="3">
        <f>IF($A169=$B$3,ProkustesV!I169+G$8,-99)</f>
        <v>-99</v>
      </c>
      <c r="H169" s="3">
        <f>IF($A169=$B$3,ProkustesV!J169+H$8,-99)</f>
        <v>-99</v>
      </c>
      <c r="I169" s="3">
        <f>IF($A169=$B$3,ProkustesV!K169+I$8,-99)</f>
        <v>-99</v>
      </c>
      <c r="J169" s="3">
        <f>IF($A169=$B$3,ProkustesV!L169+J$8,-99)</f>
        <v>-99</v>
      </c>
      <c r="K169" s="3">
        <f>IF($A169=$B$3,ProkustesV!M169+K$8,-99)</f>
        <v>-99</v>
      </c>
      <c r="L169" s="3">
        <f>IF($A169=$B$3,ProkustesV!N169+L$8,-99)</f>
        <v>-99</v>
      </c>
      <c r="M169" s="3">
        <f>IF($A169=$B$3,ProkustesV!O169+M$8,-99)</f>
        <v>-99</v>
      </c>
      <c r="N169" s="3">
        <f>IF($A169=$B$3,ProkustesV!P169+N$8,-99)</f>
        <v>-99</v>
      </c>
      <c r="O169" s="3">
        <f>IF($A169=$B$3,ProkustesV!Q169+O$8,-99)</f>
        <v>-99</v>
      </c>
      <c r="P169" s="3">
        <f>IF($A169=$B$3,ProkustesV!R169+P$8,-99)</f>
        <v>-99</v>
      </c>
      <c r="Q169" s="3">
        <f>IF($A169=$B$3,ProkustesV!S169+Q$8,-99)</f>
        <v>-99</v>
      </c>
      <c r="R169" s="3">
        <f>IF($A169=$B$3,ProkustesV!T169+R$8,-99)</f>
        <v>-99</v>
      </c>
      <c r="S169" s="3">
        <f>IF($A169=$B$3,ProkustesV!U169+S$8,-99)</f>
        <v>-99</v>
      </c>
      <c r="T169" s="3">
        <f>IF($A169=$B$3,ProkustesV!V169+T$8,-99)</f>
        <v>-99</v>
      </c>
      <c r="U169" s="3">
        <f>IF($A169=$B$3,ProkustesV!W169+U$8,-99)</f>
        <v>-99</v>
      </c>
      <c r="V169" s="3">
        <f>IF($A169=$B$3,ProkustesV!X169+V$8,-99)</f>
        <v>-99</v>
      </c>
      <c r="W169" s="1">
        <v>828.37199999999996</v>
      </c>
      <c r="X169" s="1" t="s">
        <v>22</v>
      </c>
      <c r="Y169">
        <f t="shared" si="6"/>
        <v>0</v>
      </c>
      <c r="Z169" s="1">
        <v>1210.0595026691869</v>
      </c>
    </row>
    <row r="170" spans="1:26" x14ac:dyDescent="0.3">
      <c r="A170" t="str">
        <f t="shared" si="5"/>
        <v>DIPiss</v>
      </c>
      <c r="B170" s="3" t="str">
        <f>ProkustesV!D170</f>
        <v>DIPiss15_v_3.jpg</v>
      </c>
      <c r="C170" s="3">
        <f>IF($A170=$B$3,ProkustesV!E170+C$8,-99)</f>
        <v>-99</v>
      </c>
      <c r="D170" s="3">
        <f>IF($A170=$B$3,ProkustesV!F170+D$8,-99)</f>
        <v>-99</v>
      </c>
      <c r="E170" s="3">
        <f>IF($A170=$B$3,ProkustesV!G170+E$8,-99)</f>
        <v>-99</v>
      </c>
      <c r="F170" s="3">
        <f>IF($A170=$B$3,ProkustesV!H170+F$8,-99)</f>
        <v>-99</v>
      </c>
      <c r="G170" s="3">
        <f>IF($A170=$B$3,ProkustesV!I170+G$8,-99)</f>
        <v>-99</v>
      </c>
      <c r="H170" s="3">
        <f>IF($A170=$B$3,ProkustesV!J170+H$8,-99)</f>
        <v>-99</v>
      </c>
      <c r="I170" s="3">
        <f>IF($A170=$B$3,ProkustesV!K170+I$8,-99)</f>
        <v>-99</v>
      </c>
      <c r="J170" s="3">
        <f>IF($A170=$B$3,ProkustesV!L170+J$8,-99)</f>
        <v>-99</v>
      </c>
      <c r="K170" s="3">
        <f>IF($A170=$B$3,ProkustesV!M170+K$8,-99)</f>
        <v>-99</v>
      </c>
      <c r="L170" s="3">
        <f>IF($A170=$B$3,ProkustesV!N170+L$8,-99)</f>
        <v>-99</v>
      </c>
      <c r="M170" s="3">
        <f>IF($A170=$B$3,ProkustesV!O170+M$8,-99)</f>
        <v>-99</v>
      </c>
      <c r="N170" s="3">
        <f>IF($A170=$B$3,ProkustesV!P170+N$8,-99)</f>
        <v>-99</v>
      </c>
      <c r="O170" s="3">
        <f>IF($A170=$B$3,ProkustesV!Q170+O$8,-99)</f>
        <v>-99</v>
      </c>
      <c r="P170" s="3">
        <f>IF($A170=$B$3,ProkustesV!R170+P$8,-99)</f>
        <v>-99</v>
      </c>
      <c r="Q170" s="3">
        <f>IF($A170=$B$3,ProkustesV!S170+Q$8,-99)</f>
        <v>-99</v>
      </c>
      <c r="R170" s="3">
        <f>IF($A170=$B$3,ProkustesV!T170+R$8,-99)</f>
        <v>-99</v>
      </c>
      <c r="S170" s="3">
        <f>IF($A170=$B$3,ProkustesV!U170+S$8,-99)</f>
        <v>-99</v>
      </c>
      <c r="T170" s="3">
        <f>IF($A170=$B$3,ProkustesV!V170+T$8,-99)</f>
        <v>-99</v>
      </c>
      <c r="U170" s="3">
        <f>IF($A170=$B$3,ProkustesV!W170+U$8,-99)</f>
        <v>-99</v>
      </c>
      <c r="V170" s="3">
        <f>IF($A170=$B$3,ProkustesV!X170+V$8,-99)</f>
        <v>-99</v>
      </c>
      <c r="W170" s="1">
        <v>804.46500000000003</v>
      </c>
      <c r="X170" s="1" t="s">
        <v>22</v>
      </c>
      <c r="Y170">
        <f t="shared" si="6"/>
        <v>0</v>
      </c>
      <c r="Z170" s="1">
        <v>1244.5802505262568</v>
      </c>
    </row>
    <row r="171" spans="1:26" x14ac:dyDescent="0.3">
      <c r="A171" t="str">
        <f t="shared" si="5"/>
        <v>DIPiss</v>
      </c>
      <c r="B171" s="3" t="str">
        <f>ProkustesV!D171</f>
        <v>DIPiss15_v_4.jpg</v>
      </c>
      <c r="C171" s="3">
        <f>IF($A171=$B$3,ProkustesV!E171+C$8,-99)</f>
        <v>-99</v>
      </c>
      <c r="D171" s="3">
        <f>IF($A171=$B$3,ProkustesV!F171+D$8,-99)</f>
        <v>-99</v>
      </c>
      <c r="E171" s="3">
        <f>IF($A171=$B$3,ProkustesV!G171+E$8,-99)</f>
        <v>-99</v>
      </c>
      <c r="F171" s="3">
        <f>IF($A171=$B$3,ProkustesV!H171+F$8,-99)</f>
        <v>-99</v>
      </c>
      <c r="G171" s="3">
        <f>IF($A171=$B$3,ProkustesV!I171+G$8,-99)</f>
        <v>-99</v>
      </c>
      <c r="H171" s="3">
        <f>IF($A171=$B$3,ProkustesV!J171+H$8,-99)</f>
        <v>-99</v>
      </c>
      <c r="I171" s="3">
        <f>IF($A171=$B$3,ProkustesV!K171+I$8,-99)</f>
        <v>-99</v>
      </c>
      <c r="J171" s="3">
        <f>IF($A171=$B$3,ProkustesV!L171+J$8,-99)</f>
        <v>-99</v>
      </c>
      <c r="K171" s="3">
        <f>IF($A171=$B$3,ProkustesV!M171+K$8,-99)</f>
        <v>-99</v>
      </c>
      <c r="L171" s="3">
        <f>IF($A171=$B$3,ProkustesV!N171+L$8,-99)</f>
        <v>-99</v>
      </c>
      <c r="M171" s="3">
        <f>IF($A171=$B$3,ProkustesV!O171+M$8,-99)</f>
        <v>-99</v>
      </c>
      <c r="N171" s="3">
        <f>IF($A171=$B$3,ProkustesV!P171+N$8,-99)</f>
        <v>-99</v>
      </c>
      <c r="O171" s="3">
        <f>IF($A171=$B$3,ProkustesV!Q171+O$8,-99)</f>
        <v>-99</v>
      </c>
      <c r="P171" s="3">
        <f>IF($A171=$B$3,ProkustesV!R171+P$8,-99)</f>
        <v>-99</v>
      </c>
      <c r="Q171" s="3">
        <f>IF($A171=$B$3,ProkustesV!S171+Q$8,-99)</f>
        <v>-99</v>
      </c>
      <c r="R171" s="3">
        <f>IF($A171=$B$3,ProkustesV!T171+R$8,-99)</f>
        <v>-99</v>
      </c>
      <c r="S171" s="3">
        <f>IF($A171=$B$3,ProkustesV!U171+S$8,-99)</f>
        <v>-99</v>
      </c>
      <c r="T171" s="3">
        <f>IF($A171=$B$3,ProkustesV!V171+T$8,-99)</f>
        <v>-99</v>
      </c>
      <c r="U171" s="3">
        <f>IF($A171=$B$3,ProkustesV!W171+U$8,-99)</f>
        <v>-99</v>
      </c>
      <c r="V171" s="3">
        <f>IF($A171=$B$3,ProkustesV!X171+V$8,-99)</f>
        <v>-99</v>
      </c>
      <c r="W171" s="1">
        <v>816.178</v>
      </c>
      <c r="X171" s="1" t="s">
        <v>22</v>
      </c>
      <c r="Y171">
        <f t="shared" si="6"/>
        <v>0</v>
      </c>
      <c r="Z171" s="1">
        <v>1252.0674901937196</v>
      </c>
    </row>
    <row r="172" spans="1:26" x14ac:dyDescent="0.3">
      <c r="A172" t="str">
        <f t="shared" si="5"/>
        <v>DIPiss</v>
      </c>
      <c r="B172" s="3" t="str">
        <f>ProkustesV!D172</f>
        <v>DIPiss15_v_5.jpg</v>
      </c>
      <c r="C172" s="3">
        <f>IF($A172=$B$3,ProkustesV!E172+C$8,-99)</f>
        <v>-99</v>
      </c>
      <c r="D172" s="3">
        <f>IF($A172=$B$3,ProkustesV!F172+D$8,-99)</f>
        <v>-99</v>
      </c>
      <c r="E172" s="3">
        <f>IF($A172=$B$3,ProkustesV!G172+E$8,-99)</f>
        <v>-99</v>
      </c>
      <c r="F172" s="3">
        <f>IF($A172=$B$3,ProkustesV!H172+F$8,-99)</f>
        <v>-99</v>
      </c>
      <c r="G172" s="3">
        <f>IF($A172=$B$3,ProkustesV!I172+G$8,-99)</f>
        <v>-99</v>
      </c>
      <c r="H172" s="3">
        <f>IF($A172=$B$3,ProkustesV!J172+H$8,-99)</f>
        <v>-99</v>
      </c>
      <c r="I172" s="3">
        <f>IF($A172=$B$3,ProkustesV!K172+I$8,-99)</f>
        <v>-99</v>
      </c>
      <c r="J172" s="3">
        <f>IF($A172=$B$3,ProkustesV!L172+J$8,-99)</f>
        <v>-99</v>
      </c>
      <c r="K172" s="3">
        <f>IF($A172=$B$3,ProkustesV!M172+K$8,-99)</f>
        <v>-99</v>
      </c>
      <c r="L172" s="3">
        <f>IF($A172=$B$3,ProkustesV!N172+L$8,-99)</f>
        <v>-99</v>
      </c>
      <c r="M172" s="3">
        <f>IF($A172=$B$3,ProkustesV!O172+M$8,-99)</f>
        <v>-99</v>
      </c>
      <c r="N172" s="3">
        <f>IF($A172=$B$3,ProkustesV!P172+N$8,-99)</f>
        <v>-99</v>
      </c>
      <c r="O172" s="3">
        <f>IF($A172=$B$3,ProkustesV!Q172+O$8,-99)</f>
        <v>-99</v>
      </c>
      <c r="P172" s="3">
        <f>IF($A172=$B$3,ProkustesV!R172+P$8,-99)</f>
        <v>-99</v>
      </c>
      <c r="Q172" s="3">
        <f>IF($A172=$B$3,ProkustesV!S172+Q$8,-99)</f>
        <v>-99</v>
      </c>
      <c r="R172" s="3">
        <f>IF($A172=$B$3,ProkustesV!T172+R$8,-99)</f>
        <v>-99</v>
      </c>
      <c r="S172" s="3">
        <f>IF($A172=$B$3,ProkustesV!U172+S$8,-99)</f>
        <v>-99</v>
      </c>
      <c r="T172" s="3">
        <f>IF($A172=$B$3,ProkustesV!V172+T$8,-99)</f>
        <v>-99</v>
      </c>
      <c r="U172" s="3">
        <f>IF($A172=$B$3,ProkustesV!W172+U$8,-99)</f>
        <v>-99</v>
      </c>
      <c r="V172" s="3">
        <f>IF($A172=$B$3,ProkustesV!X172+V$8,-99)</f>
        <v>-99</v>
      </c>
      <c r="W172" s="1">
        <v>751.10400000000004</v>
      </c>
      <c r="X172" s="1" t="s">
        <v>22</v>
      </c>
      <c r="Y172">
        <f t="shared" si="6"/>
        <v>0</v>
      </c>
      <c r="Z172" s="1">
        <v>1256</v>
      </c>
    </row>
    <row r="173" spans="1:26" x14ac:dyDescent="0.3">
      <c r="A173" t="str">
        <f t="shared" si="5"/>
        <v>DIPiss</v>
      </c>
      <c r="B173" s="3" t="str">
        <f>ProkustesV!D173</f>
        <v>DIPiss16_1_v_1.jpg</v>
      </c>
      <c r="C173" s="3">
        <f>IF($A173=$B$3,ProkustesV!E173+C$8,-99)</f>
        <v>-99</v>
      </c>
      <c r="D173" s="3">
        <f>IF($A173=$B$3,ProkustesV!F173+D$8,-99)</f>
        <v>-99</v>
      </c>
      <c r="E173" s="3">
        <f>IF($A173=$B$3,ProkustesV!G173+E$8,-99)</f>
        <v>-99</v>
      </c>
      <c r="F173" s="3">
        <f>IF($A173=$B$3,ProkustesV!H173+F$8,-99)</f>
        <v>-99</v>
      </c>
      <c r="G173" s="3">
        <f>IF($A173=$B$3,ProkustesV!I173+G$8,-99)</f>
        <v>-99</v>
      </c>
      <c r="H173" s="3">
        <f>IF($A173=$B$3,ProkustesV!J173+H$8,-99)</f>
        <v>-99</v>
      </c>
      <c r="I173" s="3">
        <f>IF($A173=$B$3,ProkustesV!K173+I$8,-99)</f>
        <v>-99</v>
      </c>
      <c r="J173" s="3">
        <f>IF($A173=$B$3,ProkustesV!L173+J$8,-99)</f>
        <v>-99</v>
      </c>
      <c r="K173" s="3">
        <f>IF($A173=$B$3,ProkustesV!M173+K$8,-99)</f>
        <v>-99</v>
      </c>
      <c r="L173" s="3">
        <f>IF($A173=$B$3,ProkustesV!N173+L$8,-99)</f>
        <v>-99</v>
      </c>
      <c r="M173" s="3">
        <f>IF($A173=$B$3,ProkustesV!O173+M$8,-99)</f>
        <v>-99</v>
      </c>
      <c r="N173" s="3">
        <f>IF($A173=$B$3,ProkustesV!P173+N$8,-99)</f>
        <v>-99</v>
      </c>
      <c r="O173" s="3">
        <f>IF($A173=$B$3,ProkustesV!Q173+O$8,-99)</f>
        <v>-99</v>
      </c>
      <c r="P173" s="3">
        <f>IF($A173=$B$3,ProkustesV!R173+P$8,-99)</f>
        <v>-99</v>
      </c>
      <c r="Q173" s="3">
        <f>IF($A173=$B$3,ProkustesV!S173+Q$8,-99)</f>
        <v>-99</v>
      </c>
      <c r="R173" s="3">
        <f>IF($A173=$B$3,ProkustesV!T173+R$8,-99)</f>
        <v>-99</v>
      </c>
      <c r="S173" s="3">
        <f>IF($A173=$B$3,ProkustesV!U173+S$8,-99)</f>
        <v>-99</v>
      </c>
      <c r="T173" s="3">
        <f>IF($A173=$B$3,ProkustesV!V173+T$8,-99)</f>
        <v>-99</v>
      </c>
      <c r="U173" s="3">
        <f>IF($A173=$B$3,ProkustesV!W173+U$8,-99)</f>
        <v>-99</v>
      </c>
      <c r="V173" s="3">
        <f>IF($A173=$B$3,ProkustesV!X173+V$8,-99)</f>
        <v>-99</v>
      </c>
      <c r="W173" s="1">
        <v>656.005</v>
      </c>
      <c r="X173" s="1" t="s">
        <v>22</v>
      </c>
      <c r="Y173">
        <f t="shared" si="6"/>
        <v>0</v>
      </c>
      <c r="Z173" s="1">
        <v>1289.3261806075295</v>
      </c>
    </row>
    <row r="174" spans="1:26" x14ac:dyDescent="0.3">
      <c r="A174" t="str">
        <f t="shared" si="5"/>
        <v>DIPiss</v>
      </c>
      <c r="B174" s="3" t="str">
        <f>ProkustesV!D174</f>
        <v>DIPiss16_1_v_2.jpg</v>
      </c>
      <c r="C174" s="3">
        <f>IF($A174=$B$3,ProkustesV!E174+C$8,-99)</f>
        <v>-99</v>
      </c>
      <c r="D174" s="3">
        <f>IF($A174=$B$3,ProkustesV!F174+D$8,-99)</f>
        <v>-99</v>
      </c>
      <c r="E174" s="3">
        <f>IF($A174=$B$3,ProkustesV!G174+E$8,-99)</f>
        <v>-99</v>
      </c>
      <c r="F174" s="3">
        <f>IF($A174=$B$3,ProkustesV!H174+F$8,-99)</f>
        <v>-99</v>
      </c>
      <c r="G174" s="3">
        <f>IF($A174=$B$3,ProkustesV!I174+G$8,-99)</f>
        <v>-99</v>
      </c>
      <c r="H174" s="3">
        <f>IF($A174=$B$3,ProkustesV!J174+H$8,-99)</f>
        <v>-99</v>
      </c>
      <c r="I174" s="3">
        <f>IF($A174=$B$3,ProkustesV!K174+I$8,-99)</f>
        <v>-99</v>
      </c>
      <c r="J174" s="3">
        <f>IF($A174=$B$3,ProkustesV!L174+J$8,-99)</f>
        <v>-99</v>
      </c>
      <c r="K174" s="3">
        <f>IF($A174=$B$3,ProkustesV!M174+K$8,-99)</f>
        <v>-99</v>
      </c>
      <c r="L174" s="3">
        <f>IF($A174=$B$3,ProkustesV!N174+L$8,-99)</f>
        <v>-99</v>
      </c>
      <c r="M174" s="3">
        <f>IF($A174=$B$3,ProkustesV!O174+M$8,-99)</f>
        <v>-99</v>
      </c>
      <c r="N174" s="3">
        <f>IF($A174=$B$3,ProkustesV!P174+N$8,-99)</f>
        <v>-99</v>
      </c>
      <c r="O174" s="3">
        <f>IF($A174=$B$3,ProkustesV!Q174+O$8,-99)</f>
        <v>-99</v>
      </c>
      <c r="P174" s="3">
        <f>IF($A174=$B$3,ProkustesV!R174+P$8,-99)</f>
        <v>-99</v>
      </c>
      <c r="Q174" s="3">
        <f>IF($A174=$B$3,ProkustesV!S174+Q$8,-99)</f>
        <v>-99</v>
      </c>
      <c r="R174" s="3">
        <f>IF($A174=$B$3,ProkustesV!T174+R$8,-99)</f>
        <v>-99</v>
      </c>
      <c r="S174" s="3">
        <f>IF($A174=$B$3,ProkustesV!U174+S$8,-99)</f>
        <v>-99</v>
      </c>
      <c r="T174" s="3">
        <f>IF($A174=$B$3,ProkustesV!V174+T$8,-99)</f>
        <v>-99</v>
      </c>
      <c r="U174" s="3">
        <f>IF($A174=$B$3,ProkustesV!W174+U$8,-99)</f>
        <v>-99</v>
      </c>
      <c r="V174" s="3">
        <f>IF($A174=$B$3,ProkustesV!X174+V$8,-99)</f>
        <v>-99</v>
      </c>
      <c r="W174" s="1">
        <v>821.58</v>
      </c>
      <c r="X174" s="1" t="s">
        <v>22</v>
      </c>
      <c r="Y174">
        <f t="shared" si="6"/>
        <v>0</v>
      </c>
      <c r="Z174" s="1">
        <v>1266.1642863388622</v>
      </c>
    </row>
    <row r="175" spans="1:26" x14ac:dyDescent="0.3">
      <c r="A175" t="str">
        <f t="shared" si="5"/>
        <v>DIPiss</v>
      </c>
      <c r="B175" s="3" t="str">
        <f>ProkustesV!D175</f>
        <v>DIPiss16_1_v_3.jpg</v>
      </c>
      <c r="C175" s="3">
        <f>IF($A175=$B$3,ProkustesV!E175+C$8,-99)</f>
        <v>-99</v>
      </c>
      <c r="D175" s="3">
        <f>IF($A175=$B$3,ProkustesV!F175+D$8,-99)</f>
        <v>-99</v>
      </c>
      <c r="E175" s="3">
        <f>IF($A175=$B$3,ProkustesV!G175+E$8,-99)</f>
        <v>-99</v>
      </c>
      <c r="F175" s="3">
        <f>IF($A175=$B$3,ProkustesV!H175+F$8,-99)</f>
        <v>-99</v>
      </c>
      <c r="G175" s="3">
        <f>IF($A175=$B$3,ProkustesV!I175+G$8,-99)</f>
        <v>-99</v>
      </c>
      <c r="H175" s="3">
        <f>IF($A175=$B$3,ProkustesV!J175+H$8,-99)</f>
        <v>-99</v>
      </c>
      <c r="I175" s="3">
        <f>IF($A175=$B$3,ProkustesV!K175+I$8,-99)</f>
        <v>-99</v>
      </c>
      <c r="J175" s="3">
        <f>IF($A175=$B$3,ProkustesV!L175+J$8,-99)</f>
        <v>-99</v>
      </c>
      <c r="K175" s="3">
        <f>IF($A175=$B$3,ProkustesV!M175+K$8,-99)</f>
        <v>-99</v>
      </c>
      <c r="L175" s="3">
        <f>IF($A175=$B$3,ProkustesV!N175+L$8,-99)</f>
        <v>-99</v>
      </c>
      <c r="M175" s="3">
        <f>IF($A175=$B$3,ProkustesV!O175+M$8,-99)</f>
        <v>-99</v>
      </c>
      <c r="N175" s="3">
        <f>IF($A175=$B$3,ProkustesV!P175+N$8,-99)</f>
        <v>-99</v>
      </c>
      <c r="O175" s="3">
        <f>IF($A175=$B$3,ProkustesV!Q175+O$8,-99)</f>
        <v>-99</v>
      </c>
      <c r="P175" s="3">
        <f>IF($A175=$B$3,ProkustesV!R175+P$8,-99)</f>
        <v>-99</v>
      </c>
      <c r="Q175" s="3">
        <f>IF($A175=$B$3,ProkustesV!S175+Q$8,-99)</f>
        <v>-99</v>
      </c>
      <c r="R175" s="3">
        <f>IF($A175=$B$3,ProkustesV!T175+R$8,-99)</f>
        <v>-99</v>
      </c>
      <c r="S175" s="3">
        <f>IF($A175=$B$3,ProkustesV!U175+S$8,-99)</f>
        <v>-99</v>
      </c>
      <c r="T175" s="3">
        <f>IF($A175=$B$3,ProkustesV!V175+T$8,-99)</f>
        <v>-99</v>
      </c>
      <c r="U175" s="3">
        <f>IF($A175=$B$3,ProkustesV!W175+U$8,-99)</f>
        <v>-99</v>
      </c>
      <c r="V175" s="3">
        <f>IF($A175=$B$3,ProkustesV!X175+V$8,-99)</f>
        <v>-99</v>
      </c>
      <c r="W175" s="1">
        <v>706.08900000000006</v>
      </c>
      <c r="X175" s="1" t="s">
        <v>22</v>
      </c>
      <c r="Y175">
        <f t="shared" si="6"/>
        <v>0</v>
      </c>
      <c r="Z175" s="1">
        <v>1267.162578361593</v>
      </c>
    </row>
    <row r="176" spans="1:26" x14ac:dyDescent="0.3">
      <c r="A176" t="str">
        <f t="shared" si="5"/>
        <v>DIPiss</v>
      </c>
      <c r="B176" s="3" t="str">
        <f>ProkustesV!D176</f>
        <v>DIPiss16_1_v_4.jpg</v>
      </c>
      <c r="C176" s="3">
        <f>IF($A176=$B$3,ProkustesV!E176+C$8,-99)</f>
        <v>-99</v>
      </c>
      <c r="D176" s="3">
        <f>IF($A176=$B$3,ProkustesV!F176+D$8,-99)</f>
        <v>-99</v>
      </c>
      <c r="E176" s="3">
        <f>IF($A176=$B$3,ProkustesV!G176+E$8,-99)</f>
        <v>-99</v>
      </c>
      <c r="F176" s="3">
        <f>IF($A176=$B$3,ProkustesV!H176+F$8,-99)</f>
        <v>-99</v>
      </c>
      <c r="G176" s="3">
        <f>IF($A176=$B$3,ProkustesV!I176+G$8,-99)</f>
        <v>-99</v>
      </c>
      <c r="H176" s="3">
        <f>IF($A176=$B$3,ProkustesV!J176+H$8,-99)</f>
        <v>-99</v>
      </c>
      <c r="I176" s="3">
        <f>IF($A176=$B$3,ProkustesV!K176+I$8,-99)</f>
        <v>-99</v>
      </c>
      <c r="J176" s="3">
        <f>IF($A176=$B$3,ProkustesV!L176+J$8,-99)</f>
        <v>-99</v>
      </c>
      <c r="K176" s="3">
        <f>IF($A176=$B$3,ProkustesV!M176+K$8,-99)</f>
        <v>-99</v>
      </c>
      <c r="L176" s="3">
        <f>IF($A176=$B$3,ProkustesV!N176+L$8,-99)</f>
        <v>-99</v>
      </c>
      <c r="M176" s="3">
        <f>IF($A176=$B$3,ProkustesV!O176+M$8,-99)</f>
        <v>-99</v>
      </c>
      <c r="N176" s="3">
        <f>IF($A176=$B$3,ProkustesV!P176+N$8,-99)</f>
        <v>-99</v>
      </c>
      <c r="O176" s="3">
        <f>IF($A176=$B$3,ProkustesV!Q176+O$8,-99)</f>
        <v>-99</v>
      </c>
      <c r="P176" s="3">
        <f>IF($A176=$B$3,ProkustesV!R176+P$8,-99)</f>
        <v>-99</v>
      </c>
      <c r="Q176" s="3">
        <f>IF($A176=$B$3,ProkustesV!S176+Q$8,-99)</f>
        <v>-99</v>
      </c>
      <c r="R176" s="3">
        <f>IF($A176=$B$3,ProkustesV!T176+R$8,-99)</f>
        <v>-99</v>
      </c>
      <c r="S176" s="3">
        <f>IF($A176=$B$3,ProkustesV!U176+S$8,-99)</f>
        <v>-99</v>
      </c>
      <c r="T176" s="3">
        <f>IF($A176=$B$3,ProkustesV!V176+T$8,-99)</f>
        <v>-99</v>
      </c>
      <c r="U176" s="3">
        <f>IF($A176=$B$3,ProkustesV!W176+U$8,-99)</f>
        <v>-99</v>
      </c>
      <c r="V176" s="3">
        <f>IF($A176=$B$3,ProkustesV!X176+V$8,-99)</f>
        <v>-99</v>
      </c>
      <c r="W176" s="1">
        <v>711.32100000000003</v>
      </c>
      <c r="X176" s="1" t="s">
        <v>22</v>
      </c>
      <c r="Y176">
        <f t="shared" si="6"/>
        <v>0</v>
      </c>
      <c r="Z176" s="1">
        <v>1253.955342107525</v>
      </c>
    </row>
    <row r="177" spans="1:26" x14ac:dyDescent="0.3">
      <c r="A177" t="str">
        <f t="shared" si="5"/>
        <v>DIPiss</v>
      </c>
      <c r="B177" s="3" t="str">
        <f>ProkustesV!D177</f>
        <v>DIPiss16_1_v_5.jpg</v>
      </c>
      <c r="C177" s="3">
        <f>IF($A177=$B$3,ProkustesV!E177+C$8,-99)</f>
        <v>-99</v>
      </c>
      <c r="D177" s="3">
        <f>IF($A177=$B$3,ProkustesV!F177+D$8,-99)</f>
        <v>-99</v>
      </c>
      <c r="E177" s="3">
        <f>IF($A177=$B$3,ProkustesV!G177+E$8,-99)</f>
        <v>-99</v>
      </c>
      <c r="F177" s="3">
        <f>IF($A177=$B$3,ProkustesV!H177+F$8,-99)</f>
        <v>-99</v>
      </c>
      <c r="G177" s="3">
        <f>IF($A177=$B$3,ProkustesV!I177+G$8,-99)</f>
        <v>-99</v>
      </c>
      <c r="H177" s="3">
        <f>IF($A177=$B$3,ProkustesV!J177+H$8,-99)</f>
        <v>-99</v>
      </c>
      <c r="I177" s="3">
        <f>IF($A177=$B$3,ProkustesV!K177+I$8,-99)</f>
        <v>-99</v>
      </c>
      <c r="J177" s="3">
        <f>IF($A177=$B$3,ProkustesV!L177+J$8,-99)</f>
        <v>-99</v>
      </c>
      <c r="K177" s="3">
        <f>IF($A177=$B$3,ProkustesV!M177+K$8,-99)</f>
        <v>-99</v>
      </c>
      <c r="L177" s="3">
        <f>IF($A177=$B$3,ProkustesV!N177+L$8,-99)</f>
        <v>-99</v>
      </c>
      <c r="M177" s="3">
        <f>IF($A177=$B$3,ProkustesV!O177+M$8,-99)</f>
        <v>-99</v>
      </c>
      <c r="N177" s="3">
        <f>IF($A177=$B$3,ProkustesV!P177+N$8,-99)</f>
        <v>-99</v>
      </c>
      <c r="O177" s="3">
        <f>IF($A177=$B$3,ProkustesV!Q177+O$8,-99)</f>
        <v>-99</v>
      </c>
      <c r="P177" s="3">
        <f>IF($A177=$B$3,ProkustesV!R177+P$8,-99)</f>
        <v>-99</v>
      </c>
      <c r="Q177" s="3">
        <f>IF($A177=$B$3,ProkustesV!S177+Q$8,-99)</f>
        <v>-99</v>
      </c>
      <c r="R177" s="3">
        <f>IF($A177=$B$3,ProkustesV!T177+R$8,-99)</f>
        <v>-99</v>
      </c>
      <c r="S177" s="3">
        <f>IF($A177=$B$3,ProkustesV!U177+S$8,-99)</f>
        <v>-99</v>
      </c>
      <c r="T177" s="3">
        <f>IF($A177=$B$3,ProkustesV!V177+T$8,-99)</f>
        <v>-99</v>
      </c>
      <c r="U177" s="3">
        <f>IF($A177=$B$3,ProkustesV!W177+U$8,-99)</f>
        <v>-99</v>
      </c>
      <c r="V177" s="3">
        <f>IF($A177=$B$3,ProkustesV!X177+V$8,-99)</f>
        <v>-99</v>
      </c>
      <c r="W177" s="1">
        <v>618.447</v>
      </c>
      <c r="X177" s="1" t="s">
        <v>22</v>
      </c>
      <c r="Y177">
        <f t="shared" si="6"/>
        <v>0</v>
      </c>
      <c r="Z177" s="1">
        <v>1275.2509556946036</v>
      </c>
    </row>
    <row r="178" spans="1:26" x14ac:dyDescent="0.3">
      <c r="A178" t="str">
        <f t="shared" si="5"/>
        <v>DIPiss</v>
      </c>
      <c r="B178" s="3" t="str">
        <f>ProkustesV!D178</f>
        <v>DIPiss17_v_1.jpg</v>
      </c>
      <c r="C178" s="3">
        <f>IF($A178=$B$3,ProkustesV!E178+C$8,-99)</f>
        <v>-99</v>
      </c>
      <c r="D178" s="3">
        <f>IF($A178=$B$3,ProkustesV!F178+D$8,-99)</f>
        <v>-99</v>
      </c>
      <c r="E178" s="3">
        <f>IF($A178=$B$3,ProkustesV!G178+E$8,-99)</f>
        <v>-99</v>
      </c>
      <c r="F178" s="3">
        <f>IF($A178=$B$3,ProkustesV!H178+F$8,-99)</f>
        <v>-99</v>
      </c>
      <c r="G178" s="3">
        <f>IF($A178=$B$3,ProkustesV!I178+G$8,-99)</f>
        <v>-99</v>
      </c>
      <c r="H178" s="3">
        <f>IF($A178=$B$3,ProkustesV!J178+H$8,-99)</f>
        <v>-99</v>
      </c>
      <c r="I178" s="3">
        <f>IF($A178=$B$3,ProkustesV!K178+I$8,-99)</f>
        <v>-99</v>
      </c>
      <c r="J178" s="3">
        <f>IF($A178=$B$3,ProkustesV!L178+J$8,-99)</f>
        <v>-99</v>
      </c>
      <c r="K178" s="3">
        <f>IF($A178=$B$3,ProkustesV!M178+K$8,-99)</f>
        <v>-99</v>
      </c>
      <c r="L178" s="3">
        <f>IF($A178=$B$3,ProkustesV!N178+L$8,-99)</f>
        <v>-99</v>
      </c>
      <c r="M178" s="3">
        <f>IF($A178=$B$3,ProkustesV!O178+M$8,-99)</f>
        <v>-99</v>
      </c>
      <c r="N178" s="3">
        <f>IF($A178=$B$3,ProkustesV!P178+N$8,-99)</f>
        <v>-99</v>
      </c>
      <c r="O178" s="3">
        <f>IF($A178=$B$3,ProkustesV!Q178+O$8,-99)</f>
        <v>-99</v>
      </c>
      <c r="P178" s="3">
        <f>IF($A178=$B$3,ProkustesV!R178+P$8,-99)</f>
        <v>-99</v>
      </c>
      <c r="Q178" s="3">
        <f>IF($A178=$B$3,ProkustesV!S178+Q$8,-99)</f>
        <v>-99</v>
      </c>
      <c r="R178" s="3">
        <f>IF($A178=$B$3,ProkustesV!T178+R$8,-99)</f>
        <v>-99</v>
      </c>
      <c r="S178" s="3">
        <f>IF($A178=$B$3,ProkustesV!U178+S$8,-99)</f>
        <v>-99</v>
      </c>
      <c r="T178" s="3">
        <f>IF($A178=$B$3,ProkustesV!V178+T$8,-99)</f>
        <v>-99</v>
      </c>
      <c r="U178" s="3">
        <f>IF($A178=$B$3,ProkustesV!W178+U$8,-99)</f>
        <v>-99</v>
      </c>
      <c r="V178" s="3">
        <f>IF($A178=$B$3,ProkustesV!X178+V$8,-99)</f>
        <v>-99</v>
      </c>
      <c r="W178" s="1">
        <v>717.49800000000005</v>
      </c>
      <c r="X178" s="1" t="s">
        <v>22</v>
      </c>
      <c r="Y178">
        <f t="shared" si="6"/>
        <v>0</v>
      </c>
      <c r="Z178" s="1">
        <v>1256.9554486933894</v>
      </c>
    </row>
    <row r="179" spans="1:26" x14ac:dyDescent="0.3">
      <c r="A179" t="str">
        <f t="shared" si="5"/>
        <v>DIPiss</v>
      </c>
      <c r="B179" s="3" t="str">
        <f>ProkustesV!D179</f>
        <v>DIPiss17_v_2.jpg</v>
      </c>
      <c r="C179" s="3">
        <f>IF($A179=$B$3,ProkustesV!E179+C$8,-99)</f>
        <v>-99</v>
      </c>
      <c r="D179" s="3">
        <f>IF($A179=$B$3,ProkustesV!F179+D$8,-99)</f>
        <v>-99</v>
      </c>
      <c r="E179" s="3">
        <f>IF($A179=$B$3,ProkustesV!G179+E$8,-99)</f>
        <v>-99</v>
      </c>
      <c r="F179" s="3">
        <f>IF($A179=$B$3,ProkustesV!H179+F$8,-99)</f>
        <v>-99</v>
      </c>
      <c r="G179" s="3">
        <f>IF($A179=$B$3,ProkustesV!I179+G$8,-99)</f>
        <v>-99</v>
      </c>
      <c r="H179" s="3">
        <f>IF($A179=$B$3,ProkustesV!J179+H$8,-99)</f>
        <v>-99</v>
      </c>
      <c r="I179" s="3">
        <f>IF($A179=$B$3,ProkustesV!K179+I$8,-99)</f>
        <v>-99</v>
      </c>
      <c r="J179" s="3">
        <f>IF($A179=$B$3,ProkustesV!L179+J$8,-99)</f>
        <v>-99</v>
      </c>
      <c r="K179" s="3">
        <f>IF($A179=$B$3,ProkustesV!M179+K$8,-99)</f>
        <v>-99</v>
      </c>
      <c r="L179" s="3">
        <f>IF($A179=$B$3,ProkustesV!N179+L$8,-99)</f>
        <v>-99</v>
      </c>
      <c r="M179" s="3">
        <f>IF($A179=$B$3,ProkustesV!O179+M$8,-99)</f>
        <v>-99</v>
      </c>
      <c r="N179" s="3">
        <f>IF($A179=$B$3,ProkustesV!P179+N$8,-99)</f>
        <v>-99</v>
      </c>
      <c r="O179" s="3">
        <f>IF($A179=$B$3,ProkustesV!Q179+O$8,-99)</f>
        <v>-99</v>
      </c>
      <c r="P179" s="3">
        <f>IF($A179=$B$3,ProkustesV!R179+P$8,-99)</f>
        <v>-99</v>
      </c>
      <c r="Q179" s="3">
        <f>IF($A179=$B$3,ProkustesV!S179+Q$8,-99)</f>
        <v>-99</v>
      </c>
      <c r="R179" s="3">
        <f>IF($A179=$B$3,ProkustesV!T179+R$8,-99)</f>
        <v>-99</v>
      </c>
      <c r="S179" s="3">
        <f>IF($A179=$B$3,ProkustesV!U179+S$8,-99)</f>
        <v>-99</v>
      </c>
      <c r="T179" s="3">
        <f>IF($A179=$B$3,ProkustesV!V179+T$8,-99)</f>
        <v>-99</v>
      </c>
      <c r="U179" s="3">
        <f>IF($A179=$B$3,ProkustesV!W179+U$8,-99)</f>
        <v>-99</v>
      </c>
      <c r="V179" s="3">
        <f>IF($A179=$B$3,ProkustesV!X179+V$8,-99)</f>
        <v>-99</v>
      </c>
      <c r="W179" s="1">
        <v>697.89700000000005</v>
      </c>
      <c r="X179" s="1" t="s">
        <v>22</v>
      </c>
      <c r="Y179">
        <f t="shared" si="6"/>
        <v>0</v>
      </c>
      <c r="Z179" s="1">
        <v>1237.3600931014382</v>
      </c>
    </row>
    <row r="180" spans="1:26" x14ac:dyDescent="0.3">
      <c r="A180" t="str">
        <f t="shared" si="5"/>
        <v>DIPiss</v>
      </c>
      <c r="B180" s="3" t="str">
        <f>ProkustesV!D180</f>
        <v>DIPiss17_v_3.jpg</v>
      </c>
      <c r="C180" s="3">
        <f>IF($A180=$B$3,ProkustesV!E180+C$8,-99)</f>
        <v>-99</v>
      </c>
      <c r="D180" s="3">
        <f>IF($A180=$B$3,ProkustesV!F180+D$8,-99)</f>
        <v>-99</v>
      </c>
      <c r="E180" s="3">
        <f>IF($A180=$B$3,ProkustesV!G180+E$8,-99)</f>
        <v>-99</v>
      </c>
      <c r="F180" s="3">
        <f>IF($A180=$B$3,ProkustesV!H180+F$8,-99)</f>
        <v>-99</v>
      </c>
      <c r="G180" s="3">
        <f>IF($A180=$B$3,ProkustesV!I180+G$8,-99)</f>
        <v>-99</v>
      </c>
      <c r="H180" s="3">
        <f>IF($A180=$B$3,ProkustesV!J180+H$8,-99)</f>
        <v>-99</v>
      </c>
      <c r="I180" s="3">
        <f>IF($A180=$B$3,ProkustesV!K180+I$8,-99)</f>
        <v>-99</v>
      </c>
      <c r="J180" s="3">
        <f>IF($A180=$B$3,ProkustesV!L180+J$8,-99)</f>
        <v>-99</v>
      </c>
      <c r="K180" s="3">
        <f>IF($A180=$B$3,ProkustesV!M180+K$8,-99)</f>
        <v>-99</v>
      </c>
      <c r="L180" s="3">
        <f>IF($A180=$B$3,ProkustesV!N180+L$8,-99)</f>
        <v>-99</v>
      </c>
      <c r="M180" s="3">
        <f>IF($A180=$B$3,ProkustesV!O180+M$8,-99)</f>
        <v>-99</v>
      </c>
      <c r="N180" s="3">
        <f>IF($A180=$B$3,ProkustesV!P180+N$8,-99)</f>
        <v>-99</v>
      </c>
      <c r="O180" s="3">
        <f>IF($A180=$B$3,ProkustesV!Q180+O$8,-99)</f>
        <v>-99</v>
      </c>
      <c r="P180" s="3">
        <f>IF($A180=$B$3,ProkustesV!R180+P$8,-99)</f>
        <v>-99</v>
      </c>
      <c r="Q180" s="3">
        <f>IF($A180=$B$3,ProkustesV!S180+Q$8,-99)</f>
        <v>-99</v>
      </c>
      <c r="R180" s="3">
        <f>IF($A180=$B$3,ProkustesV!T180+R$8,-99)</f>
        <v>-99</v>
      </c>
      <c r="S180" s="3">
        <f>IF($A180=$B$3,ProkustesV!U180+S$8,-99)</f>
        <v>-99</v>
      </c>
      <c r="T180" s="3">
        <f>IF($A180=$B$3,ProkustesV!V180+T$8,-99)</f>
        <v>-99</v>
      </c>
      <c r="U180" s="3">
        <f>IF($A180=$B$3,ProkustesV!W180+U$8,-99)</f>
        <v>-99</v>
      </c>
      <c r="V180" s="3">
        <f>IF($A180=$B$3,ProkustesV!X180+V$8,-99)</f>
        <v>-99</v>
      </c>
      <c r="W180" s="1">
        <v>705.25699999999995</v>
      </c>
      <c r="X180" s="1" t="s">
        <v>22</v>
      </c>
      <c r="Y180">
        <f t="shared" si="6"/>
        <v>0</v>
      </c>
      <c r="Z180" s="1">
        <v>1236.3611931794042</v>
      </c>
    </row>
    <row r="181" spans="1:26" x14ac:dyDescent="0.3">
      <c r="A181" t="str">
        <f t="shared" si="5"/>
        <v>DIPiss</v>
      </c>
      <c r="B181" s="3" t="str">
        <f>ProkustesV!D181</f>
        <v>DIPiss17_v_4.jpg</v>
      </c>
      <c r="C181" s="3">
        <f>IF($A181=$B$3,ProkustesV!E181+C$8,-99)</f>
        <v>-99</v>
      </c>
      <c r="D181" s="3">
        <f>IF($A181=$B$3,ProkustesV!F181+D$8,-99)</f>
        <v>-99</v>
      </c>
      <c r="E181" s="3">
        <f>IF($A181=$B$3,ProkustesV!G181+E$8,-99)</f>
        <v>-99</v>
      </c>
      <c r="F181" s="3">
        <f>IF($A181=$B$3,ProkustesV!H181+F$8,-99)</f>
        <v>-99</v>
      </c>
      <c r="G181" s="3">
        <f>IF($A181=$B$3,ProkustesV!I181+G$8,-99)</f>
        <v>-99</v>
      </c>
      <c r="H181" s="3">
        <f>IF($A181=$B$3,ProkustesV!J181+H$8,-99)</f>
        <v>-99</v>
      </c>
      <c r="I181" s="3">
        <f>IF($A181=$B$3,ProkustesV!K181+I$8,-99)</f>
        <v>-99</v>
      </c>
      <c r="J181" s="3">
        <f>IF($A181=$B$3,ProkustesV!L181+J$8,-99)</f>
        <v>-99</v>
      </c>
      <c r="K181" s="3">
        <f>IF($A181=$B$3,ProkustesV!M181+K$8,-99)</f>
        <v>-99</v>
      </c>
      <c r="L181" s="3">
        <f>IF($A181=$B$3,ProkustesV!N181+L$8,-99)</f>
        <v>-99</v>
      </c>
      <c r="M181" s="3">
        <f>IF($A181=$B$3,ProkustesV!O181+M$8,-99)</f>
        <v>-99</v>
      </c>
      <c r="N181" s="3">
        <f>IF($A181=$B$3,ProkustesV!P181+N$8,-99)</f>
        <v>-99</v>
      </c>
      <c r="O181" s="3">
        <f>IF($A181=$B$3,ProkustesV!Q181+O$8,-99)</f>
        <v>-99</v>
      </c>
      <c r="P181" s="3">
        <f>IF($A181=$B$3,ProkustesV!R181+P$8,-99)</f>
        <v>-99</v>
      </c>
      <c r="Q181" s="3">
        <f>IF($A181=$B$3,ProkustesV!S181+Q$8,-99)</f>
        <v>-99</v>
      </c>
      <c r="R181" s="3">
        <f>IF($A181=$B$3,ProkustesV!T181+R$8,-99)</f>
        <v>-99</v>
      </c>
      <c r="S181" s="3">
        <f>IF($A181=$B$3,ProkustesV!U181+S$8,-99)</f>
        <v>-99</v>
      </c>
      <c r="T181" s="3">
        <f>IF($A181=$B$3,ProkustesV!V181+T$8,-99)</f>
        <v>-99</v>
      </c>
      <c r="U181" s="3">
        <f>IF($A181=$B$3,ProkustesV!W181+U$8,-99)</f>
        <v>-99</v>
      </c>
      <c r="V181" s="3">
        <f>IF($A181=$B$3,ProkustesV!X181+V$8,-99)</f>
        <v>-99</v>
      </c>
      <c r="W181" s="1">
        <v>723.96600000000001</v>
      </c>
      <c r="X181" s="1" t="s">
        <v>22</v>
      </c>
      <c r="Y181">
        <f t="shared" si="6"/>
        <v>0</v>
      </c>
      <c r="Z181" s="1">
        <v>1264.4307019366463</v>
      </c>
    </row>
    <row r="182" spans="1:26" x14ac:dyDescent="0.3">
      <c r="A182" t="str">
        <f t="shared" si="5"/>
        <v>DIPiss</v>
      </c>
      <c r="B182" s="3" t="str">
        <f>ProkustesV!D182</f>
        <v>DIPiss17_v_5.jpg</v>
      </c>
      <c r="C182" s="3">
        <f>IF($A182=$B$3,ProkustesV!E182+C$8,-99)</f>
        <v>-99</v>
      </c>
      <c r="D182" s="3">
        <f>IF($A182=$B$3,ProkustesV!F182+D$8,-99)</f>
        <v>-99</v>
      </c>
      <c r="E182" s="3">
        <f>IF($A182=$B$3,ProkustesV!G182+E$8,-99)</f>
        <v>-99</v>
      </c>
      <c r="F182" s="3">
        <f>IF($A182=$B$3,ProkustesV!H182+F$8,-99)</f>
        <v>-99</v>
      </c>
      <c r="G182" s="3">
        <f>IF($A182=$B$3,ProkustesV!I182+G$8,-99)</f>
        <v>-99</v>
      </c>
      <c r="H182" s="3">
        <f>IF($A182=$B$3,ProkustesV!J182+H$8,-99)</f>
        <v>-99</v>
      </c>
      <c r="I182" s="3">
        <f>IF($A182=$B$3,ProkustesV!K182+I$8,-99)</f>
        <v>-99</v>
      </c>
      <c r="J182" s="3">
        <f>IF($A182=$B$3,ProkustesV!L182+J$8,-99)</f>
        <v>-99</v>
      </c>
      <c r="K182" s="3">
        <f>IF($A182=$B$3,ProkustesV!M182+K$8,-99)</f>
        <v>-99</v>
      </c>
      <c r="L182" s="3">
        <f>IF($A182=$B$3,ProkustesV!N182+L$8,-99)</f>
        <v>-99</v>
      </c>
      <c r="M182" s="3">
        <f>IF($A182=$B$3,ProkustesV!O182+M$8,-99)</f>
        <v>-99</v>
      </c>
      <c r="N182" s="3">
        <f>IF($A182=$B$3,ProkustesV!P182+N$8,-99)</f>
        <v>-99</v>
      </c>
      <c r="O182" s="3">
        <f>IF($A182=$B$3,ProkustesV!Q182+O$8,-99)</f>
        <v>-99</v>
      </c>
      <c r="P182" s="3">
        <f>IF($A182=$B$3,ProkustesV!R182+P$8,-99)</f>
        <v>-99</v>
      </c>
      <c r="Q182" s="3">
        <f>IF($A182=$B$3,ProkustesV!S182+Q$8,-99)</f>
        <v>-99</v>
      </c>
      <c r="R182" s="3">
        <f>IF($A182=$B$3,ProkustesV!T182+R$8,-99)</f>
        <v>-99</v>
      </c>
      <c r="S182" s="3">
        <f>IF($A182=$B$3,ProkustesV!U182+S$8,-99)</f>
        <v>-99</v>
      </c>
      <c r="T182" s="3">
        <f>IF($A182=$B$3,ProkustesV!V182+T$8,-99)</f>
        <v>-99</v>
      </c>
      <c r="U182" s="3">
        <f>IF($A182=$B$3,ProkustesV!W182+U$8,-99)</f>
        <v>-99</v>
      </c>
      <c r="V182" s="3">
        <f>IF($A182=$B$3,ProkustesV!X182+V$8,-99)</f>
        <v>-99</v>
      </c>
      <c r="W182" s="1">
        <v>697.43799999999999</v>
      </c>
      <c r="X182" s="1" t="s">
        <v>22</v>
      </c>
      <c r="Y182">
        <f t="shared" si="6"/>
        <v>0</v>
      </c>
      <c r="Z182" s="1">
        <v>1235.4408120181233</v>
      </c>
    </row>
    <row r="183" spans="1:26" x14ac:dyDescent="0.3">
      <c r="A183" t="str">
        <f t="shared" si="5"/>
        <v>DIPiss</v>
      </c>
      <c r="B183" s="3" t="str">
        <f>ProkustesV!D183</f>
        <v>DIPiss19_1_v_1.jpg</v>
      </c>
      <c r="C183" s="3">
        <f>IF($A183=$B$3,ProkustesV!E183+C$8,-99)</f>
        <v>-99</v>
      </c>
      <c r="D183" s="3">
        <f>IF($A183=$B$3,ProkustesV!F183+D$8,-99)</f>
        <v>-99</v>
      </c>
      <c r="E183" s="3">
        <f>IF($A183=$B$3,ProkustesV!G183+E$8,-99)</f>
        <v>-99</v>
      </c>
      <c r="F183" s="3">
        <f>IF($A183=$B$3,ProkustesV!H183+F$8,-99)</f>
        <v>-99</v>
      </c>
      <c r="G183" s="3">
        <f>IF($A183=$B$3,ProkustesV!I183+G$8,-99)</f>
        <v>-99</v>
      </c>
      <c r="H183" s="3">
        <f>IF($A183=$B$3,ProkustesV!J183+H$8,-99)</f>
        <v>-99</v>
      </c>
      <c r="I183" s="3">
        <f>IF($A183=$B$3,ProkustesV!K183+I$8,-99)</f>
        <v>-99</v>
      </c>
      <c r="J183" s="3">
        <f>IF($A183=$B$3,ProkustesV!L183+J$8,-99)</f>
        <v>-99</v>
      </c>
      <c r="K183" s="3">
        <f>IF($A183=$B$3,ProkustesV!M183+K$8,-99)</f>
        <v>-99</v>
      </c>
      <c r="L183" s="3">
        <f>IF($A183=$B$3,ProkustesV!N183+L$8,-99)</f>
        <v>-99</v>
      </c>
      <c r="M183" s="3">
        <f>IF($A183=$B$3,ProkustesV!O183+M$8,-99)</f>
        <v>-99</v>
      </c>
      <c r="N183" s="3">
        <f>IF($A183=$B$3,ProkustesV!P183+N$8,-99)</f>
        <v>-99</v>
      </c>
      <c r="O183" s="3">
        <f>IF($A183=$B$3,ProkustesV!Q183+O$8,-99)</f>
        <v>-99</v>
      </c>
      <c r="P183" s="3">
        <f>IF($A183=$B$3,ProkustesV!R183+P$8,-99)</f>
        <v>-99</v>
      </c>
      <c r="Q183" s="3">
        <f>IF($A183=$B$3,ProkustesV!S183+Q$8,-99)</f>
        <v>-99</v>
      </c>
      <c r="R183" s="3">
        <f>IF($A183=$B$3,ProkustesV!T183+R$8,-99)</f>
        <v>-99</v>
      </c>
      <c r="S183" s="3">
        <f>IF($A183=$B$3,ProkustesV!U183+S$8,-99)</f>
        <v>-99</v>
      </c>
      <c r="T183" s="3">
        <f>IF($A183=$B$3,ProkustesV!V183+T$8,-99)</f>
        <v>-99</v>
      </c>
      <c r="U183" s="3">
        <f>IF($A183=$B$3,ProkustesV!W183+U$8,-99)</f>
        <v>-99</v>
      </c>
      <c r="V183" s="3">
        <f>IF($A183=$B$3,ProkustesV!X183+V$8,-99)</f>
        <v>-99</v>
      </c>
      <c r="W183" s="1">
        <v>606.928</v>
      </c>
      <c r="X183" s="1" t="s">
        <v>22</v>
      </c>
      <c r="Y183">
        <f t="shared" si="6"/>
        <v>0</v>
      </c>
      <c r="Z183" s="1">
        <v>1220.5756838475852</v>
      </c>
    </row>
    <row r="184" spans="1:26" x14ac:dyDescent="0.3">
      <c r="A184" t="str">
        <f t="shared" si="5"/>
        <v>DIPiss</v>
      </c>
      <c r="B184" s="3" t="str">
        <f>ProkustesV!D184</f>
        <v>DIPiss19_1_v_2.jpg</v>
      </c>
      <c r="C184" s="3">
        <f>IF($A184=$B$3,ProkustesV!E184+C$8,-99)</f>
        <v>-99</v>
      </c>
      <c r="D184" s="3">
        <f>IF($A184=$B$3,ProkustesV!F184+D$8,-99)</f>
        <v>-99</v>
      </c>
      <c r="E184" s="3">
        <f>IF($A184=$B$3,ProkustesV!G184+E$8,-99)</f>
        <v>-99</v>
      </c>
      <c r="F184" s="3">
        <f>IF($A184=$B$3,ProkustesV!H184+F$8,-99)</f>
        <v>-99</v>
      </c>
      <c r="G184" s="3">
        <f>IF($A184=$B$3,ProkustesV!I184+G$8,-99)</f>
        <v>-99</v>
      </c>
      <c r="H184" s="3">
        <f>IF($A184=$B$3,ProkustesV!J184+H$8,-99)</f>
        <v>-99</v>
      </c>
      <c r="I184" s="3">
        <f>IF($A184=$B$3,ProkustesV!K184+I$8,-99)</f>
        <v>-99</v>
      </c>
      <c r="J184" s="3">
        <f>IF($A184=$B$3,ProkustesV!L184+J$8,-99)</f>
        <v>-99</v>
      </c>
      <c r="K184" s="3">
        <f>IF($A184=$B$3,ProkustesV!M184+K$8,-99)</f>
        <v>-99</v>
      </c>
      <c r="L184" s="3">
        <f>IF($A184=$B$3,ProkustesV!N184+L$8,-99)</f>
        <v>-99</v>
      </c>
      <c r="M184" s="3">
        <f>IF($A184=$B$3,ProkustesV!O184+M$8,-99)</f>
        <v>-99</v>
      </c>
      <c r="N184" s="3">
        <f>IF($A184=$B$3,ProkustesV!P184+N$8,-99)</f>
        <v>-99</v>
      </c>
      <c r="O184" s="3">
        <f>IF($A184=$B$3,ProkustesV!Q184+O$8,-99)</f>
        <v>-99</v>
      </c>
      <c r="P184" s="3">
        <f>IF($A184=$B$3,ProkustesV!R184+P$8,-99)</f>
        <v>-99</v>
      </c>
      <c r="Q184" s="3">
        <f>IF($A184=$B$3,ProkustesV!S184+Q$8,-99)</f>
        <v>-99</v>
      </c>
      <c r="R184" s="3">
        <f>IF($A184=$B$3,ProkustesV!T184+R$8,-99)</f>
        <v>-99</v>
      </c>
      <c r="S184" s="3">
        <f>IF($A184=$B$3,ProkustesV!U184+S$8,-99)</f>
        <v>-99</v>
      </c>
      <c r="T184" s="3">
        <f>IF($A184=$B$3,ProkustesV!V184+T$8,-99)</f>
        <v>-99</v>
      </c>
      <c r="U184" s="3">
        <f>IF($A184=$B$3,ProkustesV!W184+U$8,-99)</f>
        <v>-99</v>
      </c>
      <c r="V184" s="3">
        <f>IF($A184=$B$3,ProkustesV!X184+V$8,-99)</f>
        <v>-99</v>
      </c>
      <c r="W184" s="1">
        <v>628.96600000000001</v>
      </c>
      <c r="X184" s="1" t="s">
        <v>22</v>
      </c>
      <c r="Y184">
        <f t="shared" si="6"/>
        <v>0</v>
      </c>
      <c r="Z184" s="1">
        <v>1212.0231020900551</v>
      </c>
    </row>
    <row r="185" spans="1:26" x14ac:dyDescent="0.3">
      <c r="A185" t="str">
        <f t="shared" si="5"/>
        <v>DIPiss</v>
      </c>
      <c r="B185" s="3" t="str">
        <f>ProkustesV!D185</f>
        <v>DIPiss19_1_v_3.jpg</v>
      </c>
      <c r="C185" s="3">
        <f>IF($A185=$B$3,ProkustesV!E185+C$8,-99)</f>
        <v>-99</v>
      </c>
      <c r="D185" s="3">
        <f>IF($A185=$B$3,ProkustesV!F185+D$8,-99)</f>
        <v>-99</v>
      </c>
      <c r="E185" s="3">
        <f>IF($A185=$B$3,ProkustesV!G185+E$8,-99)</f>
        <v>-99</v>
      </c>
      <c r="F185" s="3">
        <f>IF($A185=$B$3,ProkustesV!H185+F$8,-99)</f>
        <v>-99</v>
      </c>
      <c r="G185" s="3">
        <f>IF($A185=$B$3,ProkustesV!I185+G$8,-99)</f>
        <v>-99</v>
      </c>
      <c r="H185" s="3">
        <f>IF($A185=$B$3,ProkustesV!J185+H$8,-99)</f>
        <v>-99</v>
      </c>
      <c r="I185" s="3">
        <f>IF($A185=$B$3,ProkustesV!K185+I$8,-99)</f>
        <v>-99</v>
      </c>
      <c r="J185" s="3">
        <f>IF($A185=$B$3,ProkustesV!L185+J$8,-99)</f>
        <v>-99</v>
      </c>
      <c r="K185" s="3">
        <f>IF($A185=$B$3,ProkustesV!M185+K$8,-99)</f>
        <v>-99</v>
      </c>
      <c r="L185" s="3">
        <f>IF($A185=$B$3,ProkustesV!N185+L$8,-99)</f>
        <v>-99</v>
      </c>
      <c r="M185" s="3">
        <f>IF($A185=$B$3,ProkustesV!O185+M$8,-99)</f>
        <v>-99</v>
      </c>
      <c r="N185" s="3">
        <f>IF($A185=$B$3,ProkustesV!P185+N$8,-99)</f>
        <v>-99</v>
      </c>
      <c r="O185" s="3">
        <f>IF($A185=$B$3,ProkustesV!Q185+O$8,-99)</f>
        <v>-99</v>
      </c>
      <c r="P185" s="3">
        <f>IF($A185=$B$3,ProkustesV!R185+P$8,-99)</f>
        <v>-99</v>
      </c>
      <c r="Q185" s="3">
        <f>IF($A185=$B$3,ProkustesV!S185+Q$8,-99)</f>
        <v>-99</v>
      </c>
      <c r="R185" s="3">
        <f>IF($A185=$B$3,ProkustesV!T185+R$8,-99)</f>
        <v>-99</v>
      </c>
      <c r="S185" s="3">
        <f>IF($A185=$B$3,ProkustesV!U185+S$8,-99)</f>
        <v>-99</v>
      </c>
      <c r="T185" s="3">
        <f>IF($A185=$B$3,ProkustesV!V185+T$8,-99)</f>
        <v>-99</v>
      </c>
      <c r="U185" s="3">
        <f>IF($A185=$B$3,ProkustesV!W185+U$8,-99)</f>
        <v>-99</v>
      </c>
      <c r="V185" s="3">
        <f>IF($A185=$B$3,ProkustesV!X185+V$8,-99)</f>
        <v>-99</v>
      </c>
      <c r="W185" s="1">
        <v>743.42</v>
      </c>
      <c r="X185" s="1" t="s">
        <v>22</v>
      </c>
      <c r="Y185">
        <f t="shared" si="6"/>
        <v>0</v>
      </c>
      <c r="Z185" s="1">
        <v>1211.587388511452</v>
      </c>
    </row>
    <row r="186" spans="1:26" x14ac:dyDescent="0.3">
      <c r="A186" t="str">
        <f t="shared" si="5"/>
        <v>DIPiss</v>
      </c>
      <c r="B186" s="3" t="str">
        <f>ProkustesV!D186</f>
        <v>DIPiss19_1_v_4.jpg</v>
      </c>
      <c r="C186" s="3">
        <f>IF($A186=$B$3,ProkustesV!E186+C$8,-99)</f>
        <v>-99</v>
      </c>
      <c r="D186" s="3">
        <f>IF($A186=$B$3,ProkustesV!F186+D$8,-99)</f>
        <v>-99</v>
      </c>
      <c r="E186" s="3">
        <f>IF($A186=$B$3,ProkustesV!G186+E$8,-99)</f>
        <v>-99</v>
      </c>
      <c r="F186" s="3">
        <f>IF($A186=$B$3,ProkustesV!H186+F$8,-99)</f>
        <v>-99</v>
      </c>
      <c r="G186" s="3">
        <f>IF($A186=$B$3,ProkustesV!I186+G$8,-99)</f>
        <v>-99</v>
      </c>
      <c r="H186" s="3">
        <f>IF($A186=$B$3,ProkustesV!J186+H$8,-99)</f>
        <v>-99</v>
      </c>
      <c r="I186" s="3">
        <f>IF($A186=$B$3,ProkustesV!K186+I$8,-99)</f>
        <v>-99</v>
      </c>
      <c r="J186" s="3">
        <f>IF($A186=$B$3,ProkustesV!L186+J$8,-99)</f>
        <v>-99</v>
      </c>
      <c r="K186" s="3">
        <f>IF($A186=$B$3,ProkustesV!M186+K$8,-99)</f>
        <v>-99</v>
      </c>
      <c r="L186" s="3">
        <f>IF($A186=$B$3,ProkustesV!N186+L$8,-99)</f>
        <v>-99</v>
      </c>
      <c r="M186" s="3">
        <f>IF($A186=$B$3,ProkustesV!O186+M$8,-99)</f>
        <v>-99</v>
      </c>
      <c r="N186" s="3">
        <f>IF($A186=$B$3,ProkustesV!P186+N$8,-99)</f>
        <v>-99</v>
      </c>
      <c r="O186" s="3">
        <f>IF($A186=$B$3,ProkustesV!Q186+O$8,-99)</f>
        <v>-99</v>
      </c>
      <c r="P186" s="3">
        <f>IF($A186=$B$3,ProkustesV!R186+P$8,-99)</f>
        <v>-99</v>
      </c>
      <c r="Q186" s="3">
        <f>IF($A186=$B$3,ProkustesV!S186+Q$8,-99)</f>
        <v>-99</v>
      </c>
      <c r="R186" s="3">
        <f>IF($A186=$B$3,ProkustesV!T186+R$8,-99)</f>
        <v>-99</v>
      </c>
      <c r="S186" s="3">
        <f>IF($A186=$B$3,ProkustesV!U186+S$8,-99)</f>
        <v>-99</v>
      </c>
      <c r="T186" s="3">
        <f>IF($A186=$B$3,ProkustesV!V186+T$8,-99)</f>
        <v>-99</v>
      </c>
      <c r="U186" s="3">
        <f>IF($A186=$B$3,ProkustesV!W186+U$8,-99)</f>
        <v>-99</v>
      </c>
      <c r="V186" s="3">
        <f>IF($A186=$B$3,ProkustesV!X186+V$8,-99)</f>
        <v>-99</v>
      </c>
      <c r="W186" s="1">
        <v>825.33299999999997</v>
      </c>
      <c r="X186" s="1" t="s">
        <v>22</v>
      </c>
      <c r="Y186">
        <f t="shared" si="6"/>
        <v>0</v>
      </c>
      <c r="Z186" s="1">
        <v>1256.2292784360664</v>
      </c>
    </row>
    <row r="187" spans="1:26" x14ac:dyDescent="0.3">
      <c r="A187" t="str">
        <f t="shared" si="5"/>
        <v>DIPiss</v>
      </c>
      <c r="B187" s="3" t="str">
        <f>ProkustesV!D187</f>
        <v>DIPiss19_1_v_5.jpg</v>
      </c>
      <c r="C187" s="3">
        <f>IF($A187=$B$3,ProkustesV!E187+C$8,-99)</f>
        <v>-99</v>
      </c>
      <c r="D187" s="3">
        <f>IF($A187=$B$3,ProkustesV!F187+D$8,-99)</f>
        <v>-99</v>
      </c>
      <c r="E187" s="3">
        <f>IF($A187=$B$3,ProkustesV!G187+E$8,-99)</f>
        <v>-99</v>
      </c>
      <c r="F187" s="3">
        <f>IF($A187=$B$3,ProkustesV!H187+F$8,-99)</f>
        <v>-99</v>
      </c>
      <c r="G187" s="3">
        <f>IF($A187=$B$3,ProkustesV!I187+G$8,-99)</f>
        <v>-99</v>
      </c>
      <c r="H187" s="3">
        <f>IF($A187=$B$3,ProkustesV!J187+H$8,-99)</f>
        <v>-99</v>
      </c>
      <c r="I187" s="3">
        <f>IF($A187=$B$3,ProkustesV!K187+I$8,-99)</f>
        <v>-99</v>
      </c>
      <c r="J187" s="3">
        <f>IF($A187=$B$3,ProkustesV!L187+J$8,-99)</f>
        <v>-99</v>
      </c>
      <c r="K187" s="3">
        <f>IF($A187=$B$3,ProkustesV!M187+K$8,-99)</f>
        <v>-99</v>
      </c>
      <c r="L187" s="3">
        <f>IF($A187=$B$3,ProkustesV!N187+L$8,-99)</f>
        <v>-99</v>
      </c>
      <c r="M187" s="3">
        <f>IF($A187=$B$3,ProkustesV!O187+M$8,-99)</f>
        <v>-99</v>
      </c>
      <c r="N187" s="3">
        <f>IF($A187=$B$3,ProkustesV!P187+N$8,-99)</f>
        <v>-99</v>
      </c>
      <c r="O187" s="3">
        <f>IF($A187=$B$3,ProkustesV!Q187+O$8,-99)</f>
        <v>-99</v>
      </c>
      <c r="P187" s="3">
        <f>IF($A187=$B$3,ProkustesV!R187+P$8,-99)</f>
        <v>-99</v>
      </c>
      <c r="Q187" s="3">
        <f>IF($A187=$B$3,ProkustesV!S187+Q$8,-99)</f>
        <v>-99</v>
      </c>
      <c r="R187" s="3">
        <f>IF($A187=$B$3,ProkustesV!T187+R$8,-99)</f>
        <v>-99</v>
      </c>
      <c r="S187" s="3">
        <f>IF($A187=$B$3,ProkustesV!U187+S$8,-99)</f>
        <v>-99</v>
      </c>
      <c r="T187" s="3">
        <f>IF($A187=$B$3,ProkustesV!V187+T$8,-99)</f>
        <v>-99</v>
      </c>
      <c r="U187" s="3">
        <f>IF($A187=$B$3,ProkustesV!W187+U$8,-99)</f>
        <v>-99</v>
      </c>
      <c r="V187" s="3">
        <f>IF($A187=$B$3,ProkustesV!X187+V$8,-99)</f>
        <v>-99</v>
      </c>
      <c r="W187" s="1">
        <v>774.43600000000004</v>
      </c>
      <c r="X187" s="1" t="s">
        <v>22</v>
      </c>
      <c r="Y187">
        <f t="shared" si="6"/>
        <v>0</v>
      </c>
      <c r="Z187" s="1">
        <v>1235.2331763679276</v>
      </c>
    </row>
    <row r="188" spans="1:26" x14ac:dyDescent="0.3">
      <c r="A188" t="str">
        <f t="shared" si="5"/>
        <v>DIPiss</v>
      </c>
      <c r="B188" s="3" t="str">
        <f>ProkustesV!D188</f>
        <v>DIPiss23_v_1.jpg</v>
      </c>
      <c r="C188" s="3">
        <f>IF($A188=$B$3,ProkustesV!E188+C$8,-99)</f>
        <v>-99</v>
      </c>
      <c r="D188" s="3">
        <f>IF($A188=$B$3,ProkustesV!F188+D$8,-99)</f>
        <v>-99</v>
      </c>
      <c r="E188" s="3">
        <f>IF($A188=$B$3,ProkustesV!G188+E$8,-99)</f>
        <v>-99</v>
      </c>
      <c r="F188" s="3">
        <f>IF($A188=$B$3,ProkustesV!H188+F$8,-99)</f>
        <v>-99</v>
      </c>
      <c r="G188" s="3">
        <f>IF($A188=$B$3,ProkustesV!I188+G$8,-99)</f>
        <v>-99</v>
      </c>
      <c r="H188" s="3">
        <f>IF($A188=$B$3,ProkustesV!J188+H$8,-99)</f>
        <v>-99</v>
      </c>
      <c r="I188" s="3">
        <f>IF($A188=$B$3,ProkustesV!K188+I$8,-99)</f>
        <v>-99</v>
      </c>
      <c r="J188" s="3">
        <f>IF($A188=$B$3,ProkustesV!L188+J$8,-99)</f>
        <v>-99</v>
      </c>
      <c r="K188" s="3">
        <f>IF($A188=$B$3,ProkustesV!M188+K$8,-99)</f>
        <v>-99</v>
      </c>
      <c r="L188" s="3">
        <f>IF($A188=$B$3,ProkustesV!N188+L$8,-99)</f>
        <v>-99</v>
      </c>
      <c r="M188" s="3">
        <f>IF($A188=$B$3,ProkustesV!O188+M$8,-99)</f>
        <v>-99</v>
      </c>
      <c r="N188" s="3">
        <f>IF($A188=$B$3,ProkustesV!P188+N$8,-99)</f>
        <v>-99</v>
      </c>
      <c r="O188" s="3">
        <f>IF($A188=$B$3,ProkustesV!Q188+O$8,-99)</f>
        <v>-99</v>
      </c>
      <c r="P188" s="3">
        <f>IF($A188=$B$3,ProkustesV!R188+P$8,-99)</f>
        <v>-99</v>
      </c>
      <c r="Q188" s="3">
        <f>IF($A188=$B$3,ProkustesV!S188+Q$8,-99)</f>
        <v>-99</v>
      </c>
      <c r="R188" s="3">
        <f>IF($A188=$B$3,ProkustesV!T188+R$8,-99)</f>
        <v>-99</v>
      </c>
      <c r="S188" s="3">
        <f>IF($A188=$B$3,ProkustesV!U188+S$8,-99)</f>
        <v>-99</v>
      </c>
      <c r="T188" s="3">
        <f>IF($A188=$B$3,ProkustesV!V188+T$8,-99)</f>
        <v>-99</v>
      </c>
      <c r="U188" s="3">
        <f>IF($A188=$B$3,ProkustesV!W188+U$8,-99)</f>
        <v>-99</v>
      </c>
      <c r="V188" s="3">
        <f>IF($A188=$B$3,ProkustesV!X188+V$8,-99)</f>
        <v>-99</v>
      </c>
      <c r="W188" s="1">
        <v>460.52699999999999</v>
      </c>
      <c r="X188" s="1" t="s">
        <v>22</v>
      </c>
      <c r="Y188">
        <f t="shared" si="6"/>
        <v>0</v>
      </c>
      <c r="Z188" s="1">
        <v>1227.3426579403163</v>
      </c>
    </row>
    <row r="189" spans="1:26" x14ac:dyDescent="0.3">
      <c r="A189" t="str">
        <f t="shared" si="5"/>
        <v>DIPiss</v>
      </c>
      <c r="B189" s="3" t="str">
        <f>ProkustesV!D189</f>
        <v>DIPiss23_v_2.jpg</v>
      </c>
      <c r="C189" s="3">
        <f>IF($A189=$B$3,ProkustesV!E189+C$8,-99)</f>
        <v>-99</v>
      </c>
      <c r="D189" s="3">
        <f>IF($A189=$B$3,ProkustesV!F189+D$8,-99)</f>
        <v>-99</v>
      </c>
      <c r="E189" s="3">
        <f>IF($A189=$B$3,ProkustesV!G189+E$8,-99)</f>
        <v>-99</v>
      </c>
      <c r="F189" s="3">
        <f>IF($A189=$B$3,ProkustesV!H189+F$8,-99)</f>
        <v>-99</v>
      </c>
      <c r="G189" s="3">
        <f>IF($A189=$B$3,ProkustesV!I189+G$8,-99)</f>
        <v>-99</v>
      </c>
      <c r="H189" s="3">
        <f>IF($A189=$B$3,ProkustesV!J189+H$8,-99)</f>
        <v>-99</v>
      </c>
      <c r="I189" s="3">
        <f>IF($A189=$B$3,ProkustesV!K189+I$8,-99)</f>
        <v>-99</v>
      </c>
      <c r="J189" s="3">
        <f>IF($A189=$B$3,ProkustesV!L189+J$8,-99)</f>
        <v>-99</v>
      </c>
      <c r="K189" s="3">
        <f>IF($A189=$B$3,ProkustesV!M189+K$8,-99)</f>
        <v>-99</v>
      </c>
      <c r="L189" s="3">
        <f>IF($A189=$B$3,ProkustesV!N189+L$8,-99)</f>
        <v>-99</v>
      </c>
      <c r="M189" s="3">
        <f>IF($A189=$B$3,ProkustesV!O189+M$8,-99)</f>
        <v>-99</v>
      </c>
      <c r="N189" s="3">
        <f>IF($A189=$B$3,ProkustesV!P189+N$8,-99)</f>
        <v>-99</v>
      </c>
      <c r="O189" s="3">
        <f>IF($A189=$B$3,ProkustesV!Q189+O$8,-99)</f>
        <v>-99</v>
      </c>
      <c r="P189" s="3">
        <f>IF($A189=$B$3,ProkustesV!R189+P$8,-99)</f>
        <v>-99</v>
      </c>
      <c r="Q189" s="3">
        <f>IF($A189=$B$3,ProkustesV!S189+Q$8,-99)</f>
        <v>-99</v>
      </c>
      <c r="R189" s="3">
        <f>IF($A189=$B$3,ProkustesV!T189+R$8,-99)</f>
        <v>-99</v>
      </c>
      <c r="S189" s="3">
        <f>IF($A189=$B$3,ProkustesV!U189+S$8,-99)</f>
        <v>-99</v>
      </c>
      <c r="T189" s="3">
        <f>IF($A189=$B$3,ProkustesV!V189+T$8,-99)</f>
        <v>-99</v>
      </c>
      <c r="U189" s="3">
        <f>IF($A189=$B$3,ProkustesV!W189+U$8,-99)</f>
        <v>-99</v>
      </c>
      <c r="V189" s="3">
        <f>IF($A189=$B$3,ProkustesV!X189+V$8,-99)</f>
        <v>-99</v>
      </c>
      <c r="W189" s="1">
        <v>416.483</v>
      </c>
      <c r="X189" s="1" t="s">
        <v>22</v>
      </c>
      <c r="Y189">
        <f t="shared" si="6"/>
        <v>0</v>
      </c>
      <c r="Z189" s="1">
        <v>1231.2538324813449</v>
      </c>
    </row>
    <row r="190" spans="1:26" x14ac:dyDescent="0.3">
      <c r="A190" t="str">
        <f t="shared" si="5"/>
        <v>DIPiss</v>
      </c>
      <c r="B190" s="3" t="str">
        <f>ProkustesV!D190</f>
        <v>DIPiss23_v_3.jpg</v>
      </c>
      <c r="C190" s="3">
        <f>IF($A190=$B$3,ProkustesV!E190+C$8,-99)</f>
        <v>-99</v>
      </c>
      <c r="D190" s="3">
        <f>IF($A190=$B$3,ProkustesV!F190+D$8,-99)</f>
        <v>-99</v>
      </c>
      <c r="E190" s="3">
        <f>IF($A190=$B$3,ProkustesV!G190+E$8,-99)</f>
        <v>-99</v>
      </c>
      <c r="F190" s="3">
        <f>IF($A190=$B$3,ProkustesV!H190+F$8,-99)</f>
        <v>-99</v>
      </c>
      <c r="G190" s="3">
        <f>IF($A190=$B$3,ProkustesV!I190+G$8,-99)</f>
        <v>-99</v>
      </c>
      <c r="H190" s="3">
        <f>IF($A190=$B$3,ProkustesV!J190+H$8,-99)</f>
        <v>-99</v>
      </c>
      <c r="I190" s="3">
        <f>IF($A190=$B$3,ProkustesV!K190+I$8,-99)</f>
        <v>-99</v>
      </c>
      <c r="J190" s="3">
        <f>IF($A190=$B$3,ProkustesV!L190+J$8,-99)</f>
        <v>-99</v>
      </c>
      <c r="K190" s="3">
        <f>IF($A190=$B$3,ProkustesV!M190+K$8,-99)</f>
        <v>-99</v>
      </c>
      <c r="L190" s="3">
        <f>IF($A190=$B$3,ProkustesV!N190+L$8,-99)</f>
        <v>-99</v>
      </c>
      <c r="M190" s="3">
        <f>IF($A190=$B$3,ProkustesV!O190+M$8,-99)</f>
        <v>-99</v>
      </c>
      <c r="N190" s="3">
        <f>IF($A190=$B$3,ProkustesV!P190+N$8,-99)</f>
        <v>-99</v>
      </c>
      <c r="O190" s="3">
        <f>IF($A190=$B$3,ProkustesV!Q190+O$8,-99)</f>
        <v>-99</v>
      </c>
      <c r="P190" s="3">
        <f>IF($A190=$B$3,ProkustesV!R190+P$8,-99)</f>
        <v>-99</v>
      </c>
      <c r="Q190" s="3">
        <f>IF($A190=$B$3,ProkustesV!S190+Q$8,-99)</f>
        <v>-99</v>
      </c>
      <c r="R190" s="3">
        <f>IF($A190=$B$3,ProkustesV!T190+R$8,-99)</f>
        <v>-99</v>
      </c>
      <c r="S190" s="3">
        <f>IF($A190=$B$3,ProkustesV!U190+S$8,-99)</f>
        <v>-99</v>
      </c>
      <c r="T190" s="3">
        <f>IF($A190=$B$3,ProkustesV!V190+T$8,-99)</f>
        <v>-99</v>
      </c>
      <c r="U190" s="3">
        <f>IF($A190=$B$3,ProkustesV!W190+U$8,-99)</f>
        <v>-99</v>
      </c>
      <c r="V190" s="3">
        <f>IF($A190=$B$3,ProkustesV!X190+V$8,-99)</f>
        <v>-99</v>
      </c>
      <c r="W190" s="1">
        <v>433.02</v>
      </c>
      <c r="X190" s="1" t="s">
        <v>22</v>
      </c>
      <c r="Y190">
        <f t="shared" si="6"/>
        <v>0</v>
      </c>
      <c r="Z190" s="1">
        <v>1244.1772381779053</v>
      </c>
    </row>
    <row r="191" spans="1:26" x14ac:dyDescent="0.3">
      <c r="A191" t="str">
        <f t="shared" si="5"/>
        <v>DIPiss</v>
      </c>
      <c r="B191" s="3" t="str">
        <f>ProkustesV!D191</f>
        <v>DIPiss23_v_4.jpg</v>
      </c>
      <c r="C191" s="3">
        <f>IF($A191=$B$3,ProkustesV!E191+C$8,-99)</f>
        <v>-99</v>
      </c>
      <c r="D191" s="3">
        <f>IF($A191=$B$3,ProkustesV!F191+D$8,-99)</f>
        <v>-99</v>
      </c>
      <c r="E191" s="3">
        <f>IF($A191=$B$3,ProkustesV!G191+E$8,-99)</f>
        <v>-99</v>
      </c>
      <c r="F191" s="3">
        <f>IF($A191=$B$3,ProkustesV!H191+F$8,-99)</f>
        <v>-99</v>
      </c>
      <c r="G191" s="3">
        <f>IF($A191=$B$3,ProkustesV!I191+G$8,-99)</f>
        <v>-99</v>
      </c>
      <c r="H191" s="3">
        <f>IF($A191=$B$3,ProkustesV!J191+H$8,-99)</f>
        <v>-99</v>
      </c>
      <c r="I191" s="3">
        <f>IF($A191=$B$3,ProkustesV!K191+I$8,-99)</f>
        <v>-99</v>
      </c>
      <c r="J191" s="3">
        <f>IF($A191=$B$3,ProkustesV!L191+J$8,-99)</f>
        <v>-99</v>
      </c>
      <c r="K191" s="3">
        <f>IF($A191=$B$3,ProkustesV!M191+K$8,-99)</f>
        <v>-99</v>
      </c>
      <c r="L191" s="3">
        <f>IF($A191=$B$3,ProkustesV!N191+L$8,-99)</f>
        <v>-99</v>
      </c>
      <c r="M191" s="3">
        <f>IF($A191=$B$3,ProkustesV!O191+M$8,-99)</f>
        <v>-99</v>
      </c>
      <c r="N191" s="3">
        <f>IF($A191=$B$3,ProkustesV!P191+N$8,-99)</f>
        <v>-99</v>
      </c>
      <c r="O191" s="3">
        <f>IF($A191=$B$3,ProkustesV!Q191+O$8,-99)</f>
        <v>-99</v>
      </c>
      <c r="P191" s="3">
        <f>IF($A191=$B$3,ProkustesV!R191+P$8,-99)</f>
        <v>-99</v>
      </c>
      <c r="Q191" s="3">
        <f>IF($A191=$B$3,ProkustesV!S191+Q$8,-99)</f>
        <v>-99</v>
      </c>
      <c r="R191" s="3">
        <f>IF($A191=$B$3,ProkustesV!T191+R$8,-99)</f>
        <v>-99</v>
      </c>
      <c r="S191" s="3">
        <f>IF($A191=$B$3,ProkustesV!U191+S$8,-99)</f>
        <v>-99</v>
      </c>
      <c r="T191" s="3">
        <f>IF($A191=$B$3,ProkustesV!V191+T$8,-99)</f>
        <v>-99</v>
      </c>
      <c r="U191" s="3">
        <f>IF($A191=$B$3,ProkustesV!W191+U$8,-99)</f>
        <v>-99</v>
      </c>
      <c r="V191" s="3">
        <f>IF($A191=$B$3,ProkustesV!X191+V$8,-99)</f>
        <v>-99</v>
      </c>
      <c r="W191" s="1">
        <v>490.89100000000002</v>
      </c>
      <c r="X191" s="1" t="s">
        <v>22</v>
      </c>
      <c r="Y191">
        <f t="shared" si="6"/>
        <v>0</v>
      </c>
      <c r="Z191" s="1">
        <v>1244.2511804294179</v>
      </c>
    </row>
    <row r="192" spans="1:26" x14ac:dyDescent="0.3">
      <c r="A192" t="str">
        <f t="shared" si="5"/>
        <v>DIPiss</v>
      </c>
      <c r="B192" s="3" t="str">
        <f>ProkustesV!D192</f>
        <v>DIPiss23_v_5.jpg</v>
      </c>
      <c r="C192" s="3">
        <f>IF($A192=$B$3,ProkustesV!E192+C$8,-99)</f>
        <v>-99</v>
      </c>
      <c r="D192" s="3">
        <f>IF($A192=$B$3,ProkustesV!F192+D$8,-99)</f>
        <v>-99</v>
      </c>
      <c r="E192" s="3">
        <f>IF($A192=$B$3,ProkustesV!G192+E$8,-99)</f>
        <v>-99</v>
      </c>
      <c r="F192" s="3">
        <f>IF($A192=$B$3,ProkustesV!H192+F$8,-99)</f>
        <v>-99</v>
      </c>
      <c r="G192" s="3">
        <f>IF($A192=$B$3,ProkustesV!I192+G$8,-99)</f>
        <v>-99</v>
      </c>
      <c r="H192" s="3">
        <f>IF($A192=$B$3,ProkustesV!J192+H$8,-99)</f>
        <v>-99</v>
      </c>
      <c r="I192" s="3">
        <f>IF($A192=$B$3,ProkustesV!K192+I$8,-99)</f>
        <v>-99</v>
      </c>
      <c r="J192" s="3">
        <f>IF($A192=$B$3,ProkustesV!L192+J$8,-99)</f>
        <v>-99</v>
      </c>
      <c r="K192" s="3">
        <f>IF($A192=$B$3,ProkustesV!M192+K$8,-99)</f>
        <v>-99</v>
      </c>
      <c r="L192" s="3">
        <f>IF($A192=$B$3,ProkustesV!N192+L$8,-99)</f>
        <v>-99</v>
      </c>
      <c r="M192" s="3">
        <f>IF($A192=$B$3,ProkustesV!O192+M$8,-99)</f>
        <v>-99</v>
      </c>
      <c r="N192" s="3">
        <f>IF($A192=$B$3,ProkustesV!P192+N$8,-99)</f>
        <v>-99</v>
      </c>
      <c r="O192" s="3">
        <f>IF($A192=$B$3,ProkustesV!Q192+O$8,-99)</f>
        <v>-99</v>
      </c>
      <c r="P192" s="3">
        <f>IF($A192=$B$3,ProkustesV!R192+P$8,-99)</f>
        <v>-99</v>
      </c>
      <c r="Q192" s="3">
        <f>IF($A192=$B$3,ProkustesV!S192+Q$8,-99)</f>
        <v>-99</v>
      </c>
      <c r="R192" s="3">
        <f>IF($A192=$B$3,ProkustesV!T192+R$8,-99)</f>
        <v>-99</v>
      </c>
      <c r="S192" s="3">
        <f>IF($A192=$B$3,ProkustesV!U192+S$8,-99)</f>
        <v>-99</v>
      </c>
      <c r="T192" s="3">
        <f>IF($A192=$B$3,ProkustesV!V192+T$8,-99)</f>
        <v>-99</v>
      </c>
      <c r="U192" s="3">
        <f>IF($A192=$B$3,ProkustesV!W192+U$8,-99)</f>
        <v>-99</v>
      </c>
      <c r="V192" s="3">
        <f>IF($A192=$B$3,ProkustesV!X192+V$8,-99)</f>
        <v>-99</v>
      </c>
      <c r="W192" s="1">
        <v>405.47699999999998</v>
      </c>
      <c r="X192" s="1" t="s">
        <v>22</v>
      </c>
      <c r="Y192">
        <f t="shared" si="6"/>
        <v>0</v>
      </c>
      <c r="Z192" s="1">
        <v>1236.116903856589</v>
      </c>
    </row>
    <row r="193" spans="1:26" x14ac:dyDescent="0.3">
      <c r="A193" t="str">
        <f t="shared" si="5"/>
        <v>DIPiss</v>
      </c>
      <c r="B193" s="3" t="str">
        <f>ProkustesV!D193</f>
        <v>DIPiss2_v_1.jpg</v>
      </c>
      <c r="C193" s="3">
        <f>IF($A193=$B$3,ProkustesV!E193+C$8,-99)</f>
        <v>-99</v>
      </c>
      <c r="D193" s="3">
        <f>IF($A193=$B$3,ProkustesV!F193+D$8,-99)</f>
        <v>-99</v>
      </c>
      <c r="E193" s="3">
        <f>IF($A193=$B$3,ProkustesV!G193+E$8,-99)</f>
        <v>-99</v>
      </c>
      <c r="F193" s="3">
        <f>IF($A193=$B$3,ProkustesV!H193+F$8,-99)</f>
        <v>-99</v>
      </c>
      <c r="G193" s="3">
        <f>IF($A193=$B$3,ProkustesV!I193+G$8,-99)</f>
        <v>-99</v>
      </c>
      <c r="H193" s="3">
        <f>IF($A193=$B$3,ProkustesV!J193+H$8,-99)</f>
        <v>-99</v>
      </c>
      <c r="I193" s="3">
        <f>IF($A193=$B$3,ProkustesV!K193+I$8,-99)</f>
        <v>-99</v>
      </c>
      <c r="J193" s="3">
        <f>IF($A193=$B$3,ProkustesV!L193+J$8,-99)</f>
        <v>-99</v>
      </c>
      <c r="K193" s="3">
        <f>IF($A193=$B$3,ProkustesV!M193+K$8,-99)</f>
        <v>-99</v>
      </c>
      <c r="L193" s="3">
        <f>IF($A193=$B$3,ProkustesV!N193+L$8,-99)</f>
        <v>-99</v>
      </c>
      <c r="M193" s="3">
        <f>IF($A193=$B$3,ProkustesV!O193+M$8,-99)</f>
        <v>-99</v>
      </c>
      <c r="N193" s="3">
        <f>IF($A193=$B$3,ProkustesV!P193+N$8,-99)</f>
        <v>-99</v>
      </c>
      <c r="O193" s="3">
        <f>IF($A193=$B$3,ProkustesV!Q193+O$8,-99)</f>
        <v>-99</v>
      </c>
      <c r="P193" s="3">
        <f>IF($A193=$B$3,ProkustesV!R193+P$8,-99)</f>
        <v>-99</v>
      </c>
      <c r="Q193" s="3">
        <f>IF($A193=$B$3,ProkustesV!S193+Q$8,-99)</f>
        <v>-99</v>
      </c>
      <c r="R193" s="3">
        <f>IF($A193=$B$3,ProkustesV!T193+R$8,-99)</f>
        <v>-99</v>
      </c>
      <c r="S193" s="3">
        <f>IF($A193=$B$3,ProkustesV!U193+S$8,-99)</f>
        <v>-99</v>
      </c>
      <c r="T193" s="3">
        <f>IF($A193=$B$3,ProkustesV!V193+T$8,-99)</f>
        <v>-99</v>
      </c>
      <c r="U193" s="3">
        <f>IF($A193=$B$3,ProkustesV!W193+U$8,-99)</f>
        <v>-99</v>
      </c>
      <c r="V193" s="3">
        <f>IF($A193=$B$3,ProkustesV!X193+V$8,-99)</f>
        <v>-99</v>
      </c>
      <c r="W193" s="1">
        <v>966.05600000000004</v>
      </c>
      <c r="X193" s="1" t="s">
        <v>22</v>
      </c>
      <c r="Y193">
        <f t="shared" si="6"/>
        <v>0</v>
      </c>
      <c r="Z193" s="1">
        <v>756.01058193652284</v>
      </c>
    </row>
    <row r="194" spans="1:26" x14ac:dyDescent="0.3">
      <c r="A194" t="str">
        <f t="shared" si="5"/>
        <v>DIPiss</v>
      </c>
      <c r="B194" s="3" t="str">
        <f>ProkustesV!D194</f>
        <v>DIPiss2_v_2.jpg</v>
      </c>
      <c r="C194" s="3">
        <f>IF($A194=$B$3,ProkustesV!E194+C$8,-99)</f>
        <v>-99</v>
      </c>
      <c r="D194" s="3">
        <f>IF($A194=$B$3,ProkustesV!F194+D$8,-99)</f>
        <v>-99</v>
      </c>
      <c r="E194" s="3">
        <f>IF($A194=$B$3,ProkustesV!G194+E$8,-99)</f>
        <v>-99</v>
      </c>
      <c r="F194" s="3">
        <f>IF($A194=$B$3,ProkustesV!H194+F$8,-99)</f>
        <v>-99</v>
      </c>
      <c r="G194" s="3">
        <f>IF($A194=$B$3,ProkustesV!I194+G$8,-99)</f>
        <v>-99</v>
      </c>
      <c r="H194" s="3">
        <f>IF($A194=$B$3,ProkustesV!J194+H$8,-99)</f>
        <v>-99</v>
      </c>
      <c r="I194" s="3">
        <f>IF($A194=$B$3,ProkustesV!K194+I$8,-99)</f>
        <v>-99</v>
      </c>
      <c r="J194" s="3">
        <f>IF($A194=$B$3,ProkustesV!L194+J$8,-99)</f>
        <v>-99</v>
      </c>
      <c r="K194" s="3">
        <f>IF($A194=$B$3,ProkustesV!M194+K$8,-99)</f>
        <v>-99</v>
      </c>
      <c r="L194" s="3">
        <f>IF($A194=$B$3,ProkustesV!N194+L$8,-99)</f>
        <v>-99</v>
      </c>
      <c r="M194" s="3">
        <f>IF($A194=$B$3,ProkustesV!O194+M$8,-99)</f>
        <v>-99</v>
      </c>
      <c r="N194" s="3">
        <f>IF($A194=$B$3,ProkustesV!P194+N$8,-99)</f>
        <v>-99</v>
      </c>
      <c r="O194" s="3">
        <f>IF($A194=$B$3,ProkustesV!Q194+O$8,-99)</f>
        <v>-99</v>
      </c>
      <c r="P194" s="3">
        <f>IF($A194=$B$3,ProkustesV!R194+P$8,-99)</f>
        <v>-99</v>
      </c>
      <c r="Q194" s="3">
        <f>IF($A194=$B$3,ProkustesV!S194+Q$8,-99)</f>
        <v>-99</v>
      </c>
      <c r="R194" s="3">
        <f>IF($A194=$B$3,ProkustesV!T194+R$8,-99)</f>
        <v>-99</v>
      </c>
      <c r="S194" s="3">
        <f>IF($A194=$B$3,ProkustesV!U194+S$8,-99)</f>
        <v>-99</v>
      </c>
      <c r="T194" s="3">
        <f>IF($A194=$B$3,ProkustesV!V194+T$8,-99)</f>
        <v>-99</v>
      </c>
      <c r="U194" s="3">
        <f>IF($A194=$B$3,ProkustesV!W194+U$8,-99)</f>
        <v>-99</v>
      </c>
      <c r="V194" s="3">
        <f>IF($A194=$B$3,ProkustesV!X194+V$8,-99)</f>
        <v>-99</v>
      </c>
      <c r="W194" s="1">
        <v>927.327</v>
      </c>
      <c r="X194" s="1" t="s">
        <v>22</v>
      </c>
      <c r="Y194">
        <f t="shared" si="6"/>
        <v>0</v>
      </c>
      <c r="Z194" s="1">
        <v>773.0879639471824</v>
      </c>
    </row>
    <row r="195" spans="1:26" x14ac:dyDescent="0.3">
      <c r="A195" t="str">
        <f t="shared" si="5"/>
        <v>DIPiss</v>
      </c>
      <c r="B195" s="3" t="str">
        <f>ProkustesV!D195</f>
        <v>DIPiss2_v_3.jpg</v>
      </c>
      <c r="C195" s="3">
        <f>IF($A195=$B$3,ProkustesV!E195+C$8,-99)</f>
        <v>-99</v>
      </c>
      <c r="D195" s="3">
        <f>IF($A195=$B$3,ProkustesV!F195+D$8,-99)</f>
        <v>-99</v>
      </c>
      <c r="E195" s="3">
        <f>IF($A195=$B$3,ProkustesV!G195+E$8,-99)</f>
        <v>-99</v>
      </c>
      <c r="F195" s="3">
        <f>IF($A195=$B$3,ProkustesV!H195+F$8,-99)</f>
        <v>-99</v>
      </c>
      <c r="G195" s="3">
        <f>IF($A195=$B$3,ProkustesV!I195+G$8,-99)</f>
        <v>-99</v>
      </c>
      <c r="H195" s="3">
        <f>IF($A195=$B$3,ProkustesV!J195+H$8,-99)</f>
        <v>-99</v>
      </c>
      <c r="I195" s="3">
        <f>IF($A195=$B$3,ProkustesV!K195+I$8,-99)</f>
        <v>-99</v>
      </c>
      <c r="J195" s="3">
        <f>IF($A195=$B$3,ProkustesV!L195+J$8,-99)</f>
        <v>-99</v>
      </c>
      <c r="K195" s="3">
        <f>IF($A195=$B$3,ProkustesV!M195+K$8,-99)</f>
        <v>-99</v>
      </c>
      <c r="L195" s="3">
        <f>IF($A195=$B$3,ProkustesV!N195+L$8,-99)</f>
        <v>-99</v>
      </c>
      <c r="M195" s="3">
        <f>IF($A195=$B$3,ProkustesV!O195+M$8,-99)</f>
        <v>-99</v>
      </c>
      <c r="N195" s="3">
        <f>IF($A195=$B$3,ProkustesV!P195+N$8,-99)</f>
        <v>-99</v>
      </c>
      <c r="O195" s="3">
        <f>IF($A195=$B$3,ProkustesV!Q195+O$8,-99)</f>
        <v>-99</v>
      </c>
      <c r="P195" s="3">
        <f>IF($A195=$B$3,ProkustesV!R195+P$8,-99)</f>
        <v>-99</v>
      </c>
      <c r="Q195" s="3">
        <f>IF($A195=$B$3,ProkustesV!S195+Q$8,-99)</f>
        <v>-99</v>
      </c>
      <c r="R195" s="3">
        <f>IF($A195=$B$3,ProkustesV!T195+R$8,-99)</f>
        <v>-99</v>
      </c>
      <c r="S195" s="3">
        <f>IF($A195=$B$3,ProkustesV!U195+S$8,-99)</f>
        <v>-99</v>
      </c>
      <c r="T195" s="3">
        <f>IF($A195=$B$3,ProkustesV!V195+T$8,-99)</f>
        <v>-99</v>
      </c>
      <c r="U195" s="3">
        <f>IF($A195=$B$3,ProkustesV!W195+U$8,-99)</f>
        <v>-99</v>
      </c>
      <c r="V195" s="3">
        <f>IF($A195=$B$3,ProkustesV!X195+V$8,-99)</f>
        <v>-99</v>
      </c>
      <c r="W195" s="1">
        <v>891.55700000000002</v>
      </c>
      <c r="X195" s="1" t="s">
        <v>22</v>
      </c>
      <c r="Y195">
        <f t="shared" si="6"/>
        <v>0</v>
      </c>
      <c r="Z195" s="1">
        <v>772.16578530779259</v>
      </c>
    </row>
    <row r="196" spans="1:26" x14ac:dyDescent="0.3">
      <c r="A196" t="str">
        <f t="shared" si="5"/>
        <v>DIPiss</v>
      </c>
      <c r="B196" s="3" t="str">
        <f>ProkustesV!D196</f>
        <v>DIPiss2_v_4.jpg</v>
      </c>
      <c r="C196" s="3">
        <f>IF($A196=$B$3,ProkustesV!E196+C$8,-99)</f>
        <v>-99</v>
      </c>
      <c r="D196" s="3">
        <f>IF($A196=$B$3,ProkustesV!F196+D$8,-99)</f>
        <v>-99</v>
      </c>
      <c r="E196" s="3">
        <f>IF($A196=$B$3,ProkustesV!G196+E$8,-99)</f>
        <v>-99</v>
      </c>
      <c r="F196" s="3">
        <f>IF($A196=$B$3,ProkustesV!H196+F$8,-99)</f>
        <v>-99</v>
      </c>
      <c r="G196" s="3">
        <f>IF($A196=$B$3,ProkustesV!I196+G$8,-99)</f>
        <v>-99</v>
      </c>
      <c r="H196" s="3">
        <f>IF($A196=$B$3,ProkustesV!J196+H$8,-99)</f>
        <v>-99</v>
      </c>
      <c r="I196" s="3">
        <f>IF($A196=$B$3,ProkustesV!K196+I$8,-99)</f>
        <v>-99</v>
      </c>
      <c r="J196" s="3">
        <f>IF($A196=$B$3,ProkustesV!L196+J$8,-99)</f>
        <v>-99</v>
      </c>
      <c r="K196" s="3">
        <f>IF($A196=$B$3,ProkustesV!M196+K$8,-99)</f>
        <v>-99</v>
      </c>
      <c r="L196" s="3">
        <f>IF($A196=$B$3,ProkustesV!N196+L$8,-99)</f>
        <v>-99</v>
      </c>
      <c r="M196" s="3">
        <f>IF($A196=$B$3,ProkustesV!O196+M$8,-99)</f>
        <v>-99</v>
      </c>
      <c r="N196" s="3">
        <f>IF($A196=$B$3,ProkustesV!P196+N$8,-99)</f>
        <v>-99</v>
      </c>
      <c r="O196" s="3">
        <f>IF($A196=$B$3,ProkustesV!Q196+O$8,-99)</f>
        <v>-99</v>
      </c>
      <c r="P196" s="3">
        <f>IF($A196=$B$3,ProkustesV!R196+P$8,-99)</f>
        <v>-99</v>
      </c>
      <c r="Q196" s="3">
        <f>IF($A196=$B$3,ProkustesV!S196+Q$8,-99)</f>
        <v>-99</v>
      </c>
      <c r="R196" s="3">
        <f>IF($A196=$B$3,ProkustesV!T196+R$8,-99)</f>
        <v>-99</v>
      </c>
      <c r="S196" s="3">
        <f>IF($A196=$B$3,ProkustesV!U196+S$8,-99)</f>
        <v>-99</v>
      </c>
      <c r="T196" s="3">
        <f>IF($A196=$B$3,ProkustesV!V196+T$8,-99)</f>
        <v>-99</v>
      </c>
      <c r="U196" s="3">
        <f>IF($A196=$B$3,ProkustesV!W196+U$8,-99)</f>
        <v>-99</v>
      </c>
      <c r="V196" s="3">
        <f>IF($A196=$B$3,ProkustesV!X196+V$8,-99)</f>
        <v>-99</v>
      </c>
      <c r="W196" s="1">
        <v>858.70799999999997</v>
      </c>
      <c r="X196" s="1" t="s">
        <v>22</v>
      </c>
      <c r="Y196">
        <f t="shared" si="6"/>
        <v>0</v>
      </c>
      <c r="Z196" s="1">
        <v>763.59413303141616</v>
      </c>
    </row>
    <row r="197" spans="1:26" x14ac:dyDescent="0.3">
      <c r="A197" t="str">
        <f t="shared" si="5"/>
        <v>DIPiss</v>
      </c>
      <c r="B197" s="3" t="str">
        <f>ProkustesV!D197</f>
        <v>DIPiss2_v_5.jpg</v>
      </c>
      <c r="C197" s="3">
        <f>IF($A197=$B$3,ProkustesV!E197+C$8,-99)</f>
        <v>-99</v>
      </c>
      <c r="D197" s="3">
        <f>IF($A197=$B$3,ProkustesV!F197+D$8,-99)</f>
        <v>-99</v>
      </c>
      <c r="E197" s="3">
        <f>IF($A197=$B$3,ProkustesV!G197+E$8,-99)</f>
        <v>-99</v>
      </c>
      <c r="F197" s="3">
        <f>IF($A197=$B$3,ProkustesV!H197+F$8,-99)</f>
        <v>-99</v>
      </c>
      <c r="G197" s="3">
        <f>IF($A197=$B$3,ProkustesV!I197+G$8,-99)</f>
        <v>-99</v>
      </c>
      <c r="H197" s="3">
        <f>IF($A197=$B$3,ProkustesV!J197+H$8,-99)</f>
        <v>-99</v>
      </c>
      <c r="I197" s="3">
        <f>IF($A197=$B$3,ProkustesV!K197+I$8,-99)</f>
        <v>-99</v>
      </c>
      <c r="J197" s="3">
        <f>IF($A197=$B$3,ProkustesV!L197+J$8,-99)</f>
        <v>-99</v>
      </c>
      <c r="K197" s="3">
        <f>IF($A197=$B$3,ProkustesV!M197+K$8,-99)</f>
        <v>-99</v>
      </c>
      <c r="L197" s="3">
        <f>IF($A197=$B$3,ProkustesV!N197+L$8,-99)</f>
        <v>-99</v>
      </c>
      <c r="M197" s="3">
        <f>IF($A197=$B$3,ProkustesV!O197+M$8,-99)</f>
        <v>-99</v>
      </c>
      <c r="N197" s="3">
        <f>IF($A197=$B$3,ProkustesV!P197+N$8,-99)</f>
        <v>-99</v>
      </c>
      <c r="O197" s="3">
        <f>IF($A197=$B$3,ProkustesV!Q197+O$8,-99)</f>
        <v>-99</v>
      </c>
      <c r="P197" s="3">
        <f>IF($A197=$B$3,ProkustesV!R197+P$8,-99)</f>
        <v>-99</v>
      </c>
      <c r="Q197" s="3">
        <f>IF($A197=$B$3,ProkustesV!S197+Q$8,-99)</f>
        <v>-99</v>
      </c>
      <c r="R197" s="3">
        <f>IF($A197=$B$3,ProkustesV!T197+R$8,-99)</f>
        <v>-99</v>
      </c>
      <c r="S197" s="3">
        <f>IF($A197=$B$3,ProkustesV!U197+S$8,-99)</f>
        <v>-99</v>
      </c>
      <c r="T197" s="3">
        <f>IF($A197=$B$3,ProkustesV!V197+T$8,-99)</f>
        <v>-99</v>
      </c>
      <c r="U197" s="3">
        <f>IF($A197=$B$3,ProkustesV!W197+U$8,-99)</f>
        <v>-99</v>
      </c>
      <c r="V197" s="3">
        <f>IF($A197=$B$3,ProkustesV!X197+V$8,-99)</f>
        <v>-99</v>
      </c>
      <c r="W197" s="1">
        <v>806.56899999999996</v>
      </c>
      <c r="X197" s="1" t="s">
        <v>22</v>
      </c>
      <c r="Y197">
        <f t="shared" si="6"/>
        <v>0</v>
      </c>
      <c r="Z197" s="1">
        <v>780.51585505997252</v>
      </c>
    </row>
    <row r="198" spans="1:26" x14ac:dyDescent="0.3">
      <c r="A198" t="str">
        <f t="shared" si="5"/>
        <v>DIPiss</v>
      </c>
      <c r="B198" s="3" t="str">
        <f>ProkustesV!D198</f>
        <v>DIPiss4_v_1.jpg</v>
      </c>
      <c r="C198" s="3">
        <f>IF($A198=$B$3,ProkustesV!E198+C$8,-99)</f>
        <v>-99</v>
      </c>
      <c r="D198" s="3">
        <f>IF($A198=$B$3,ProkustesV!F198+D$8,-99)</f>
        <v>-99</v>
      </c>
      <c r="E198" s="3">
        <f>IF($A198=$B$3,ProkustesV!G198+E$8,-99)</f>
        <v>-99</v>
      </c>
      <c r="F198" s="3">
        <f>IF($A198=$B$3,ProkustesV!H198+F$8,-99)</f>
        <v>-99</v>
      </c>
      <c r="G198" s="3">
        <f>IF($A198=$B$3,ProkustesV!I198+G$8,-99)</f>
        <v>-99</v>
      </c>
      <c r="H198" s="3">
        <f>IF($A198=$B$3,ProkustesV!J198+H$8,-99)</f>
        <v>-99</v>
      </c>
      <c r="I198" s="3">
        <f>IF($A198=$B$3,ProkustesV!K198+I$8,-99)</f>
        <v>-99</v>
      </c>
      <c r="J198" s="3">
        <f>IF($A198=$B$3,ProkustesV!L198+J$8,-99)</f>
        <v>-99</v>
      </c>
      <c r="K198" s="3">
        <f>IF($A198=$B$3,ProkustesV!M198+K$8,-99)</f>
        <v>-99</v>
      </c>
      <c r="L198" s="3">
        <f>IF($A198=$B$3,ProkustesV!N198+L$8,-99)</f>
        <v>-99</v>
      </c>
      <c r="M198" s="3">
        <f>IF($A198=$B$3,ProkustesV!O198+M$8,-99)</f>
        <v>-99</v>
      </c>
      <c r="N198" s="3">
        <f>IF($A198=$B$3,ProkustesV!P198+N$8,-99)</f>
        <v>-99</v>
      </c>
      <c r="O198" s="3">
        <f>IF($A198=$B$3,ProkustesV!Q198+O$8,-99)</f>
        <v>-99</v>
      </c>
      <c r="P198" s="3">
        <f>IF($A198=$B$3,ProkustesV!R198+P$8,-99)</f>
        <v>-99</v>
      </c>
      <c r="Q198" s="3">
        <f>IF($A198=$B$3,ProkustesV!S198+Q$8,-99)</f>
        <v>-99</v>
      </c>
      <c r="R198" s="3">
        <f>IF($A198=$B$3,ProkustesV!T198+R$8,-99)</f>
        <v>-99</v>
      </c>
      <c r="S198" s="3">
        <f>IF($A198=$B$3,ProkustesV!U198+S$8,-99)</f>
        <v>-99</v>
      </c>
      <c r="T198" s="3">
        <f>IF($A198=$B$3,ProkustesV!V198+T$8,-99)</f>
        <v>-99</v>
      </c>
      <c r="U198" s="3">
        <f>IF($A198=$B$3,ProkustesV!W198+U$8,-99)</f>
        <v>-99</v>
      </c>
      <c r="V198" s="3">
        <f>IF($A198=$B$3,ProkustesV!X198+V$8,-99)</f>
        <v>-99</v>
      </c>
      <c r="W198" s="1">
        <v>854.077</v>
      </c>
      <c r="X198" s="1" t="s">
        <v>22</v>
      </c>
      <c r="Y198">
        <f t="shared" si="6"/>
        <v>0</v>
      </c>
      <c r="Z198" s="1">
        <v>1257.9491245674444</v>
      </c>
    </row>
    <row r="199" spans="1:26" x14ac:dyDescent="0.3">
      <c r="A199" t="str">
        <f t="shared" si="5"/>
        <v>DIPiss</v>
      </c>
      <c r="B199" s="3" t="str">
        <f>ProkustesV!D199</f>
        <v>DIPiss4_v_2.jpg</v>
      </c>
      <c r="C199" s="3">
        <f>IF($A199=$B$3,ProkustesV!E199+C$8,-99)</f>
        <v>-99</v>
      </c>
      <c r="D199" s="3">
        <f>IF($A199=$B$3,ProkustesV!F199+D$8,-99)</f>
        <v>-99</v>
      </c>
      <c r="E199" s="3">
        <f>IF($A199=$B$3,ProkustesV!G199+E$8,-99)</f>
        <v>-99</v>
      </c>
      <c r="F199" s="3">
        <f>IF($A199=$B$3,ProkustesV!H199+F$8,-99)</f>
        <v>-99</v>
      </c>
      <c r="G199" s="3">
        <f>IF($A199=$B$3,ProkustesV!I199+G$8,-99)</f>
        <v>-99</v>
      </c>
      <c r="H199" s="3">
        <f>IF($A199=$B$3,ProkustesV!J199+H$8,-99)</f>
        <v>-99</v>
      </c>
      <c r="I199" s="3">
        <f>IF($A199=$B$3,ProkustesV!K199+I$8,-99)</f>
        <v>-99</v>
      </c>
      <c r="J199" s="3">
        <f>IF($A199=$B$3,ProkustesV!L199+J$8,-99)</f>
        <v>-99</v>
      </c>
      <c r="K199" s="3">
        <f>IF($A199=$B$3,ProkustesV!M199+K$8,-99)</f>
        <v>-99</v>
      </c>
      <c r="L199" s="3">
        <f>IF($A199=$B$3,ProkustesV!N199+L$8,-99)</f>
        <v>-99</v>
      </c>
      <c r="M199" s="3">
        <f>IF($A199=$B$3,ProkustesV!O199+M$8,-99)</f>
        <v>-99</v>
      </c>
      <c r="N199" s="3">
        <f>IF($A199=$B$3,ProkustesV!P199+N$8,-99)</f>
        <v>-99</v>
      </c>
      <c r="O199" s="3">
        <f>IF($A199=$B$3,ProkustesV!Q199+O$8,-99)</f>
        <v>-99</v>
      </c>
      <c r="P199" s="3">
        <f>IF($A199=$B$3,ProkustesV!R199+P$8,-99)</f>
        <v>-99</v>
      </c>
      <c r="Q199" s="3">
        <f>IF($A199=$B$3,ProkustesV!S199+Q$8,-99)</f>
        <v>-99</v>
      </c>
      <c r="R199" s="3">
        <f>IF($A199=$B$3,ProkustesV!T199+R$8,-99)</f>
        <v>-99</v>
      </c>
      <c r="S199" s="3">
        <f>IF($A199=$B$3,ProkustesV!U199+S$8,-99)</f>
        <v>-99</v>
      </c>
      <c r="T199" s="3">
        <f>IF($A199=$B$3,ProkustesV!V199+T$8,-99)</f>
        <v>-99</v>
      </c>
      <c r="U199" s="3">
        <f>IF($A199=$B$3,ProkustesV!W199+U$8,-99)</f>
        <v>-99</v>
      </c>
      <c r="V199" s="3">
        <f>IF($A199=$B$3,ProkustesV!X199+V$8,-99)</f>
        <v>-99</v>
      </c>
      <c r="W199" s="1">
        <v>695.73500000000001</v>
      </c>
      <c r="X199" s="1" t="s">
        <v>22</v>
      </c>
      <c r="Y199">
        <f t="shared" si="6"/>
        <v>0</v>
      </c>
      <c r="Z199" s="1">
        <v>1265.5409910390101</v>
      </c>
    </row>
    <row r="200" spans="1:26" x14ac:dyDescent="0.3">
      <c r="A200" t="str">
        <f t="shared" si="5"/>
        <v>DIPiss</v>
      </c>
      <c r="B200" s="3" t="str">
        <f>ProkustesV!D200</f>
        <v>DIPiss4_v_3.jpg</v>
      </c>
      <c r="C200" s="3">
        <f>IF($A200=$B$3,ProkustesV!E200+C$8,-99)</f>
        <v>-99</v>
      </c>
      <c r="D200" s="3">
        <f>IF($A200=$B$3,ProkustesV!F200+D$8,-99)</f>
        <v>-99</v>
      </c>
      <c r="E200" s="3">
        <f>IF($A200=$B$3,ProkustesV!G200+E$8,-99)</f>
        <v>-99</v>
      </c>
      <c r="F200" s="3">
        <f>IF($A200=$B$3,ProkustesV!H200+F$8,-99)</f>
        <v>-99</v>
      </c>
      <c r="G200" s="3">
        <f>IF($A200=$B$3,ProkustesV!I200+G$8,-99)</f>
        <v>-99</v>
      </c>
      <c r="H200" s="3">
        <f>IF($A200=$B$3,ProkustesV!J200+H$8,-99)</f>
        <v>-99</v>
      </c>
      <c r="I200" s="3">
        <f>IF($A200=$B$3,ProkustesV!K200+I$8,-99)</f>
        <v>-99</v>
      </c>
      <c r="J200" s="3">
        <f>IF($A200=$B$3,ProkustesV!L200+J$8,-99)</f>
        <v>-99</v>
      </c>
      <c r="K200" s="3">
        <f>IF($A200=$B$3,ProkustesV!M200+K$8,-99)</f>
        <v>-99</v>
      </c>
      <c r="L200" s="3">
        <f>IF($A200=$B$3,ProkustesV!N200+L$8,-99)</f>
        <v>-99</v>
      </c>
      <c r="M200" s="3">
        <f>IF($A200=$B$3,ProkustesV!O200+M$8,-99)</f>
        <v>-99</v>
      </c>
      <c r="N200" s="3">
        <f>IF($A200=$B$3,ProkustesV!P200+N$8,-99)</f>
        <v>-99</v>
      </c>
      <c r="O200" s="3">
        <f>IF($A200=$B$3,ProkustesV!Q200+O$8,-99)</f>
        <v>-99</v>
      </c>
      <c r="P200" s="3">
        <f>IF($A200=$B$3,ProkustesV!R200+P$8,-99)</f>
        <v>-99</v>
      </c>
      <c r="Q200" s="3">
        <f>IF($A200=$B$3,ProkustesV!S200+Q$8,-99)</f>
        <v>-99</v>
      </c>
      <c r="R200" s="3">
        <f>IF($A200=$B$3,ProkustesV!T200+R$8,-99)</f>
        <v>-99</v>
      </c>
      <c r="S200" s="3">
        <f>IF($A200=$B$3,ProkustesV!U200+S$8,-99)</f>
        <v>-99</v>
      </c>
      <c r="T200" s="3">
        <f>IF($A200=$B$3,ProkustesV!V200+T$8,-99)</f>
        <v>-99</v>
      </c>
      <c r="U200" s="3">
        <f>IF($A200=$B$3,ProkustesV!W200+U$8,-99)</f>
        <v>-99</v>
      </c>
      <c r="V200" s="3">
        <f>IF($A200=$B$3,ProkustesV!X200+V$8,-99)</f>
        <v>-99</v>
      </c>
      <c r="W200" s="1">
        <v>801.7</v>
      </c>
      <c r="X200" s="1" t="s">
        <v>22</v>
      </c>
      <c r="Y200">
        <f t="shared" si="6"/>
        <v>0</v>
      </c>
      <c r="Z200" s="1">
        <v>1294.0556402257207</v>
      </c>
    </row>
    <row r="201" spans="1:26" x14ac:dyDescent="0.3">
      <c r="A201" t="str">
        <f t="shared" si="5"/>
        <v>DIPiss</v>
      </c>
      <c r="B201" s="3" t="str">
        <f>ProkustesV!D201</f>
        <v>DIPiss4_v_4.jpg</v>
      </c>
      <c r="C201" s="3">
        <f>IF($A201=$B$3,ProkustesV!E201+C$8,-99)</f>
        <v>-99</v>
      </c>
      <c r="D201" s="3">
        <f>IF($A201=$B$3,ProkustesV!F201+D$8,-99)</f>
        <v>-99</v>
      </c>
      <c r="E201" s="3">
        <f>IF($A201=$B$3,ProkustesV!G201+E$8,-99)</f>
        <v>-99</v>
      </c>
      <c r="F201" s="3">
        <f>IF($A201=$B$3,ProkustesV!H201+F$8,-99)</f>
        <v>-99</v>
      </c>
      <c r="G201" s="3">
        <f>IF($A201=$B$3,ProkustesV!I201+G$8,-99)</f>
        <v>-99</v>
      </c>
      <c r="H201" s="3">
        <f>IF($A201=$B$3,ProkustesV!J201+H$8,-99)</f>
        <v>-99</v>
      </c>
      <c r="I201" s="3">
        <f>IF($A201=$B$3,ProkustesV!K201+I$8,-99)</f>
        <v>-99</v>
      </c>
      <c r="J201" s="3">
        <f>IF($A201=$B$3,ProkustesV!L201+J$8,-99)</f>
        <v>-99</v>
      </c>
      <c r="K201" s="3">
        <f>IF($A201=$B$3,ProkustesV!M201+K$8,-99)</f>
        <v>-99</v>
      </c>
      <c r="L201" s="3">
        <f>IF($A201=$B$3,ProkustesV!N201+L$8,-99)</f>
        <v>-99</v>
      </c>
      <c r="M201" s="3">
        <f>IF($A201=$B$3,ProkustesV!O201+M$8,-99)</f>
        <v>-99</v>
      </c>
      <c r="N201" s="3">
        <f>IF($A201=$B$3,ProkustesV!P201+N$8,-99)</f>
        <v>-99</v>
      </c>
      <c r="O201" s="3">
        <f>IF($A201=$B$3,ProkustesV!Q201+O$8,-99)</f>
        <v>-99</v>
      </c>
      <c r="P201" s="3">
        <f>IF($A201=$B$3,ProkustesV!R201+P$8,-99)</f>
        <v>-99</v>
      </c>
      <c r="Q201" s="3">
        <f>IF($A201=$B$3,ProkustesV!S201+Q$8,-99)</f>
        <v>-99</v>
      </c>
      <c r="R201" s="3">
        <f>IF($A201=$B$3,ProkustesV!T201+R$8,-99)</f>
        <v>-99</v>
      </c>
      <c r="S201" s="3">
        <f>IF($A201=$B$3,ProkustesV!U201+S$8,-99)</f>
        <v>-99</v>
      </c>
      <c r="T201" s="3">
        <f>IF($A201=$B$3,ProkustesV!V201+T$8,-99)</f>
        <v>-99</v>
      </c>
      <c r="U201" s="3">
        <f>IF($A201=$B$3,ProkustesV!W201+U$8,-99)</f>
        <v>-99</v>
      </c>
      <c r="V201" s="3">
        <f>IF($A201=$B$3,ProkustesV!X201+V$8,-99)</f>
        <v>-99</v>
      </c>
      <c r="W201" s="1">
        <v>792.13900000000001</v>
      </c>
      <c r="X201" s="1" t="s">
        <v>22</v>
      </c>
      <c r="Y201">
        <f t="shared" si="6"/>
        <v>0</v>
      </c>
      <c r="Z201" s="1">
        <v>1269.9846455764732</v>
      </c>
    </row>
    <row r="202" spans="1:26" x14ac:dyDescent="0.3">
      <c r="A202" t="str">
        <f t="shared" si="5"/>
        <v>DIPiss</v>
      </c>
      <c r="B202" s="3" t="str">
        <f>ProkustesV!D202</f>
        <v>DIPiss4_v_5.jpg</v>
      </c>
      <c r="C202" s="3">
        <f>IF($A202=$B$3,ProkustesV!E202+C$8,-99)</f>
        <v>-99</v>
      </c>
      <c r="D202" s="3">
        <f>IF($A202=$B$3,ProkustesV!F202+D$8,-99)</f>
        <v>-99</v>
      </c>
      <c r="E202" s="3">
        <f>IF($A202=$B$3,ProkustesV!G202+E$8,-99)</f>
        <v>-99</v>
      </c>
      <c r="F202" s="3">
        <f>IF($A202=$B$3,ProkustesV!H202+F$8,-99)</f>
        <v>-99</v>
      </c>
      <c r="G202" s="3">
        <f>IF($A202=$B$3,ProkustesV!I202+G$8,-99)</f>
        <v>-99</v>
      </c>
      <c r="H202" s="3">
        <f>IF($A202=$B$3,ProkustesV!J202+H$8,-99)</f>
        <v>-99</v>
      </c>
      <c r="I202" s="3">
        <f>IF($A202=$B$3,ProkustesV!K202+I$8,-99)</f>
        <v>-99</v>
      </c>
      <c r="J202" s="3">
        <f>IF($A202=$B$3,ProkustesV!L202+J$8,-99)</f>
        <v>-99</v>
      </c>
      <c r="K202" s="3">
        <f>IF($A202=$B$3,ProkustesV!M202+K$8,-99)</f>
        <v>-99</v>
      </c>
      <c r="L202" s="3">
        <f>IF($A202=$B$3,ProkustesV!N202+L$8,-99)</f>
        <v>-99</v>
      </c>
      <c r="M202" s="3">
        <f>IF($A202=$B$3,ProkustesV!O202+M$8,-99)</f>
        <v>-99</v>
      </c>
      <c r="N202" s="3">
        <f>IF($A202=$B$3,ProkustesV!P202+N$8,-99)</f>
        <v>-99</v>
      </c>
      <c r="O202" s="3">
        <f>IF($A202=$B$3,ProkustesV!Q202+O$8,-99)</f>
        <v>-99</v>
      </c>
      <c r="P202" s="3">
        <f>IF($A202=$B$3,ProkustesV!R202+P$8,-99)</f>
        <v>-99</v>
      </c>
      <c r="Q202" s="3">
        <f>IF($A202=$B$3,ProkustesV!S202+Q$8,-99)</f>
        <v>-99</v>
      </c>
      <c r="R202" s="3">
        <f>IF($A202=$B$3,ProkustesV!T202+R$8,-99)</f>
        <v>-99</v>
      </c>
      <c r="S202" s="3">
        <f>IF($A202=$B$3,ProkustesV!U202+S$8,-99)</f>
        <v>-99</v>
      </c>
      <c r="T202" s="3">
        <f>IF($A202=$B$3,ProkustesV!V202+T$8,-99)</f>
        <v>-99</v>
      </c>
      <c r="U202" s="3">
        <f>IF($A202=$B$3,ProkustesV!W202+U$8,-99)</f>
        <v>-99</v>
      </c>
      <c r="V202" s="3">
        <f>IF($A202=$B$3,ProkustesV!X202+V$8,-99)</f>
        <v>-99</v>
      </c>
      <c r="W202" s="1">
        <v>825.11400000000003</v>
      </c>
      <c r="X202" s="1" t="s">
        <v>22</v>
      </c>
      <c r="Y202">
        <f t="shared" si="6"/>
        <v>0</v>
      </c>
      <c r="Z202" s="1">
        <v>1289.2424132024203</v>
      </c>
    </row>
    <row r="203" spans="1:26" x14ac:dyDescent="0.3">
      <c r="A203" t="str">
        <f t="shared" ref="A203:A266" si="7">MID(B203,1,6)</f>
        <v>DIPiss</v>
      </c>
      <c r="B203" s="3" t="str">
        <f>ProkustesV!D203</f>
        <v>DIPiss5_v_1.jpg</v>
      </c>
      <c r="C203" s="3">
        <f>IF($A203=$B$3,ProkustesV!E203+C$8,-99)</f>
        <v>-99</v>
      </c>
      <c r="D203" s="3">
        <f>IF($A203=$B$3,ProkustesV!F203+D$8,-99)</f>
        <v>-99</v>
      </c>
      <c r="E203" s="3">
        <f>IF($A203=$B$3,ProkustesV!G203+E$8,-99)</f>
        <v>-99</v>
      </c>
      <c r="F203" s="3">
        <f>IF($A203=$B$3,ProkustesV!H203+F$8,-99)</f>
        <v>-99</v>
      </c>
      <c r="G203" s="3">
        <f>IF($A203=$B$3,ProkustesV!I203+G$8,-99)</f>
        <v>-99</v>
      </c>
      <c r="H203" s="3">
        <f>IF($A203=$B$3,ProkustesV!J203+H$8,-99)</f>
        <v>-99</v>
      </c>
      <c r="I203" s="3">
        <f>IF($A203=$B$3,ProkustesV!K203+I$8,-99)</f>
        <v>-99</v>
      </c>
      <c r="J203" s="3">
        <f>IF($A203=$B$3,ProkustesV!L203+J$8,-99)</f>
        <v>-99</v>
      </c>
      <c r="K203" s="3">
        <f>IF($A203=$B$3,ProkustesV!M203+K$8,-99)</f>
        <v>-99</v>
      </c>
      <c r="L203" s="3">
        <f>IF($A203=$B$3,ProkustesV!N203+L$8,-99)</f>
        <v>-99</v>
      </c>
      <c r="M203" s="3">
        <f>IF($A203=$B$3,ProkustesV!O203+M$8,-99)</f>
        <v>-99</v>
      </c>
      <c r="N203" s="3">
        <f>IF($A203=$B$3,ProkustesV!P203+N$8,-99)</f>
        <v>-99</v>
      </c>
      <c r="O203" s="3">
        <f>IF($A203=$B$3,ProkustesV!Q203+O$8,-99)</f>
        <v>-99</v>
      </c>
      <c r="P203" s="3">
        <f>IF($A203=$B$3,ProkustesV!R203+P$8,-99)</f>
        <v>-99</v>
      </c>
      <c r="Q203" s="3">
        <f>IF($A203=$B$3,ProkustesV!S203+Q$8,-99)</f>
        <v>-99</v>
      </c>
      <c r="R203" s="3">
        <f>IF($A203=$B$3,ProkustesV!T203+R$8,-99)</f>
        <v>-99</v>
      </c>
      <c r="S203" s="3">
        <f>IF($A203=$B$3,ProkustesV!U203+S$8,-99)</f>
        <v>-99</v>
      </c>
      <c r="T203" s="3">
        <f>IF($A203=$B$3,ProkustesV!V203+T$8,-99)</f>
        <v>-99</v>
      </c>
      <c r="U203" s="3">
        <f>IF($A203=$B$3,ProkustesV!W203+U$8,-99)</f>
        <v>-99</v>
      </c>
      <c r="V203" s="3">
        <f>IF($A203=$B$3,ProkustesV!X203+V$8,-99)</f>
        <v>-99</v>
      </c>
      <c r="W203" s="1">
        <v>612.69799999999998</v>
      </c>
      <c r="X203" s="1" t="s">
        <v>22</v>
      </c>
      <c r="Y203">
        <f t="shared" ref="Y203:Y266" si="8">SQRT((G203-U203)*(G203-U203) + (H203-V203) *(H203-V203))</f>
        <v>0</v>
      </c>
      <c r="Z203" s="1">
        <v>1285.0249024824382</v>
      </c>
    </row>
    <row r="204" spans="1:26" x14ac:dyDescent="0.3">
      <c r="A204" t="str">
        <f t="shared" si="7"/>
        <v>DIPiss</v>
      </c>
      <c r="B204" s="3" t="str">
        <f>ProkustesV!D204</f>
        <v>DIPiss5_v_2.jpg</v>
      </c>
      <c r="C204" s="3">
        <f>IF($A204=$B$3,ProkustesV!E204+C$8,-99)</f>
        <v>-99</v>
      </c>
      <c r="D204" s="3">
        <f>IF($A204=$B$3,ProkustesV!F204+D$8,-99)</f>
        <v>-99</v>
      </c>
      <c r="E204" s="3">
        <f>IF($A204=$B$3,ProkustesV!G204+E$8,-99)</f>
        <v>-99</v>
      </c>
      <c r="F204" s="3">
        <f>IF($A204=$B$3,ProkustesV!H204+F$8,-99)</f>
        <v>-99</v>
      </c>
      <c r="G204" s="3">
        <f>IF($A204=$B$3,ProkustesV!I204+G$8,-99)</f>
        <v>-99</v>
      </c>
      <c r="H204" s="3">
        <f>IF($A204=$B$3,ProkustesV!J204+H$8,-99)</f>
        <v>-99</v>
      </c>
      <c r="I204" s="3">
        <f>IF($A204=$B$3,ProkustesV!K204+I$8,-99)</f>
        <v>-99</v>
      </c>
      <c r="J204" s="3">
        <f>IF($A204=$B$3,ProkustesV!L204+J$8,-99)</f>
        <v>-99</v>
      </c>
      <c r="K204" s="3">
        <f>IF($A204=$B$3,ProkustesV!M204+K$8,-99)</f>
        <v>-99</v>
      </c>
      <c r="L204" s="3">
        <f>IF($A204=$B$3,ProkustesV!N204+L$8,-99)</f>
        <v>-99</v>
      </c>
      <c r="M204" s="3">
        <f>IF($A204=$B$3,ProkustesV!O204+M$8,-99)</f>
        <v>-99</v>
      </c>
      <c r="N204" s="3">
        <f>IF($A204=$B$3,ProkustesV!P204+N$8,-99)</f>
        <v>-99</v>
      </c>
      <c r="O204" s="3">
        <f>IF($A204=$B$3,ProkustesV!Q204+O$8,-99)</f>
        <v>-99</v>
      </c>
      <c r="P204" s="3">
        <f>IF($A204=$B$3,ProkustesV!R204+P$8,-99)</f>
        <v>-99</v>
      </c>
      <c r="Q204" s="3">
        <f>IF($A204=$B$3,ProkustesV!S204+Q$8,-99)</f>
        <v>-99</v>
      </c>
      <c r="R204" s="3">
        <f>IF($A204=$B$3,ProkustesV!T204+R$8,-99)</f>
        <v>-99</v>
      </c>
      <c r="S204" s="3">
        <f>IF($A204=$B$3,ProkustesV!U204+S$8,-99)</f>
        <v>-99</v>
      </c>
      <c r="T204" s="3">
        <f>IF($A204=$B$3,ProkustesV!V204+T$8,-99)</f>
        <v>-99</v>
      </c>
      <c r="U204" s="3">
        <f>IF($A204=$B$3,ProkustesV!W204+U$8,-99)</f>
        <v>-99</v>
      </c>
      <c r="V204" s="3">
        <f>IF($A204=$B$3,ProkustesV!X204+V$8,-99)</f>
        <v>-99</v>
      </c>
      <c r="W204" s="1">
        <v>648.43399999999997</v>
      </c>
      <c r="X204" s="1" t="s">
        <v>22</v>
      </c>
      <c r="Y204">
        <f t="shared" si="8"/>
        <v>0</v>
      </c>
      <c r="Z204" s="1">
        <v>1293.7828256705218</v>
      </c>
    </row>
    <row r="205" spans="1:26" x14ac:dyDescent="0.3">
      <c r="A205" t="str">
        <f t="shared" si="7"/>
        <v>DIPiss</v>
      </c>
      <c r="B205" s="3" t="str">
        <f>ProkustesV!D205</f>
        <v>DIPiss5_v_3.jpg</v>
      </c>
      <c r="C205" s="3">
        <f>IF($A205=$B$3,ProkustesV!E205+C$8,-99)</f>
        <v>-99</v>
      </c>
      <c r="D205" s="3">
        <f>IF($A205=$B$3,ProkustesV!F205+D$8,-99)</f>
        <v>-99</v>
      </c>
      <c r="E205" s="3">
        <f>IF($A205=$B$3,ProkustesV!G205+E$8,-99)</f>
        <v>-99</v>
      </c>
      <c r="F205" s="3">
        <f>IF($A205=$B$3,ProkustesV!H205+F$8,-99)</f>
        <v>-99</v>
      </c>
      <c r="G205" s="3">
        <f>IF($A205=$B$3,ProkustesV!I205+G$8,-99)</f>
        <v>-99</v>
      </c>
      <c r="H205" s="3">
        <f>IF($A205=$B$3,ProkustesV!J205+H$8,-99)</f>
        <v>-99</v>
      </c>
      <c r="I205" s="3">
        <f>IF($A205=$B$3,ProkustesV!K205+I$8,-99)</f>
        <v>-99</v>
      </c>
      <c r="J205" s="3">
        <f>IF($A205=$B$3,ProkustesV!L205+J$8,-99)</f>
        <v>-99</v>
      </c>
      <c r="K205" s="3">
        <f>IF($A205=$B$3,ProkustesV!M205+K$8,-99)</f>
        <v>-99</v>
      </c>
      <c r="L205" s="3">
        <f>IF($A205=$B$3,ProkustesV!N205+L$8,-99)</f>
        <v>-99</v>
      </c>
      <c r="M205" s="3">
        <f>IF($A205=$B$3,ProkustesV!O205+M$8,-99)</f>
        <v>-99</v>
      </c>
      <c r="N205" s="3">
        <f>IF($A205=$B$3,ProkustesV!P205+N$8,-99)</f>
        <v>-99</v>
      </c>
      <c r="O205" s="3">
        <f>IF($A205=$B$3,ProkustesV!Q205+O$8,-99)</f>
        <v>-99</v>
      </c>
      <c r="P205" s="3">
        <f>IF($A205=$B$3,ProkustesV!R205+P$8,-99)</f>
        <v>-99</v>
      </c>
      <c r="Q205" s="3">
        <f>IF($A205=$B$3,ProkustesV!S205+Q$8,-99)</f>
        <v>-99</v>
      </c>
      <c r="R205" s="3">
        <f>IF($A205=$B$3,ProkustesV!T205+R$8,-99)</f>
        <v>-99</v>
      </c>
      <c r="S205" s="3">
        <f>IF($A205=$B$3,ProkustesV!U205+S$8,-99)</f>
        <v>-99</v>
      </c>
      <c r="T205" s="3">
        <f>IF($A205=$B$3,ProkustesV!V205+T$8,-99)</f>
        <v>-99</v>
      </c>
      <c r="U205" s="3">
        <f>IF($A205=$B$3,ProkustesV!W205+U$8,-99)</f>
        <v>-99</v>
      </c>
      <c r="V205" s="3">
        <f>IF($A205=$B$3,ProkustesV!X205+V$8,-99)</f>
        <v>-99</v>
      </c>
      <c r="W205" s="1">
        <v>637.05700000000002</v>
      </c>
      <c r="X205" s="1" t="s">
        <v>22</v>
      </c>
      <c r="Y205">
        <f t="shared" si="8"/>
        <v>0</v>
      </c>
      <c r="Z205" s="1">
        <v>1307.1572208422367</v>
      </c>
    </row>
    <row r="206" spans="1:26" x14ac:dyDescent="0.3">
      <c r="A206" t="str">
        <f t="shared" si="7"/>
        <v>DIPiss</v>
      </c>
      <c r="B206" s="3" t="str">
        <f>ProkustesV!D206</f>
        <v>DIPiss5_v_4.jpg</v>
      </c>
      <c r="C206" s="3">
        <f>IF($A206=$B$3,ProkustesV!E206+C$8,-99)</f>
        <v>-99</v>
      </c>
      <c r="D206" s="3">
        <f>IF($A206=$B$3,ProkustesV!F206+D$8,-99)</f>
        <v>-99</v>
      </c>
      <c r="E206" s="3">
        <f>IF($A206=$B$3,ProkustesV!G206+E$8,-99)</f>
        <v>-99</v>
      </c>
      <c r="F206" s="3">
        <f>IF($A206=$B$3,ProkustesV!H206+F$8,-99)</f>
        <v>-99</v>
      </c>
      <c r="G206" s="3">
        <f>IF($A206=$B$3,ProkustesV!I206+G$8,-99)</f>
        <v>-99</v>
      </c>
      <c r="H206" s="3">
        <f>IF($A206=$B$3,ProkustesV!J206+H$8,-99)</f>
        <v>-99</v>
      </c>
      <c r="I206" s="3">
        <f>IF($A206=$B$3,ProkustesV!K206+I$8,-99)</f>
        <v>-99</v>
      </c>
      <c r="J206" s="3">
        <f>IF($A206=$B$3,ProkustesV!L206+J$8,-99)</f>
        <v>-99</v>
      </c>
      <c r="K206" s="3">
        <f>IF($A206=$B$3,ProkustesV!M206+K$8,-99)</f>
        <v>-99</v>
      </c>
      <c r="L206" s="3">
        <f>IF($A206=$B$3,ProkustesV!N206+L$8,-99)</f>
        <v>-99</v>
      </c>
      <c r="M206" s="3">
        <f>IF($A206=$B$3,ProkustesV!O206+M$8,-99)</f>
        <v>-99</v>
      </c>
      <c r="N206" s="3">
        <f>IF($A206=$B$3,ProkustesV!P206+N$8,-99)</f>
        <v>-99</v>
      </c>
      <c r="O206" s="3">
        <f>IF($A206=$B$3,ProkustesV!Q206+O$8,-99)</f>
        <v>-99</v>
      </c>
      <c r="P206" s="3">
        <f>IF($A206=$B$3,ProkustesV!R206+P$8,-99)</f>
        <v>-99</v>
      </c>
      <c r="Q206" s="3">
        <f>IF($A206=$B$3,ProkustesV!S206+Q$8,-99)</f>
        <v>-99</v>
      </c>
      <c r="R206" s="3">
        <f>IF($A206=$B$3,ProkustesV!T206+R$8,-99)</f>
        <v>-99</v>
      </c>
      <c r="S206" s="3">
        <f>IF($A206=$B$3,ProkustesV!U206+S$8,-99)</f>
        <v>-99</v>
      </c>
      <c r="T206" s="3">
        <f>IF($A206=$B$3,ProkustesV!V206+T$8,-99)</f>
        <v>-99</v>
      </c>
      <c r="U206" s="3">
        <f>IF($A206=$B$3,ProkustesV!W206+U$8,-99)</f>
        <v>-99</v>
      </c>
      <c r="V206" s="3">
        <f>IF($A206=$B$3,ProkustesV!X206+V$8,-99)</f>
        <v>-99</v>
      </c>
      <c r="W206" s="1">
        <v>597.154</v>
      </c>
      <c r="X206" s="1" t="s">
        <v>22</v>
      </c>
      <c r="Y206">
        <f t="shared" si="8"/>
        <v>0</v>
      </c>
      <c r="Z206" s="1">
        <v>1248.0677064967269</v>
      </c>
    </row>
    <row r="207" spans="1:26" x14ac:dyDescent="0.3">
      <c r="A207" t="str">
        <f t="shared" si="7"/>
        <v>DIPiss</v>
      </c>
      <c r="B207" s="3" t="str">
        <f>ProkustesV!D207</f>
        <v>DIPiss5_v_5.jpg</v>
      </c>
      <c r="C207" s="3">
        <f>IF($A207=$B$3,ProkustesV!E207+C$8,-99)</f>
        <v>-99</v>
      </c>
      <c r="D207" s="3">
        <f>IF($A207=$B$3,ProkustesV!F207+D$8,-99)</f>
        <v>-99</v>
      </c>
      <c r="E207" s="3">
        <f>IF($A207=$B$3,ProkustesV!G207+E$8,-99)</f>
        <v>-99</v>
      </c>
      <c r="F207" s="3">
        <f>IF($A207=$B$3,ProkustesV!H207+F$8,-99)</f>
        <v>-99</v>
      </c>
      <c r="G207" s="3">
        <f>IF($A207=$B$3,ProkustesV!I207+G$8,-99)</f>
        <v>-99</v>
      </c>
      <c r="H207" s="3">
        <f>IF($A207=$B$3,ProkustesV!J207+H$8,-99)</f>
        <v>-99</v>
      </c>
      <c r="I207" s="3">
        <f>IF($A207=$B$3,ProkustesV!K207+I$8,-99)</f>
        <v>-99</v>
      </c>
      <c r="J207" s="3">
        <f>IF($A207=$B$3,ProkustesV!L207+J$8,-99)</f>
        <v>-99</v>
      </c>
      <c r="K207" s="3">
        <f>IF($A207=$B$3,ProkustesV!M207+K$8,-99)</f>
        <v>-99</v>
      </c>
      <c r="L207" s="3">
        <f>IF($A207=$B$3,ProkustesV!N207+L$8,-99)</f>
        <v>-99</v>
      </c>
      <c r="M207" s="3">
        <f>IF($A207=$B$3,ProkustesV!O207+M$8,-99)</f>
        <v>-99</v>
      </c>
      <c r="N207" s="3">
        <f>IF($A207=$B$3,ProkustesV!P207+N$8,-99)</f>
        <v>-99</v>
      </c>
      <c r="O207" s="3">
        <f>IF($A207=$B$3,ProkustesV!Q207+O$8,-99)</f>
        <v>-99</v>
      </c>
      <c r="P207" s="3">
        <f>IF($A207=$B$3,ProkustesV!R207+P$8,-99)</f>
        <v>-99</v>
      </c>
      <c r="Q207" s="3">
        <f>IF($A207=$B$3,ProkustesV!S207+Q$8,-99)</f>
        <v>-99</v>
      </c>
      <c r="R207" s="3">
        <f>IF($A207=$B$3,ProkustesV!T207+R$8,-99)</f>
        <v>-99</v>
      </c>
      <c r="S207" s="3">
        <f>IF($A207=$B$3,ProkustesV!U207+S$8,-99)</f>
        <v>-99</v>
      </c>
      <c r="T207" s="3">
        <f>IF($A207=$B$3,ProkustesV!V207+T$8,-99)</f>
        <v>-99</v>
      </c>
      <c r="U207" s="3">
        <f>IF($A207=$B$3,ProkustesV!W207+U$8,-99)</f>
        <v>-99</v>
      </c>
      <c r="V207" s="3">
        <f>IF($A207=$B$3,ProkustesV!X207+V$8,-99)</f>
        <v>-99</v>
      </c>
      <c r="W207" s="1">
        <v>662.92399999999998</v>
      </c>
      <c r="X207" s="1" t="s">
        <v>22</v>
      </c>
      <c r="Y207">
        <f t="shared" si="8"/>
        <v>0</v>
      </c>
      <c r="Z207" s="1">
        <v>1256.5448658921814</v>
      </c>
    </row>
    <row r="208" spans="1:26" x14ac:dyDescent="0.3">
      <c r="A208" t="str">
        <f t="shared" si="7"/>
        <v>DIPiss</v>
      </c>
      <c r="B208" s="3" t="str">
        <f>ProkustesV!D208</f>
        <v>DIPiss6.10.Neufund_v_1.jpg</v>
      </c>
      <c r="C208" s="3">
        <f>IF($A208=$B$3,ProkustesV!E208+C$8,-99)</f>
        <v>-99</v>
      </c>
      <c r="D208" s="3">
        <f>IF($A208=$B$3,ProkustesV!F208+D$8,-99)</f>
        <v>-99</v>
      </c>
      <c r="E208" s="3">
        <f>IF($A208=$B$3,ProkustesV!G208+E$8,-99)</f>
        <v>-99</v>
      </c>
      <c r="F208" s="3">
        <f>IF($A208=$B$3,ProkustesV!H208+F$8,-99)</f>
        <v>-99</v>
      </c>
      <c r="G208" s="3">
        <f>IF($A208=$B$3,ProkustesV!I208+G$8,-99)</f>
        <v>-99</v>
      </c>
      <c r="H208" s="3">
        <f>IF($A208=$B$3,ProkustesV!J208+H$8,-99)</f>
        <v>-99</v>
      </c>
      <c r="I208" s="3">
        <f>IF($A208=$B$3,ProkustesV!K208+I$8,-99)</f>
        <v>-99</v>
      </c>
      <c r="J208" s="3">
        <f>IF($A208=$B$3,ProkustesV!L208+J$8,-99)</f>
        <v>-99</v>
      </c>
      <c r="K208" s="3">
        <f>IF($A208=$B$3,ProkustesV!M208+K$8,-99)</f>
        <v>-99</v>
      </c>
      <c r="L208" s="3">
        <f>IF($A208=$B$3,ProkustesV!N208+L$8,-99)</f>
        <v>-99</v>
      </c>
      <c r="M208" s="3">
        <f>IF($A208=$B$3,ProkustesV!O208+M$8,-99)</f>
        <v>-99</v>
      </c>
      <c r="N208" s="3">
        <f>IF($A208=$B$3,ProkustesV!P208+N$8,-99)</f>
        <v>-99</v>
      </c>
      <c r="O208" s="3">
        <f>IF($A208=$B$3,ProkustesV!Q208+O$8,-99)</f>
        <v>-99</v>
      </c>
      <c r="P208" s="3">
        <f>IF($A208=$B$3,ProkustesV!R208+P$8,-99)</f>
        <v>-99</v>
      </c>
      <c r="Q208" s="3">
        <f>IF($A208=$B$3,ProkustesV!S208+Q$8,-99)</f>
        <v>-99</v>
      </c>
      <c r="R208" s="3">
        <f>IF($A208=$B$3,ProkustesV!T208+R$8,-99)</f>
        <v>-99</v>
      </c>
      <c r="S208" s="3">
        <f>IF($A208=$B$3,ProkustesV!U208+S$8,-99)</f>
        <v>-99</v>
      </c>
      <c r="T208" s="3">
        <f>IF($A208=$B$3,ProkustesV!V208+T$8,-99)</f>
        <v>-99</v>
      </c>
      <c r="U208" s="3">
        <f>IF($A208=$B$3,ProkustesV!W208+U$8,-99)</f>
        <v>-99</v>
      </c>
      <c r="V208" s="3">
        <f>IF($A208=$B$3,ProkustesV!X208+V$8,-99)</f>
        <v>-99</v>
      </c>
      <c r="W208" s="1">
        <v>870.226</v>
      </c>
      <c r="X208" s="1" t="s">
        <v>22</v>
      </c>
      <c r="Y208">
        <f t="shared" si="8"/>
        <v>0</v>
      </c>
      <c r="Z208" s="1">
        <v>1186.2428081973774</v>
      </c>
    </row>
    <row r="209" spans="1:26" x14ac:dyDescent="0.3">
      <c r="A209" t="str">
        <f t="shared" si="7"/>
        <v>DIPiss</v>
      </c>
      <c r="B209" s="3" t="str">
        <f>ProkustesV!D209</f>
        <v>DIPiss6.10.Neufund_v_2.jpg</v>
      </c>
      <c r="C209" s="3">
        <f>IF($A209=$B$3,ProkustesV!E209+C$8,-99)</f>
        <v>-99</v>
      </c>
      <c r="D209" s="3">
        <f>IF($A209=$B$3,ProkustesV!F209+D$8,-99)</f>
        <v>-99</v>
      </c>
      <c r="E209" s="3">
        <f>IF($A209=$B$3,ProkustesV!G209+E$8,-99)</f>
        <v>-99</v>
      </c>
      <c r="F209" s="3">
        <f>IF($A209=$B$3,ProkustesV!H209+F$8,-99)</f>
        <v>-99</v>
      </c>
      <c r="G209" s="3">
        <f>IF($A209=$B$3,ProkustesV!I209+G$8,-99)</f>
        <v>-99</v>
      </c>
      <c r="H209" s="3">
        <f>IF($A209=$B$3,ProkustesV!J209+H$8,-99)</f>
        <v>-99</v>
      </c>
      <c r="I209" s="3">
        <f>IF($A209=$B$3,ProkustesV!K209+I$8,-99)</f>
        <v>-99</v>
      </c>
      <c r="J209" s="3">
        <f>IF($A209=$B$3,ProkustesV!L209+J$8,-99)</f>
        <v>-99</v>
      </c>
      <c r="K209" s="3">
        <f>IF($A209=$B$3,ProkustesV!M209+K$8,-99)</f>
        <v>-99</v>
      </c>
      <c r="L209" s="3">
        <f>IF($A209=$B$3,ProkustesV!N209+L$8,-99)</f>
        <v>-99</v>
      </c>
      <c r="M209" s="3">
        <f>IF($A209=$B$3,ProkustesV!O209+M$8,-99)</f>
        <v>-99</v>
      </c>
      <c r="N209" s="3">
        <f>IF($A209=$B$3,ProkustesV!P209+N$8,-99)</f>
        <v>-99</v>
      </c>
      <c r="O209" s="3">
        <f>IF($A209=$B$3,ProkustesV!Q209+O$8,-99)</f>
        <v>-99</v>
      </c>
      <c r="P209" s="3">
        <f>IF($A209=$B$3,ProkustesV!R209+P$8,-99)</f>
        <v>-99</v>
      </c>
      <c r="Q209" s="3">
        <f>IF($A209=$B$3,ProkustesV!S209+Q$8,-99)</f>
        <v>-99</v>
      </c>
      <c r="R209" s="3">
        <f>IF($A209=$B$3,ProkustesV!T209+R$8,-99)</f>
        <v>-99</v>
      </c>
      <c r="S209" s="3">
        <f>IF($A209=$B$3,ProkustesV!U209+S$8,-99)</f>
        <v>-99</v>
      </c>
      <c r="T209" s="3">
        <f>IF($A209=$B$3,ProkustesV!V209+T$8,-99)</f>
        <v>-99</v>
      </c>
      <c r="U209" s="3">
        <f>IF($A209=$B$3,ProkustesV!W209+U$8,-99)</f>
        <v>-99</v>
      </c>
      <c r="V209" s="3">
        <f>IF($A209=$B$3,ProkustesV!X209+V$8,-99)</f>
        <v>-99</v>
      </c>
      <c r="W209" s="1">
        <v>703.85400000000004</v>
      </c>
      <c r="X209" s="1" t="s">
        <v>22</v>
      </c>
      <c r="Y209">
        <f t="shared" si="8"/>
        <v>0</v>
      </c>
      <c r="Z209" s="1">
        <v>1199.0066722082909</v>
      </c>
    </row>
    <row r="210" spans="1:26" x14ac:dyDescent="0.3">
      <c r="A210" t="str">
        <f t="shared" si="7"/>
        <v>DIPiss</v>
      </c>
      <c r="B210" s="3" t="str">
        <f>ProkustesV!D210</f>
        <v>DIPiss6.10.Neufund_v_3.jpg</v>
      </c>
      <c r="C210" s="3">
        <f>IF($A210=$B$3,ProkustesV!E210+C$8,-99)</f>
        <v>-99</v>
      </c>
      <c r="D210" s="3">
        <f>IF($A210=$B$3,ProkustesV!F210+D$8,-99)</f>
        <v>-99</v>
      </c>
      <c r="E210" s="3">
        <f>IF($A210=$B$3,ProkustesV!G210+E$8,-99)</f>
        <v>-99</v>
      </c>
      <c r="F210" s="3">
        <f>IF($A210=$B$3,ProkustesV!H210+F$8,-99)</f>
        <v>-99</v>
      </c>
      <c r="G210" s="3">
        <f>IF($A210=$B$3,ProkustesV!I210+G$8,-99)</f>
        <v>-99</v>
      </c>
      <c r="H210" s="3">
        <f>IF($A210=$B$3,ProkustesV!J210+H$8,-99)</f>
        <v>-99</v>
      </c>
      <c r="I210" s="3">
        <f>IF($A210=$B$3,ProkustesV!K210+I$8,-99)</f>
        <v>-99</v>
      </c>
      <c r="J210" s="3">
        <f>IF($A210=$B$3,ProkustesV!L210+J$8,-99)</f>
        <v>-99</v>
      </c>
      <c r="K210" s="3">
        <f>IF($A210=$B$3,ProkustesV!M210+K$8,-99)</f>
        <v>-99</v>
      </c>
      <c r="L210" s="3">
        <f>IF($A210=$B$3,ProkustesV!N210+L$8,-99)</f>
        <v>-99</v>
      </c>
      <c r="M210" s="3">
        <f>IF($A210=$B$3,ProkustesV!O210+M$8,-99)</f>
        <v>-99</v>
      </c>
      <c r="N210" s="3">
        <f>IF($A210=$B$3,ProkustesV!P210+N$8,-99)</f>
        <v>-99</v>
      </c>
      <c r="O210" s="3">
        <f>IF($A210=$B$3,ProkustesV!Q210+O$8,-99)</f>
        <v>-99</v>
      </c>
      <c r="P210" s="3">
        <f>IF($A210=$B$3,ProkustesV!R210+P$8,-99)</f>
        <v>-99</v>
      </c>
      <c r="Q210" s="3">
        <f>IF($A210=$B$3,ProkustesV!S210+Q$8,-99)</f>
        <v>-99</v>
      </c>
      <c r="R210" s="3">
        <f>IF($A210=$B$3,ProkustesV!T210+R$8,-99)</f>
        <v>-99</v>
      </c>
      <c r="S210" s="3">
        <f>IF($A210=$B$3,ProkustesV!U210+S$8,-99)</f>
        <v>-99</v>
      </c>
      <c r="T210" s="3">
        <f>IF($A210=$B$3,ProkustesV!V210+T$8,-99)</f>
        <v>-99</v>
      </c>
      <c r="U210" s="3">
        <f>IF($A210=$B$3,ProkustesV!W210+U$8,-99)</f>
        <v>-99</v>
      </c>
      <c r="V210" s="3">
        <f>IF($A210=$B$3,ProkustesV!X210+V$8,-99)</f>
        <v>-99</v>
      </c>
      <c r="W210" s="1">
        <v>723.80899999999997</v>
      </c>
      <c r="X210" s="1" t="s">
        <v>22</v>
      </c>
      <c r="Y210">
        <f t="shared" si="8"/>
        <v>0</v>
      </c>
      <c r="Z210" s="1">
        <v>1211.1056931581159</v>
      </c>
    </row>
    <row r="211" spans="1:26" x14ac:dyDescent="0.3">
      <c r="A211" t="str">
        <f t="shared" si="7"/>
        <v>DIPiss</v>
      </c>
      <c r="B211" s="3" t="str">
        <f>ProkustesV!D211</f>
        <v>DIPiss6.10.Neufund_v_4.jpg</v>
      </c>
      <c r="C211" s="3">
        <f>IF($A211=$B$3,ProkustesV!E211+C$8,-99)</f>
        <v>-99</v>
      </c>
      <c r="D211" s="3">
        <f>IF($A211=$B$3,ProkustesV!F211+D$8,-99)</f>
        <v>-99</v>
      </c>
      <c r="E211" s="3">
        <f>IF($A211=$B$3,ProkustesV!G211+E$8,-99)</f>
        <v>-99</v>
      </c>
      <c r="F211" s="3">
        <f>IF($A211=$B$3,ProkustesV!H211+F$8,-99)</f>
        <v>-99</v>
      </c>
      <c r="G211" s="3">
        <f>IF($A211=$B$3,ProkustesV!I211+G$8,-99)</f>
        <v>-99</v>
      </c>
      <c r="H211" s="3">
        <f>IF($A211=$B$3,ProkustesV!J211+H$8,-99)</f>
        <v>-99</v>
      </c>
      <c r="I211" s="3">
        <f>IF($A211=$B$3,ProkustesV!K211+I$8,-99)</f>
        <v>-99</v>
      </c>
      <c r="J211" s="3">
        <f>IF($A211=$B$3,ProkustesV!L211+J$8,-99)</f>
        <v>-99</v>
      </c>
      <c r="K211" s="3">
        <f>IF($A211=$B$3,ProkustesV!M211+K$8,-99)</f>
        <v>-99</v>
      </c>
      <c r="L211" s="3">
        <f>IF($A211=$B$3,ProkustesV!N211+L$8,-99)</f>
        <v>-99</v>
      </c>
      <c r="M211" s="3">
        <f>IF($A211=$B$3,ProkustesV!O211+M$8,-99)</f>
        <v>-99</v>
      </c>
      <c r="N211" s="3">
        <f>IF($A211=$B$3,ProkustesV!P211+N$8,-99)</f>
        <v>-99</v>
      </c>
      <c r="O211" s="3">
        <f>IF($A211=$B$3,ProkustesV!Q211+O$8,-99)</f>
        <v>-99</v>
      </c>
      <c r="P211" s="3">
        <f>IF($A211=$B$3,ProkustesV!R211+P$8,-99)</f>
        <v>-99</v>
      </c>
      <c r="Q211" s="3">
        <f>IF($A211=$B$3,ProkustesV!S211+Q$8,-99)</f>
        <v>-99</v>
      </c>
      <c r="R211" s="3">
        <f>IF($A211=$B$3,ProkustesV!T211+R$8,-99)</f>
        <v>-99</v>
      </c>
      <c r="S211" s="3">
        <f>IF($A211=$B$3,ProkustesV!U211+S$8,-99)</f>
        <v>-99</v>
      </c>
      <c r="T211" s="3">
        <f>IF($A211=$B$3,ProkustesV!V211+T$8,-99)</f>
        <v>-99</v>
      </c>
      <c r="U211" s="3">
        <f>IF($A211=$B$3,ProkustesV!W211+U$8,-99)</f>
        <v>-99</v>
      </c>
      <c r="V211" s="3">
        <f>IF($A211=$B$3,ProkustesV!X211+V$8,-99)</f>
        <v>-99</v>
      </c>
      <c r="W211" s="1">
        <v>828.36300000000006</v>
      </c>
      <c r="X211" s="1" t="s">
        <v>22</v>
      </c>
      <c r="Y211">
        <f t="shared" si="8"/>
        <v>0</v>
      </c>
      <c r="Z211" s="1">
        <v>1227.0330068910127</v>
      </c>
    </row>
    <row r="212" spans="1:26" x14ac:dyDescent="0.3">
      <c r="A212" t="str">
        <f t="shared" si="7"/>
        <v>DIPiss</v>
      </c>
      <c r="B212" s="3" t="str">
        <f>ProkustesV!D212</f>
        <v>DIPiss6.10.Neufund_v_5.jpg</v>
      </c>
      <c r="C212" s="3">
        <f>IF($A212=$B$3,ProkustesV!E212+C$8,-99)</f>
        <v>-99</v>
      </c>
      <c r="D212" s="3">
        <f>IF($A212=$B$3,ProkustesV!F212+D$8,-99)</f>
        <v>-99</v>
      </c>
      <c r="E212" s="3">
        <f>IF($A212=$B$3,ProkustesV!G212+E$8,-99)</f>
        <v>-99</v>
      </c>
      <c r="F212" s="3">
        <f>IF($A212=$B$3,ProkustesV!H212+F$8,-99)</f>
        <v>-99</v>
      </c>
      <c r="G212" s="3">
        <f>IF($A212=$B$3,ProkustesV!I212+G$8,-99)</f>
        <v>-99</v>
      </c>
      <c r="H212" s="3">
        <f>IF($A212=$B$3,ProkustesV!J212+H$8,-99)</f>
        <v>-99</v>
      </c>
      <c r="I212" s="3">
        <f>IF($A212=$B$3,ProkustesV!K212+I$8,-99)</f>
        <v>-99</v>
      </c>
      <c r="J212" s="3">
        <f>IF($A212=$B$3,ProkustesV!L212+J$8,-99)</f>
        <v>-99</v>
      </c>
      <c r="K212" s="3">
        <f>IF($A212=$B$3,ProkustesV!M212+K$8,-99)</f>
        <v>-99</v>
      </c>
      <c r="L212" s="3">
        <f>IF($A212=$B$3,ProkustesV!N212+L$8,-99)</f>
        <v>-99</v>
      </c>
      <c r="M212" s="3">
        <f>IF($A212=$B$3,ProkustesV!O212+M$8,-99)</f>
        <v>-99</v>
      </c>
      <c r="N212" s="3">
        <f>IF($A212=$B$3,ProkustesV!P212+N$8,-99)</f>
        <v>-99</v>
      </c>
      <c r="O212" s="3">
        <f>IF($A212=$B$3,ProkustesV!Q212+O$8,-99)</f>
        <v>-99</v>
      </c>
      <c r="P212" s="3">
        <f>IF($A212=$B$3,ProkustesV!R212+P$8,-99)</f>
        <v>-99</v>
      </c>
      <c r="Q212" s="3">
        <f>IF($A212=$B$3,ProkustesV!S212+Q$8,-99)</f>
        <v>-99</v>
      </c>
      <c r="R212" s="3">
        <f>IF($A212=$B$3,ProkustesV!T212+R$8,-99)</f>
        <v>-99</v>
      </c>
      <c r="S212" s="3">
        <f>IF($A212=$B$3,ProkustesV!U212+S$8,-99)</f>
        <v>-99</v>
      </c>
      <c r="T212" s="3">
        <f>IF($A212=$B$3,ProkustesV!V212+T$8,-99)</f>
        <v>-99</v>
      </c>
      <c r="U212" s="3">
        <f>IF($A212=$B$3,ProkustesV!W212+U$8,-99)</f>
        <v>-99</v>
      </c>
      <c r="V212" s="3">
        <f>IF($A212=$B$3,ProkustesV!X212+V$8,-99)</f>
        <v>-99</v>
      </c>
      <c r="W212" s="1">
        <v>717.48</v>
      </c>
      <c r="X212" s="1" t="s">
        <v>22</v>
      </c>
      <c r="Y212">
        <f t="shared" si="8"/>
        <v>0</v>
      </c>
      <c r="Z212" s="1">
        <v>1227.1043150441612</v>
      </c>
    </row>
    <row r="213" spans="1:26" x14ac:dyDescent="0.3">
      <c r="A213" t="str">
        <f t="shared" si="7"/>
        <v>DIPiss</v>
      </c>
      <c r="B213" s="3" t="str">
        <f>ProkustesV!D213</f>
        <v>DIPiss6_v_1.jpg</v>
      </c>
      <c r="C213" s="3">
        <f>IF($A213=$B$3,ProkustesV!E213+C$8,-99)</f>
        <v>-99</v>
      </c>
      <c r="D213" s="3">
        <f>IF($A213=$B$3,ProkustesV!F213+D$8,-99)</f>
        <v>-99</v>
      </c>
      <c r="E213" s="3">
        <f>IF($A213=$B$3,ProkustesV!G213+E$8,-99)</f>
        <v>-99</v>
      </c>
      <c r="F213" s="3">
        <f>IF($A213=$B$3,ProkustesV!H213+F$8,-99)</f>
        <v>-99</v>
      </c>
      <c r="G213" s="3">
        <f>IF($A213=$B$3,ProkustesV!I213+G$8,-99)</f>
        <v>-99</v>
      </c>
      <c r="H213" s="3">
        <f>IF($A213=$B$3,ProkustesV!J213+H$8,-99)</f>
        <v>-99</v>
      </c>
      <c r="I213" s="3">
        <f>IF($A213=$B$3,ProkustesV!K213+I$8,-99)</f>
        <v>-99</v>
      </c>
      <c r="J213" s="3">
        <f>IF($A213=$B$3,ProkustesV!L213+J$8,-99)</f>
        <v>-99</v>
      </c>
      <c r="K213" s="3">
        <f>IF($A213=$B$3,ProkustesV!M213+K$8,-99)</f>
        <v>-99</v>
      </c>
      <c r="L213" s="3">
        <f>IF($A213=$B$3,ProkustesV!N213+L$8,-99)</f>
        <v>-99</v>
      </c>
      <c r="M213" s="3">
        <f>IF($A213=$B$3,ProkustesV!O213+M$8,-99)</f>
        <v>-99</v>
      </c>
      <c r="N213" s="3">
        <f>IF($A213=$B$3,ProkustesV!P213+N$8,-99)</f>
        <v>-99</v>
      </c>
      <c r="O213" s="3">
        <f>IF($A213=$B$3,ProkustesV!Q213+O$8,-99)</f>
        <v>-99</v>
      </c>
      <c r="P213" s="3">
        <f>IF($A213=$B$3,ProkustesV!R213+P$8,-99)</f>
        <v>-99</v>
      </c>
      <c r="Q213" s="3">
        <f>IF($A213=$B$3,ProkustesV!S213+Q$8,-99)</f>
        <v>-99</v>
      </c>
      <c r="R213" s="3">
        <f>IF($A213=$B$3,ProkustesV!T213+R$8,-99)</f>
        <v>-99</v>
      </c>
      <c r="S213" s="3">
        <f>IF($A213=$B$3,ProkustesV!U213+S$8,-99)</f>
        <v>-99</v>
      </c>
      <c r="T213" s="3">
        <f>IF($A213=$B$3,ProkustesV!V213+T$8,-99)</f>
        <v>-99</v>
      </c>
      <c r="U213" s="3">
        <f>IF($A213=$B$3,ProkustesV!W213+U$8,-99)</f>
        <v>-99</v>
      </c>
      <c r="V213" s="3">
        <f>IF($A213=$B$3,ProkustesV!X213+V$8,-99)</f>
        <v>-99</v>
      </c>
      <c r="W213" s="1">
        <v>603.89599999999996</v>
      </c>
      <c r="X213" s="1" t="s">
        <v>22</v>
      </c>
      <c r="Y213">
        <f t="shared" si="8"/>
        <v>0</v>
      </c>
      <c r="Z213" s="1">
        <v>1202.0266220013598</v>
      </c>
    </row>
    <row r="214" spans="1:26" x14ac:dyDescent="0.3">
      <c r="A214" t="str">
        <f t="shared" si="7"/>
        <v>DIPiss</v>
      </c>
      <c r="B214" s="3" t="str">
        <f>ProkustesV!D214</f>
        <v>DIPiss6_v_2.jpg</v>
      </c>
      <c r="C214" s="3">
        <f>IF($A214=$B$3,ProkustesV!E214+C$8,-99)</f>
        <v>-99</v>
      </c>
      <c r="D214" s="3">
        <f>IF($A214=$B$3,ProkustesV!F214+D$8,-99)</f>
        <v>-99</v>
      </c>
      <c r="E214" s="3">
        <f>IF($A214=$B$3,ProkustesV!G214+E$8,-99)</f>
        <v>-99</v>
      </c>
      <c r="F214" s="3">
        <f>IF($A214=$B$3,ProkustesV!H214+F$8,-99)</f>
        <v>-99</v>
      </c>
      <c r="G214" s="3">
        <f>IF($A214=$B$3,ProkustesV!I214+G$8,-99)</f>
        <v>-99</v>
      </c>
      <c r="H214" s="3">
        <f>IF($A214=$B$3,ProkustesV!J214+H$8,-99)</f>
        <v>-99</v>
      </c>
      <c r="I214" s="3">
        <f>IF($A214=$B$3,ProkustesV!K214+I$8,-99)</f>
        <v>-99</v>
      </c>
      <c r="J214" s="3">
        <f>IF($A214=$B$3,ProkustesV!L214+J$8,-99)</f>
        <v>-99</v>
      </c>
      <c r="K214" s="3">
        <f>IF($A214=$B$3,ProkustesV!M214+K$8,-99)</f>
        <v>-99</v>
      </c>
      <c r="L214" s="3">
        <f>IF($A214=$B$3,ProkustesV!N214+L$8,-99)</f>
        <v>-99</v>
      </c>
      <c r="M214" s="3">
        <f>IF($A214=$B$3,ProkustesV!O214+M$8,-99)</f>
        <v>-99</v>
      </c>
      <c r="N214" s="3">
        <f>IF($A214=$B$3,ProkustesV!P214+N$8,-99)</f>
        <v>-99</v>
      </c>
      <c r="O214" s="3">
        <f>IF($A214=$B$3,ProkustesV!Q214+O$8,-99)</f>
        <v>-99</v>
      </c>
      <c r="P214" s="3">
        <f>IF($A214=$B$3,ProkustesV!R214+P$8,-99)</f>
        <v>-99</v>
      </c>
      <c r="Q214" s="3">
        <f>IF($A214=$B$3,ProkustesV!S214+Q$8,-99)</f>
        <v>-99</v>
      </c>
      <c r="R214" s="3">
        <f>IF($A214=$B$3,ProkustesV!T214+R$8,-99)</f>
        <v>-99</v>
      </c>
      <c r="S214" s="3">
        <f>IF($A214=$B$3,ProkustesV!U214+S$8,-99)</f>
        <v>-99</v>
      </c>
      <c r="T214" s="3">
        <f>IF($A214=$B$3,ProkustesV!V214+T$8,-99)</f>
        <v>-99</v>
      </c>
      <c r="U214" s="3">
        <f>IF($A214=$B$3,ProkustesV!W214+U$8,-99)</f>
        <v>-99</v>
      </c>
      <c r="V214" s="3">
        <f>IF($A214=$B$3,ProkustesV!X214+V$8,-99)</f>
        <v>-99</v>
      </c>
      <c r="W214" s="1">
        <v>750.01400000000001</v>
      </c>
      <c r="X214" s="1" t="s">
        <v>22</v>
      </c>
      <c r="Y214">
        <f t="shared" si="8"/>
        <v>0</v>
      </c>
      <c r="Z214" s="1">
        <v>1204.809113511348</v>
      </c>
    </row>
    <row r="215" spans="1:26" x14ac:dyDescent="0.3">
      <c r="A215" t="str">
        <f t="shared" si="7"/>
        <v>DIPiss</v>
      </c>
      <c r="B215" s="3" t="str">
        <f>ProkustesV!D215</f>
        <v>DIPiss6_v_3.jpg</v>
      </c>
      <c r="C215" s="3">
        <f>IF($A215=$B$3,ProkustesV!E215+C$8,-99)</f>
        <v>-99</v>
      </c>
      <c r="D215" s="3">
        <f>IF($A215=$B$3,ProkustesV!F215+D$8,-99)</f>
        <v>-99</v>
      </c>
      <c r="E215" s="3">
        <f>IF($A215=$B$3,ProkustesV!G215+E$8,-99)</f>
        <v>-99</v>
      </c>
      <c r="F215" s="3">
        <f>IF($A215=$B$3,ProkustesV!H215+F$8,-99)</f>
        <v>-99</v>
      </c>
      <c r="G215" s="3">
        <f>IF($A215=$B$3,ProkustesV!I215+G$8,-99)</f>
        <v>-99</v>
      </c>
      <c r="H215" s="3">
        <f>IF($A215=$B$3,ProkustesV!J215+H$8,-99)</f>
        <v>-99</v>
      </c>
      <c r="I215" s="3">
        <f>IF($A215=$B$3,ProkustesV!K215+I$8,-99)</f>
        <v>-99</v>
      </c>
      <c r="J215" s="3">
        <f>IF($A215=$B$3,ProkustesV!L215+J$8,-99)</f>
        <v>-99</v>
      </c>
      <c r="K215" s="3">
        <f>IF($A215=$B$3,ProkustesV!M215+K$8,-99)</f>
        <v>-99</v>
      </c>
      <c r="L215" s="3">
        <f>IF($A215=$B$3,ProkustesV!N215+L$8,-99)</f>
        <v>-99</v>
      </c>
      <c r="M215" s="3">
        <f>IF($A215=$B$3,ProkustesV!O215+M$8,-99)</f>
        <v>-99</v>
      </c>
      <c r="N215" s="3">
        <f>IF($A215=$B$3,ProkustesV!P215+N$8,-99)</f>
        <v>-99</v>
      </c>
      <c r="O215" s="3">
        <f>IF($A215=$B$3,ProkustesV!Q215+O$8,-99)</f>
        <v>-99</v>
      </c>
      <c r="P215" s="3">
        <f>IF($A215=$B$3,ProkustesV!R215+P$8,-99)</f>
        <v>-99</v>
      </c>
      <c r="Q215" s="3">
        <f>IF($A215=$B$3,ProkustesV!S215+Q$8,-99)</f>
        <v>-99</v>
      </c>
      <c r="R215" s="3">
        <f>IF($A215=$B$3,ProkustesV!T215+R$8,-99)</f>
        <v>-99</v>
      </c>
      <c r="S215" s="3">
        <f>IF($A215=$B$3,ProkustesV!U215+S$8,-99)</f>
        <v>-99</v>
      </c>
      <c r="T215" s="3">
        <f>IF($A215=$B$3,ProkustesV!V215+T$8,-99)</f>
        <v>-99</v>
      </c>
      <c r="U215" s="3">
        <f>IF($A215=$B$3,ProkustesV!W215+U$8,-99)</f>
        <v>-99</v>
      </c>
      <c r="V215" s="3">
        <f>IF($A215=$B$3,ProkustesV!X215+V$8,-99)</f>
        <v>-99</v>
      </c>
      <c r="W215" s="1">
        <v>631.39099999999996</v>
      </c>
      <c r="X215" s="1" t="s">
        <v>22</v>
      </c>
      <c r="Y215">
        <f t="shared" si="8"/>
        <v>0</v>
      </c>
      <c r="Z215" s="1">
        <v>1214.0065897679469</v>
      </c>
    </row>
    <row r="216" spans="1:26" x14ac:dyDescent="0.3">
      <c r="A216" t="str">
        <f t="shared" si="7"/>
        <v>DIPiss</v>
      </c>
      <c r="B216" s="3" t="str">
        <f>ProkustesV!D216</f>
        <v>DIPiss6_v_4.jpg</v>
      </c>
      <c r="C216" s="3">
        <f>IF($A216=$B$3,ProkustesV!E216+C$8,-99)</f>
        <v>-99</v>
      </c>
      <c r="D216" s="3">
        <f>IF($A216=$B$3,ProkustesV!F216+D$8,-99)</f>
        <v>-99</v>
      </c>
      <c r="E216" s="3">
        <f>IF($A216=$B$3,ProkustesV!G216+E$8,-99)</f>
        <v>-99</v>
      </c>
      <c r="F216" s="3">
        <f>IF($A216=$B$3,ProkustesV!H216+F$8,-99)</f>
        <v>-99</v>
      </c>
      <c r="G216" s="3">
        <f>IF($A216=$B$3,ProkustesV!I216+G$8,-99)</f>
        <v>-99</v>
      </c>
      <c r="H216" s="3">
        <f>IF($A216=$B$3,ProkustesV!J216+H$8,-99)</f>
        <v>-99</v>
      </c>
      <c r="I216" s="3">
        <f>IF($A216=$B$3,ProkustesV!K216+I$8,-99)</f>
        <v>-99</v>
      </c>
      <c r="J216" s="3">
        <f>IF($A216=$B$3,ProkustesV!L216+J$8,-99)</f>
        <v>-99</v>
      </c>
      <c r="K216" s="3">
        <f>IF($A216=$B$3,ProkustesV!M216+K$8,-99)</f>
        <v>-99</v>
      </c>
      <c r="L216" s="3">
        <f>IF($A216=$B$3,ProkustesV!N216+L$8,-99)</f>
        <v>-99</v>
      </c>
      <c r="M216" s="3">
        <f>IF($A216=$B$3,ProkustesV!O216+M$8,-99)</f>
        <v>-99</v>
      </c>
      <c r="N216" s="3">
        <f>IF($A216=$B$3,ProkustesV!P216+N$8,-99)</f>
        <v>-99</v>
      </c>
      <c r="O216" s="3">
        <f>IF($A216=$B$3,ProkustesV!Q216+O$8,-99)</f>
        <v>-99</v>
      </c>
      <c r="P216" s="3">
        <f>IF($A216=$B$3,ProkustesV!R216+P$8,-99)</f>
        <v>-99</v>
      </c>
      <c r="Q216" s="3">
        <f>IF($A216=$B$3,ProkustesV!S216+Q$8,-99)</f>
        <v>-99</v>
      </c>
      <c r="R216" s="3">
        <f>IF($A216=$B$3,ProkustesV!T216+R$8,-99)</f>
        <v>-99</v>
      </c>
      <c r="S216" s="3">
        <f>IF($A216=$B$3,ProkustesV!U216+S$8,-99)</f>
        <v>-99</v>
      </c>
      <c r="T216" s="3">
        <f>IF($A216=$B$3,ProkustesV!V216+T$8,-99)</f>
        <v>-99</v>
      </c>
      <c r="U216" s="3">
        <f>IF($A216=$B$3,ProkustesV!W216+U$8,-99)</f>
        <v>-99</v>
      </c>
      <c r="V216" s="3">
        <f>IF($A216=$B$3,ProkustesV!X216+V$8,-99)</f>
        <v>-99</v>
      </c>
      <c r="W216" s="1">
        <v>662.47799999999995</v>
      </c>
      <c r="X216" s="1" t="s">
        <v>22</v>
      </c>
      <c r="Y216">
        <f t="shared" si="8"/>
        <v>0</v>
      </c>
      <c r="Z216" s="1">
        <v>1219.1185340236609</v>
      </c>
    </row>
    <row r="217" spans="1:26" x14ac:dyDescent="0.3">
      <c r="A217" t="str">
        <f t="shared" si="7"/>
        <v>DIPiss</v>
      </c>
      <c r="B217" s="3" t="str">
        <f>ProkustesV!D217</f>
        <v>DIPiss6_v_5.jpg</v>
      </c>
      <c r="C217" s="3">
        <f>IF($A217=$B$3,ProkustesV!E217+C$8,-99)</f>
        <v>-99</v>
      </c>
      <c r="D217" s="3">
        <f>IF($A217=$B$3,ProkustesV!F217+D$8,-99)</f>
        <v>-99</v>
      </c>
      <c r="E217" s="3">
        <f>IF($A217=$B$3,ProkustesV!G217+E$8,-99)</f>
        <v>-99</v>
      </c>
      <c r="F217" s="3">
        <f>IF($A217=$B$3,ProkustesV!H217+F$8,-99)</f>
        <v>-99</v>
      </c>
      <c r="G217" s="3">
        <f>IF($A217=$B$3,ProkustesV!I217+G$8,-99)</f>
        <v>-99</v>
      </c>
      <c r="H217" s="3">
        <f>IF($A217=$B$3,ProkustesV!J217+H$8,-99)</f>
        <v>-99</v>
      </c>
      <c r="I217" s="3">
        <f>IF($A217=$B$3,ProkustesV!K217+I$8,-99)</f>
        <v>-99</v>
      </c>
      <c r="J217" s="3">
        <f>IF($A217=$B$3,ProkustesV!L217+J$8,-99)</f>
        <v>-99</v>
      </c>
      <c r="K217" s="3">
        <f>IF($A217=$B$3,ProkustesV!M217+K$8,-99)</f>
        <v>-99</v>
      </c>
      <c r="L217" s="3">
        <f>IF($A217=$B$3,ProkustesV!N217+L$8,-99)</f>
        <v>-99</v>
      </c>
      <c r="M217" s="3">
        <f>IF($A217=$B$3,ProkustesV!O217+M$8,-99)</f>
        <v>-99</v>
      </c>
      <c r="N217" s="3">
        <f>IF($A217=$B$3,ProkustesV!P217+N$8,-99)</f>
        <v>-99</v>
      </c>
      <c r="O217" s="3">
        <f>IF($A217=$B$3,ProkustesV!Q217+O$8,-99)</f>
        <v>-99</v>
      </c>
      <c r="P217" s="3">
        <f>IF($A217=$B$3,ProkustesV!R217+P$8,-99)</f>
        <v>-99</v>
      </c>
      <c r="Q217" s="3">
        <f>IF($A217=$B$3,ProkustesV!S217+Q$8,-99)</f>
        <v>-99</v>
      </c>
      <c r="R217" s="3">
        <f>IF($A217=$B$3,ProkustesV!T217+R$8,-99)</f>
        <v>-99</v>
      </c>
      <c r="S217" s="3">
        <f>IF($A217=$B$3,ProkustesV!U217+S$8,-99)</f>
        <v>-99</v>
      </c>
      <c r="T217" s="3">
        <f>IF($A217=$B$3,ProkustesV!V217+T$8,-99)</f>
        <v>-99</v>
      </c>
      <c r="U217" s="3">
        <f>IF($A217=$B$3,ProkustesV!W217+U$8,-99)</f>
        <v>-99</v>
      </c>
      <c r="V217" s="3">
        <f>IF($A217=$B$3,ProkustesV!X217+V$8,-99)</f>
        <v>-99</v>
      </c>
      <c r="W217" s="1">
        <v>768.02800000000002</v>
      </c>
      <c r="X217" s="1" t="s">
        <v>22</v>
      </c>
      <c r="Y217">
        <f t="shared" si="8"/>
        <v>0</v>
      </c>
      <c r="Z217" s="1">
        <v>1219.0590633763402</v>
      </c>
    </row>
    <row r="218" spans="1:26" x14ac:dyDescent="0.3">
      <c r="A218" t="str">
        <f t="shared" si="7"/>
        <v>DIPiss</v>
      </c>
      <c r="B218" s="3" t="str">
        <f>ProkustesV!D218</f>
        <v>DIPiss7_v_1.jpg</v>
      </c>
      <c r="C218" s="3">
        <f>IF($A218=$B$3,ProkustesV!E218+C$8,-99)</f>
        <v>-99</v>
      </c>
      <c r="D218" s="3">
        <f>IF($A218=$B$3,ProkustesV!F218+D$8,-99)</f>
        <v>-99</v>
      </c>
      <c r="E218" s="3">
        <f>IF($A218=$B$3,ProkustesV!G218+E$8,-99)</f>
        <v>-99</v>
      </c>
      <c r="F218" s="3">
        <f>IF($A218=$B$3,ProkustesV!H218+F$8,-99)</f>
        <v>-99</v>
      </c>
      <c r="G218" s="3">
        <f>IF($A218=$B$3,ProkustesV!I218+G$8,-99)</f>
        <v>-99</v>
      </c>
      <c r="H218" s="3">
        <f>IF($A218=$B$3,ProkustesV!J218+H$8,-99)</f>
        <v>-99</v>
      </c>
      <c r="I218" s="3">
        <f>IF($A218=$B$3,ProkustesV!K218+I$8,-99)</f>
        <v>-99</v>
      </c>
      <c r="J218" s="3">
        <f>IF($A218=$B$3,ProkustesV!L218+J$8,-99)</f>
        <v>-99</v>
      </c>
      <c r="K218" s="3">
        <f>IF($A218=$B$3,ProkustesV!M218+K$8,-99)</f>
        <v>-99</v>
      </c>
      <c r="L218" s="3">
        <f>IF($A218=$B$3,ProkustesV!N218+L$8,-99)</f>
        <v>-99</v>
      </c>
      <c r="M218" s="3">
        <f>IF($A218=$B$3,ProkustesV!O218+M$8,-99)</f>
        <v>-99</v>
      </c>
      <c r="N218" s="3">
        <f>IF($A218=$B$3,ProkustesV!P218+N$8,-99)</f>
        <v>-99</v>
      </c>
      <c r="O218" s="3">
        <f>IF($A218=$B$3,ProkustesV!Q218+O$8,-99)</f>
        <v>-99</v>
      </c>
      <c r="P218" s="3">
        <f>IF($A218=$B$3,ProkustesV!R218+P$8,-99)</f>
        <v>-99</v>
      </c>
      <c r="Q218" s="3">
        <f>IF($A218=$B$3,ProkustesV!S218+Q$8,-99)</f>
        <v>-99</v>
      </c>
      <c r="R218" s="3">
        <f>IF($A218=$B$3,ProkustesV!T218+R$8,-99)</f>
        <v>-99</v>
      </c>
      <c r="S218" s="3">
        <f>IF($A218=$B$3,ProkustesV!U218+S$8,-99)</f>
        <v>-99</v>
      </c>
      <c r="T218" s="3">
        <f>IF($A218=$B$3,ProkustesV!V218+T$8,-99)</f>
        <v>-99</v>
      </c>
      <c r="U218" s="3">
        <f>IF($A218=$B$3,ProkustesV!W218+U$8,-99)</f>
        <v>-99</v>
      </c>
      <c r="V218" s="3">
        <f>IF($A218=$B$3,ProkustesV!X218+V$8,-99)</f>
        <v>-99</v>
      </c>
      <c r="W218" s="1">
        <v>800.096</v>
      </c>
      <c r="X218" s="1" t="s">
        <v>22</v>
      </c>
      <c r="Y218">
        <f t="shared" si="8"/>
        <v>0</v>
      </c>
      <c r="Z218" s="1">
        <v>1211.3471839237502</v>
      </c>
    </row>
    <row r="219" spans="1:26" x14ac:dyDescent="0.3">
      <c r="A219" t="str">
        <f t="shared" si="7"/>
        <v>DIPiss</v>
      </c>
      <c r="B219" s="3" t="str">
        <f>ProkustesV!D219</f>
        <v>DIPiss7_v_2.jpg</v>
      </c>
      <c r="C219" s="3">
        <f>IF($A219=$B$3,ProkustesV!E219+C$8,-99)</f>
        <v>-99</v>
      </c>
      <c r="D219" s="3">
        <f>IF($A219=$B$3,ProkustesV!F219+D$8,-99)</f>
        <v>-99</v>
      </c>
      <c r="E219" s="3">
        <f>IF($A219=$B$3,ProkustesV!G219+E$8,-99)</f>
        <v>-99</v>
      </c>
      <c r="F219" s="3">
        <f>IF($A219=$B$3,ProkustesV!H219+F$8,-99)</f>
        <v>-99</v>
      </c>
      <c r="G219" s="3">
        <f>IF($A219=$B$3,ProkustesV!I219+G$8,-99)</f>
        <v>-99</v>
      </c>
      <c r="H219" s="3">
        <f>IF($A219=$B$3,ProkustesV!J219+H$8,-99)</f>
        <v>-99</v>
      </c>
      <c r="I219" s="3">
        <f>IF($A219=$B$3,ProkustesV!K219+I$8,-99)</f>
        <v>-99</v>
      </c>
      <c r="J219" s="3">
        <f>IF($A219=$B$3,ProkustesV!L219+J$8,-99)</f>
        <v>-99</v>
      </c>
      <c r="K219" s="3">
        <f>IF($A219=$B$3,ProkustesV!M219+K$8,-99)</f>
        <v>-99</v>
      </c>
      <c r="L219" s="3">
        <f>IF($A219=$B$3,ProkustesV!N219+L$8,-99)</f>
        <v>-99</v>
      </c>
      <c r="M219" s="3">
        <f>IF($A219=$B$3,ProkustesV!O219+M$8,-99)</f>
        <v>-99</v>
      </c>
      <c r="N219" s="3">
        <f>IF($A219=$B$3,ProkustesV!P219+N$8,-99)</f>
        <v>-99</v>
      </c>
      <c r="O219" s="3">
        <f>IF($A219=$B$3,ProkustesV!Q219+O$8,-99)</f>
        <v>-99</v>
      </c>
      <c r="P219" s="3">
        <f>IF($A219=$B$3,ProkustesV!R219+P$8,-99)</f>
        <v>-99</v>
      </c>
      <c r="Q219" s="3">
        <f>IF($A219=$B$3,ProkustesV!S219+Q$8,-99)</f>
        <v>-99</v>
      </c>
      <c r="R219" s="3">
        <f>IF($A219=$B$3,ProkustesV!T219+R$8,-99)</f>
        <v>-99</v>
      </c>
      <c r="S219" s="3">
        <f>IF($A219=$B$3,ProkustesV!U219+S$8,-99)</f>
        <v>-99</v>
      </c>
      <c r="T219" s="3">
        <f>IF($A219=$B$3,ProkustesV!V219+T$8,-99)</f>
        <v>-99</v>
      </c>
      <c r="U219" s="3">
        <f>IF($A219=$B$3,ProkustesV!W219+U$8,-99)</f>
        <v>-99</v>
      </c>
      <c r="V219" s="3">
        <f>IF($A219=$B$3,ProkustesV!X219+V$8,-99)</f>
        <v>-99</v>
      </c>
      <c r="W219" s="1">
        <v>651.12699999999995</v>
      </c>
      <c r="X219" s="1" t="s">
        <v>22</v>
      </c>
      <c r="Y219">
        <f t="shared" si="8"/>
        <v>0</v>
      </c>
      <c r="Z219" s="1">
        <v>1263.5762739146378</v>
      </c>
    </row>
    <row r="220" spans="1:26" x14ac:dyDescent="0.3">
      <c r="A220" t="str">
        <f t="shared" si="7"/>
        <v>DIPiss</v>
      </c>
      <c r="B220" s="3" t="str">
        <f>ProkustesV!D220</f>
        <v>DIPiss7_v_3.jpg</v>
      </c>
      <c r="C220" s="3">
        <f>IF($A220=$B$3,ProkustesV!E220+C$8,-99)</f>
        <v>-99</v>
      </c>
      <c r="D220" s="3">
        <f>IF($A220=$B$3,ProkustesV!F220+D$8,-99)</f>
        <v>-99</v>
      </c>
      <c r="E220" s="3">
        <f>IF($A220=$B$3,ProkustesV!G220+E$8,-99)</f>
        <v>-99</v>
      </c>
      <c r="F220" s="3">
        <f>IF($A220=$B$3,ProkustesV!H220+F$8,-99)</f>
        <v>-99</v>
      </c>
      <c r="G220" s="3">
        <f>IF($A220=$B$3,ProkustesV!I220+G$8,-99)</f>
        <v>-99</v>
      </c>
      <c r="H220" s="3">
        <f>IF($A220=$B$3,ProkustesV!J220+H$8,-99)</f>
        <v>-99</v>
      </c>
      <c r="I220" s="3">
        <f>IF($A220=$B$3,ProkustesV!K220+I$8,-99)</f>
        <v>-99</v>
      </c>
      <c r="J220" s="3">
        <f>IF($A220=$B$3,ProkustesV!L220+J$8,-99)</f>
        <v>-99</v>
      </c>
      <c r="K220" s="3">
        <f>IF($A220=$B$3,ProkustesV!M220+K$8,-99)</f>
        <v>-99</v>
      </c>
      <c r="L220" s="3">
        <f>IF($A220=$B$3,ProkustesV!N220+L$8,-99)</f>
        <v>-99</v>
      </c>
      <c r="M220" s="3">
        <f>IF($A220=$B$3,ProkustesV!O220+M$8,-99)</f>
        <v>-99</v>
      </c>
      <c r="N220" s="3">
        <f>IF($A220=$B$3,ProkustesV!P220+N$8,-99)</f>
        <v>-99</v>
      </c>
      <c r="O220" s="3">
        <f>IF($A220=$B$3,ProkustesV!Q220+O$8,-99)</f>
        <v>-99</v>
      </c>
      <c r="P220" s="3">
        <f>IF($A220=$B$3,ProkustesV!R220+P$8,-99)</f>
        <v>-99</v>
      </c>
      <c r="Q220" s="3">
        <f>IF($A220=$B$3,ProkustesV!S220+Q$8,-99)</f>
        <v>-99</v>
      </c>
      <c r="R220" s="3">
        <f>IF($A220=$B$3,ProkustesV!T220+R$8,-99)</f>
        <v>-99</v>
      </c>
      <c r="S220" s="3">
        <f>IF($A220=$B$3,ProkustesV!U220+S$8,-99)</f>
        <v>-99</v>
      </c>
      <c r="T220" s="3">
        <f>IF($A220=$B$3,ProkustesV!V220+T$8,-99)</f>
        <v>-99</v>
      </c>
      <c r="U220" s="3">
        <f>IF($A220=$B$3,ProkustesV!W220+U$8,-99)</f>
        <v>-99</v>
      </c>
      <c r="V220" s="3">
        <f>IF($A220=$B$3,ProkustesV!X220+V$8,-99)</f>
        <v>-99</v>
      </c>
      <c r="W220" s="1">
        <v>721.17700000000002</v>
      </c>
      <c r="X220" s="1" t="s">
        <v>22</v>
      </c>
      <c r="Y220">
        <f t="shared" si="8"/>
        <v>0</v>
      </c>
      <c r="Z220" s="1">
        <v>1217.7113779545627</v>
      </c>
    </row>
    <row r="221" spans="1:26" x14ac:dyDescent="0.3">
      <c r="A221" t="str">
        <f t="shared" si="7"/>
        <v>DIPiss</v>
      </c>
      <c r="B221" s="3" t="str">
        <f>ProkustesV!D221</f>
        <v>DIPiss7_v_4.jpg</v>
      </c>
      <c r="C221" s="3">
        <f>IF($A221=$B$3,ProkustesV!E221+C$8,-99)</f>
        <v>-99</v>
      </c>
      <c r="D221" s="3">
        <f>IF($A221=$B$3,ProkustesV!F221+D$8,-99)</f>
        <v>-99</v>
      </c>
      <c r="E221" s="3">
        <f>IF($A221=$B$3,ProkustesV!G221+E$8,-99)</f>
        <v>-99</v>
      </c>
      <c r="F221" s="3">
        <f>IF($A221=$B$3,ProkustesV!H221+F$8,-99)</f>
        <v>-99</v>
      </c>
      <c r="G221" s="3">
        <f>IF($A221=$B$3,ProkustesV!I221+G$8,-99)</f>
        <v>-99</v>
      </c>
      <c r="H221" s="3">
        <f>IF($A221=$B$3,ProkustesV!J221+H$8,-99)</f>
        <v>-99</v>
      </c>
      <c r="I221" s="3">
        <f>IF($A221=$B$3,ProkustesV!K221+I$8,-99)</f>
        <v>-99</v>
      </c>
      <c r="J221" s="3">
        <f>IF($A221=$B$3,ProkustesV!L221+J$8,-99)</f>
        <v>-99</v>
      </c>
      <c r="K221" s="3">
        <f>IF($A221=$B$3,ProkustesV!M221+K$8,-99)</f>
        <v>-99</v>
      </c>
      <c r="L221" s="3">
        <f>IF($A221=$B$3,ProkustesV!N221+L$8,-99)</f>
        <v>-99</v>
      </c>
      <c r="M221" s="3">
        <f>IF($A221=$B$3,ProkustesV!O221+M$8,-99)</f>
        <v>-99</v>
      </c>
      <c r="N221" s="3">
        <f>IF($A221=$B$3,ProkustesV!P221+N$8,-99)</f>
        <v>-99</v>
      </c>
      <c r="O221" s="3">
        <f>IF($A221=$B$3,ProkustesV!Q221+O$8,-99)</f>
        <v>-99</v>
      </c>
      <c r="P221" s="3">
        <f>IF($A221=$B$3,ProkustesV!R221+P$8,-99)</f>
        <v>-99</v>
      </c>
      <c r="Q221" s="3">
        <f>IF($A221=$B$3,ProkustesV!S221+Q$8,-99)</f>
        <v>-99</v>
      </c>
      <c r="R221" s="3">
        <f>IF($A221=$B$3,ProkustesV!T221+R$8,-99)</f>
        <v>-99</v>
      </c>
      <c r="S221" s="3">
        <f>IF($A221=$B$3,ProkustesV!U221+S$8,-99)</f>
        <v>-99</v>
      </c>
      <c r="T221" s="3">
        <f>IF($A221=$B$3,ProkustesV!V221+T$8,-99)</f>
        <v>-99</v>
      </c>
      <c r="U221" s="3">
        <f>IF($A221=$B$3,ProkustesV!W221+U$8,-99)</f>
        <v>-99</v>
      </c>
      <c r="V221" s="3">
        <f>IF($A221=$B$3,ProkustesV!X221+V$8,-99)</f>
        <v>-99</v>
      </c>
      <c r="W221" s="1">
        <v>801.34900000000005</v>
      </c>
      <c r="X221" s="1" t="s">
        <v>22</v>
      </c>
      <c r="Y221">
        <f t="shared" si="8"/>
        <v>0</v>
      </c>
      <c r="Z221" s="1">
        <v>1208.0298009569135</v>
      </c>
    </row>
    <row r="222" spans="1:26" x14ac:dyDescent="0.3">
      <c r="A222" t="str">
        <f t="shared" si="7"/>
        <v>DIPiss</v>
      </c>
      <c r="B222" s="3" t="str">
        <f>ProkustesV!D222</f>
        <v>DIPiss7_v_5.jpg</v>
      </c>
      <c r="C222" s="3">
        <f>IF($A222=$B$3,ProkustesV!E222+C$8,-99)</f>
        <v>-99</v>
      </c>
      <c r="D222" s="3">
        <f>IF($A222=$B$3,ProkustesV!F222+D$8,-99)</f>
        <v>-99</v>
      </c>
      <c r="E222" s="3">
        <f>IF($A222=$B$3,ProkustesV!G222+E$8,-99)</f>
        <v>-99</v>
      </c>
      <c r="F222" s="3">
        <f>IF($A222=$B$3,ProkustesV!H222+F$8,-99)</f>
        <v>-99</v>
      </c>
      <c r="G222" s="3">
        <f>IF($A222=$B$3,ProkustesV!I222+G$8,-99)</f>
        <v>-99</v>
      </c>
      <c r="H222" s="3">
        <f>IF($A222=$B$3,ProkustesV!J222+H$8,-99)</f>
        <v>-99</v>
      </c>
      <c r="I222" s="3">
        <f>IF($A222=$B$3,ProkustesV!K222+I$8,-99)</f>
        <v>-99</v>
      </c>
      <c r="J222" s="3">
        <f>IF($A222=$B$3,ProkustesV!L222+J$8,-99)</f>
        <v>-99</v>
      </c>
      <c r="K222" s="3">
        <f>IF($A222=$B$3,ProkustesV!M222+K$8,-99)</f>
        <v>-99</v>
      </c>
      <c r="L222" s="3">
        <f>IF($A222=$B$3,ProkustesV!N222+L$8,-99)</f>
        <v>-99</v>
      </c>
      <c r="M222" s="3">
        <f>IF($A222=$B$3,ProkustesV!O222+M$8,-99)</f>
        <v>-99</v>
      </c>
      <c r="N222" s="3">
        <f>IF($A222=$B$3,ProkustesV!P222+N$8,-99)</f>
        <v>-99</v>
      </c>
      <c r="O222" s="3">
        <f>IF($A222=$B$3,ProkustesV!Q222+O$8,-99)</f>
        <v>-99</v>
      </c>
      <c r="P222" s="3">
        <f>IF($A222=$B$3,ProkustesV!R222+P$8,-99)</f>
        <v>-99</v>
      </c>
      <c r="Q222" s="3">
        <f>IF($A222=$B$3,ProkustesV!S222+Q$8,-99)</f>
        <v>-99</v>
      </c>
      <c r="R222" s="3">
        <f>IF($A222=$B$3,ProkustesV!T222+R$8,-99)</f>
        <v>-99</v>
      </c>
      <c r="S222" s="3">
        <f>IF($A222=$B$3,ProkustesV!U222+S$8,-99)</f>
        <v>-99</v>
      </c>
      <c r="T222" s="3">
        <f>IF($A222=$B$3,ProkustesV!V222+T$8,-99)</f>
        <v>-99</v>
      </c>
      <c r="U222" s="3">
        <f>IF($A222=$B$3,ProkustesV!W222+U$8,-99)</f>
        <v>-99</v>
      </c>
      <c r="V222" s="3">
        <f>IF($A222=$B$3,ProkustesV!X222+V$8,-99)</f>
        <v>-99</v>
      </c>
      <c r="W222" s="1">
        <v>791.75900000000001</v>
      </c>
      <c r="X222" s="1" t="s">
        <v>22</v>
      </c>
      <c r="Y222">
        <f t="shared" si="8"/>
        <v>0</v>
      </c>
      <c r="Z222" s="1">
        <v>1217.8316796667757</v>
      </c>
    </row>
    <row r="223" spans="1:26" x14ac:dyDescent="0.3">
      <c r="A223" t="str">
        <f t="shared" si="7"/>
        <v>DIPiss</v>
      </c>
      <c r="B223" s="3" t="str">
        <f>ProkustesV!D223</f>
        <v>DIPiss8_v_1.jpg</v>
      </c>
      <c r="C223" s="3">
        <f>IF($A223=$B$3,ProkustesV!E223+C$8,-99)</f>
        <v>-99</v>
      </c>
      <c r="D223" s="3">
        <f>IF($A223=$B$3,ProkustesV!F223+D$8,-99)</f>
        <v>-99</v>
      </c>
      <c r="E223" s="3">
        <f>IF($A223=$B$3,ProkustesV!G223+E$8,-99)</f>
        <v>-99</v>
      </c>
      <c r="F223" s="3">
        <f>IF($A223=$B$3,ProkustesV!H223+F$8,-99)</f>
        <v>-99</v>
      </c>
      <c r="G223" s="3">
        <f>IF($A223=$B$3,ProkustesV!I223+G$8,-99)</f>
        <v>-99</v>
      </c>
      <c r="H223" s="3">
        <f>IF($A223=$B$3,ProkustesV!J223+H$8,-99)</f>
        <v>-99</v>
      </c>
      <c r="I223" s="3">
        <f>IF($A223=$B$3,ProkustesV!K223+I$8,-99)</f>
        <v>-99</v>
      </c>
      <c r="J223" s="3">
        <f>IF($A223=$B$3,ProkustesV!L223+J$8,-99)</f>
        <v>-99</v>
      </c>
      <c r="K223" s="3">
        <f>IF($A223=$B$3,ProkustesV!M223+K$8,-99)</f>
        <v>-99</v>
      </c>
      <c r="L223" s="3">
        <f>IF($A223=$B$3,ProkustesV!N223+L$8,-99)</f>
        <v>-99</v>
      </c>
      <c r="M223" s="3">
        <f>IF($A223=$B$3,ProkustesV!O223+M$8,-99)</f>
        <v>-99</v>
      </c>
      <c r="N223" s="3">
        <f>IF($A223=$B$3,ProkustesV!P223+N$8,-99)</f>
        <v>-99</v>
      </c>
      <c r="O223" s="3">
        <f>IF($A223=$B$3,ProkustesV!Q223+O$8,-99)</f>
        <v>-99</v>
      </c>
      <c r="P223" s="3">
        <f>IF($A223=$B$3,ProkustesV!R223+P$8,-99)</f>
        <v>-99</v>
      </c>
      <c r="Q223" s="3">
        <f>IF($A223=$B$3,ProkustesV!S223+Q$8,-99)</f>
        <v>-99</v>
      </c>
      <c r="R223" s="3">
        <f>IF($A223=$B$3,ProkustesV!T223+R$8,-99)</f>
        <v>-99</v>
      </c>
      <c r="S223" s="3">
        <f>IF($A223=$B$3,ProkustesV!U223+S$8,-99)</f>
        <v>-99</v>
      </c>
      <c r="T223" s="3">
        <f>IF($A223=$B$3,ProkustesV!V223+T$8,-99)</f>
        <v>-99</v>
      </c>
      <c r="U223" s="3">
        <f>IF($A223=$B$3,ProkustesV!W223+U$8,-99)</f>
        <v>-99</v>
      </c>
      <c r="V223" s="3">
        <f>IF($A223=$B$3,ProkustesV!X223+V$8,-99)</f>
        <v>-99</v>
      </c>
      <c r="W223" s="1">
        <v>718.11400000000003</v>
      </c>
      <c r="X223" s="1" t="s">
        <v>22</v>
      </c>
      <c r="Y223">
        <f t="shared" si="8"/>
        <v>0</v>
      </c>
      <c r="Z223" s="1">
        <v>1240.8529324621834</v>
      </c>
    </row>
    <row r="224" spans="1:26" x14ac:dyDescent="0.3">
      <c r="A224" t="str">
        <f t="shared" si="7"/>
        <v>DIPiss</v>
      </c>
      <c r="B224" s="3" t="str">
        <f>ProkustesV!D224</f>
        <v>DIPiss8_v_2.jpg</v>
      </c>
      <c r="C224" s="3">
        <f>IF($A224=$B$3,ProkustesV!E224+C$8,-99)</f>
        <v>-99</v>
      </c>
      <c r="D224" s="3">
        <f>IF($A224=$B$3,ProkustesV!F224+D$8,-99)</f>
        <v>-99</v>
      </c>
      <c r="E224" s="3">
        <f>IF($A224=$B$3,ProkustesV!G224+E$8,-99)</f>
        <v>-99</v>
      </c>
      <c r="F224" s="3">
        <f>IF($A224=$B$3,ProkustesV!H224+F$8,-99)</f>
        <v>-99</v>
      </c>
      <c r="G224" s="3">
        <f>IF($A224=$B$3,ProkustesV!I224+G$8,-99)</f>
        <v>-99</v>
      </c>
      <c r="H224" s="3">
        <f>IF($A224=$B$3,ProkustesV!J224+H$8,-99)</f>
        <v>-99</v>
      </c>
      <c r="I224" s="3">
        <f>IF($A224=$B$3,ProkustesV!K224+I$8,-99)</f>
        <v>-99</v>
      </c>
      <c r="J224" s="3">
        <f>IF($A224=$B$3,ProkustesV!L224+J$8,-99)</f>
        <v>-99</v>
      </c>
      <c r="K224" s="3">
        <f>IF($A224=$B$3,ProkustesV!M224+K$8,-99)</f>
        <v>-99</v>
      </c>
      <c r="L224" s="3">
        <f>IF($A224=$B$3,ProkustesV!N224+L$8,-99)</f>
        <v>-99</v>
      </c>
      <c r="M224" s="3">
        <f>IF($A224=$B$3,ProkustesV!O224+M$8,-99)</f>
        <v>-99</v>
      </c>
      <c r="N224" s="3">
        <f>IF($A224=$B$3,ProkustesV!P224+N$8,-99)</f>
        <v>-99</v>
      </c>
      <c r="O224" s="3">
        <f>IF($A224=$B$3,ProkustesV!Q224+O$8,-99)</f>
        <v>-99</v>
      </c>
      <c r="P224" s="3">
        <f>IF($A224=$B$3,ProkustesV!R224+P$8,-99)</f>
        <v>-99</v>
      </c>
      <c r="Q224" s="3">
        <f>IF($A224=$B$3,ProkustesV!S224+Q$8,-99)</f>
        <v>-99</v>
      </c>
      <c r="R224" s="3">
        <f>IF($A224=$B$3,ProkustesV!T224+R$8,-99)</f>
        <v>-99</v>
      </c>
      <c r="S224" s="3">
        <f>IF($A224=$B$3,ProkustesV!U224+S$8,-99)</f>
        <v>-99</v>
      </c>
      <c r="T224" s="3">
        <f>IF($A224=$B$3,ProkustesV!V224+T$8,-99)</f>
        <v>-99</v>
      </c>
      <c r="U224" s="3">
        <f>IF($A224=$B$3,ProkustesV!W224+U$8,-99)</f>
        <v>-99</v>
      </c>
      <c r="V224" s="3">
        <f>IF($A224=$B$3,ProkustesV!X224+V$8,-99)</f>
        <v>-99</v>
      </c>
      <c r="W224" s="1">
        <v>693.09199999999998</v>
      </c>
      <c r="X224" s="1" t="s">
        <v>22</v>
      </c>
      <c r="Y224">
        <f t="shared" si="8"/>
        <v>0</v>
      </c>
      <c r="Z224" s="1">
        <v>1261.9516630996609</v>
      </c>
    </row>
    <row r="225" spans="1:26" x14ac:dyDescent="0.3">
      <c r="A225" t="str">
        <f t="shared" si="7"/>
        <v>DIPiss</v>
      </c>
      <c r="B225" s="3" t="str">
        <f>ProkustesV!D225</f>
        <v>DIPiss8_v_3.jpg</v>
      </c>
      <c r="C225" s="3">
        <f>IF($A225=$B$3,ProkustesV!E225+C$8,-99)</f>
        <v>-99</v>
      </c>
      <c r="D225" s="3">
        <f>IF($A225=$B$3,ProkustesV!F225+D$8,-99)</f>
        <v>-99</v>
      </c>
      <c r="E225" s="3">
        <f>IF($A225=$B$3,ProkustesV!G225+E$8,-99)</f>
        <v>-99</v>
      </c>
      <c r="F225" s="3">
        <f>IF($A225=$B$3,ProkustesV!H225+F$8,-99)</f>
        <v>-99</v>
      </c>
      <c r="G225" s="3">
        <f>IF($A225=$B$3,ProkustesV!I225+G$8,-99)</f>
        <v>-99</v>
      </c>
      <c r="H225" s="3">
        <f>IF($A225=$B$3,ProkustesV!J225+H$8,-99)</f>
        <v>-99</v>
      </c>
      <c r="I225" s="3">
        <f>IF($A225=$B$3,ProkustesV!K225+I$8,-99)</f>
        <v>-99</v>
      </c>
      <c r="J225" s="3">
        <f>IF($A225=$B$3,ProkustesV!L225+J$8,-99)</f>
        <v>-99</v>
      </c>
      <c r="K225" s="3">
        <f>IF($A225=$B$3,ProkustesV!M225+K$8,-99)</f>
        <v>-99</v>
      </c>
      <c r="L225" s="3">
        <f>IF($A225=$B$3,ProkustesV!N225+L$8,-99)</f>
        <v>-99</v>
      </c>
      <c r="M225" s="3">
        <f>IF($A225=$B$3,ProkustesV!O225+M$8,-99)</f>
        <v>-99</v>
      </c>
      <c r="N225" s="3">
        <f>IF($A225=$B$3,ProkustesV!P225+N$8,-99)</f>
        <v>-99</v>
      </c>
      <c r="O225" s="3">
        <f>IF($A225=$B$3,ProkustesV!Q225+O$8,-99)</f>
        <v>-99</v>
      </c>
      <c r="P225" s="3">
        <f>IF($A225=$B$3,ProkustesV!R225+P$8,-99)</f>
        <v>-99</v>
      </c>
      <c r="Q225" s="3">
        <f>IF($A225=$B$3,ProkustesV!S225+Q$8,-99)</f>
        <v>-99</v>
      </c>
      <c r="R225" s="3">
        <f>IF($A225=$B$3,ProkustesV!T225+R$8,-99)</f>
        <v>-99</v>
      </c>
      <c r="S225" s="3">
        <f>IF($A225=$B$3,ProkustesV!U225+S$8,-99)</f>
        <v>-99</v>
      </c>
      <c r="T225" s="3">
        <f>IF($A225=$B$3,ProkustesV!V225+T$8,-99)</f>
        <v>-99</v>
      </c>
      <c r="U225" s="3">
        <f>IF($A225=$B$3,ProkustesV!W225+U$8,-99)</f>
        <v>-99</v>
      </c>
      <c r="V225" s="3">
        <f>IF($A225=$B$3,ProkustesV!X225+V$8,-99)</f>
        <v>-99</v>
      </c>
      <c r="W225" s="1">
        <v>719.87599999999998</v>
      </c>
      <c r="X225" s="1" t="s">
        <v>22</v>
      </c>
      <c r="Y225">
        <f t="shared" si="8"/>
        <v>0</v>
      </c>
      <c r="Z225" s="1">
        <v>1223.1802810706197</v>
      </c>
    </row>
    <row r="226" spans="1:26" x14ac:dyDescent="0.3">
      <c r="A226" t="str">
        <f t="shared" si="7"/>
        <v>DIPiss</v>
      </c>
      <c r="B226" s="3" t="str">
        <f>ProkustesV!D226</f>
        <v>DIPiss8_v_4.jpg</v>
      </c>
      <c r="C226" s="3">
        <f>IF($A226=$B$3,ProkustesV!E226+C$8,-99)</f>
        <v>-99</v>
      </c>
      <c r="D226" s="3">
        <f>IF($A226=$B$3,ProkustesV!F226+D$8,-99)</f>
        <v>-99</v>
      </c>
      <c r="E226" s="3">
        <f>IF($A226=$B$3,ProkustesV!G226+E$8,-99)</f>
        <v>-99</v>
      </c>
      <c r="F226" s="3">
        <f>IF($A226=$B$3,ProkustesV!H226+F$8,-99)</f>
        <v>-99</v>
      </c>
      <c r="G226" s="3">
        <f>IF($A226=$B$3,ProkustesV!I226+G$8,-99)</f>
        <v>-99</v>
      </c>
      <c r="H226" s="3">
        <f>IF($A226=$B$3,ProkustesV!J226+H$8,-99)</f>
        <v>-99</v>
      </c>
      <c r="I226" s="3">
        <f>IF($A226=$B$3,ProkustesV!K226+I$8,-99)</f>
        <v>-99</v>
      </c>
      <c r="J226" s="3">
        <f>IF($A226=$B$3,ProkustesV!L226+J$8,-99)</f>
        <v>-99</v>
      </c>
      <c r="K226" s="3">
        <f>IF($A226=$B$3,ProkustesV!M226+K$8,-99)</f>
        <v>-99</v>
      </c>
      <c r="L226" s="3">
        <f>IF($A226=$B$3,ProkustesV!N226+L$8,-99)</f>
        <v>-99</v>
      </c>
      <c r="M226" s="3">
        <f>IF($A226=$B$3,ProkustesV!O226+M$8,-99)</f>
        <v>-99</v>
      </c>
      <c r="N226" s="3">
        <f>IF($A226=$B$3,ProkustesV!P226+N$8,-99)</f>
        <v>-99</v>
      </c>
      <c r="O226" s="3">
        <f>IF($A226=$B$3,ProkustesV!Q226+O$8,-99)</f>
        <v>-99</v>
      </c>
      <c r="P226" s="3">
        <f>IF($A226=$B$3,ProkustesV!R226+P$8,-99)</f>
        <v>-99</v>
      </c>
      <c r="Q226" s="3">
        <f>IF($A226=$B$3,ProkustesV!S226+Q$8,-99)</f>
        <v>-99</v>
      </c>
      <c r="R226" s="3">
        <f>IF($A226=$B$3,ProkustesV!T226+R$8,-99)</f>
        <v>-99</v>
      </c>
      <c r="S226" s="3">
        <f>IF($A226=$B$3,ProkustesV!U226+S$8,-99)</f>
        <v>-99</v>
      </c>
      <c r="T226" s="3">
        <f>IF($A226=$B$3,ProkustesV!V226+T$8,-99)</f>
        <v>-99</v>
      </c>
      <c r="U226" s="3">
        <f>IF($A226=$B$3,ProkustesV!W226+U$8,-99)</f>
        <v>-99</v>
      </c>
      <c r="V226" s="3">
        <f>IF($A226=$B$3,ProkustesV!X226+V$8,-99)</f>
        <v>-99</v>
      </c>
      <c r="W226" s="1">
        <v>693.21600000000001</v>
      </c>
      <c r="X226" s="1" t="s">
        <v>22</v>
      </c>
      <c r="Y226">
        <f t="shared" si="8"/>
        <v>0</v>
      </c>
      <c r="Z226" s="1">
        <v>1207.0265117220913</v>
      </c>
    </row>
    <row r="227" spans="1:26" x14ac:dyDescent="0.3">
      <c r="A227" t="str">
        <f t="shared" si="7"/>
        <v>DIPiss</v>
      </c>
      <c r="B227" s="3" t="str">
        <f>ProkustesV!D227</f>
        <v>DIPiss8_v_5.jpg</v>
      </c>
      <c r="C227" s="3">
        <f>IF($A227=$B$3,ProkustesV!E227+C$8,-99)</f>
        <v>-99</v>
      </c>
      <c r="D227" s="3">
        <f>IF($A227=$B$3,ProkustesV!F227+D$8,-99)</f>
        <v>-99</v>
      </c>
      <c r="E227" s="3">
        <f>IF($A227=$B$3,ProkustesV!G227+E$8,-99)</f>
        <v>-99</v>
      </c>
      <c r="F227" s="3">
        <f>IF($A227=$B$3,ProkustesV!H227+F$8,-99)</f>
        <v>-99</v>
      </c>
      <c r="G227" s="3">
        <f>IF($A227=$B$3,ProkustesV!I227+G$8,-99)</f>
        <v>-99</v>
      </c>
      <c r="H227" s="3">
        <f>IF($A227=$B$3,ProkustesV!J227+H$8,-99)</f>
        <v>-99</v>
      </c>
      <c r="I227" s="3">
        <f>IF($A227=$B$3,ProkustesV!K227+I$8,-99)</f>
        <v>-99</v>
      </c>
      <c r="J227" s="3">
        <f>IF($A227=$B$3,ProkustesV!L227+J$8,-99)</f>
        <v>-99</v>
      </c>
      <c r="K227" s="3">
        <f>IF($A227=$B$3,ProkustesV!M227+K$8,-99)</f>
        <v>-99</v>
      </c>
      <c r="L227" s="3">
        <f>IF($A227=$B$3,ProkustesV!N227+L$8,-99)</f>
        <v>-99</v>
      </c>
      <c r="M227" s="3">
        <f>IF($A227=$B$3,ProkustesV!O227+M$8,-99)</f>
        <v>-99</v>
      </c>
      <c r="N227" s="3">
        <f>IF($A227=$B$3,ProkustesV!P227+N$8,-99)</f>
        <v>-99</v>
      </c>
      <c r="O227" s="3">
        <f>IF($A227=$B$3,ProkustesV!Q227+O$8,-99)</f>
        <v>-99</v>
      </c>
      <c r="P227" s="3">
        <f>IF($A227=$B$3,ProkustesV!R227+P$8,-99)</f>
        <v>-99</v>
      </c>
      <c r="Q227" s="3">
        <f>IF($A227=$B$3,ProkustesV!S227+Q$8,-99)</f>
        <v>-99</v>
      </c>
      <c r="R227" s="3">
        <f>IF($A227=$B$3,ProkustesV!T227+R$8,-99)</f>
        <v>-99</v>
      </c>
      <c r="S227" s="3">
        <f>IF($A227=$B$3,ProkustesV!U227+S$8,-99)</f>
        <v>-99</v>
      </c>
      <c r="T227" s="3">
        <f>IF($A227=$B$3,ProkustesV!V227+T$8,-99)</f>
        <v>-99</v>
      </c>
      <c r="U227" s="3">
        <f>IF($A227=$B$3,ProkustesV!W227+U$8,-99)</f>
        <v>-99</v>
      </c>
      <c r="V227" s="3">
        <f>IF($A227=$B$3,ProkustesV!X227+V$8,-99)</f>
        <v>-99</v>
      </c>
      <c r="W227" s="1">
        <v>803.26199999999994</v>
      </c>
      <c r="X227" s="1" t="s">
        <v>22</v>
      </c>
      <c r="Y227">
        <f t="shared" si="8"/>
        <v>0</v>
      </c>
      <c r="Z227" s="1">
        <v>1244.1607613166395</v>
      </c>
    </row>
    <row r="228" spans="1:26" x14ac:dyDescent="0.3">
      <c r="A228" t="str">
        <f t="shared" si="7"/>
        <v>DIPiss</v>
      </c>
      <c r="B228" s="3" t="str">
        <f>ProkustesV!D228</f>
        <v>DIPissH 15_50_v_1.jpg</v>
      </c>
      <c r="C228" s="3">
        <f>IF($A228=$B$3,ProkustesV!E228+C$8,-99)</f>
        <v>-99</v>
      </c>
      <c r="D228" s="3">
        <f>IF($A228=$B$3,ProkustesV!F228+D$8,-99)</f>
        <v>-99</v>
      </c>
      <c r="E228" s="3">
        <f>IF($A228=$B$3,ProkustesV!G228+E$8,-99)</f>
        <v>-99</v>
      </c>
      <c r="F228" s="3">
        <f>IF($A228=$B$3,ProkustesV!H228+F$8,-99)</f>
        <v>-99</v>
      </c>
      <c r="G228" s="3">
        <f>IF($A228=$B$3,ProkustesV!I228+G$8,-99)</f>
        <v>-99</v>
      </c>
      <c r="H228" s="3">
        <f>IF($A228=$B$3,ProkustesV!J228+H$8,-99)</f>
        <v>-99</v>
      </c>
      <c r="I228" s="3">
        <f>IF($A228=$B$3,ProkustesV!K228+I$8,-99)</f>
        <v>-99</v>
      </c>
      <c r="J228" s="3">
        <f>IF($A228=$B$3,ProkustesV!L228+J$8,-99)</f>
        <v>-99</v>
      </c>
      <c r="K228" s="3">
        <f>IF($A228=$B$3,ProkustesV!M228+K$8,-99)</f>
        <v>-99</v>
      </c>
      <c r="L228" s="3">
        <f>IF($A228=$B$3,ProkustesV!N228+L$8,-99)</f>
        <v>-99</v>
      </c>
      <c r="M228" s="3">
        <f>IF($A228=$B$3,ProkustesV!O228+M$8,-99)</f>
        <v>-99</v>
      </c>
      <c r="N228" s="3">
        <f>IF($A228=$B$3,ProkustesV!P228+N$8,-99)</f>
        <v>-99</v>
      </c>
      <c r="O228" s="3">
        <f>IF($A228=$B$3,ProkustesV!Q228+O$8,-99)</f>
        <v>-99</v>
      </c>
      <c r="P228" s="3">
        <f>IF($A228=$B$3,ProkustesV!R228+P$8,-99)</f>
        <v>-99</v>
      </c>
      <c r="Q228" s="3">
        <f>IF($A228=$B$3,ProkustesV!S228+Q$8,-99)</f>
        <v>-99</v>
      </c>
      <c r="R228" s="3">
        <f>IF($A228=$B$3,ProkustesV!T228+R$8,-99)</f>
        <v>-99</v>
      </c>
      <c r="S228" s="3">
        <f>IF($A228=$B$3,ProkustesV!U228+S$8,-99)</f>
        <v>-99</v>
      </c>
      <c r="T228" s="3">
        <f>IF($A228=$B$3,ProkustesV!V228+T$8,-99)</f>
        <v>-99</v>
      </c>
      <c r="U228" s="3">
        <f>IF($A228=$B$3,ProkustesV!W228+U$8,-99)</f>
        <v>-99</v>
      </c>
      <c r="V228" s="3">
        <f>IF($A228=$B$3,ProkustesV!X228+V$8,-99)</f>
        <v>-99</v>
      </c>
      <c r="W228" s="1">
        <v>688.024</v>
      </c>
      <c r="X228" s="1" t="s">
        <v>22</v>
      </c>
      <c r="Y228">
        <f t="shared" si="8"/>
        <v>0</v>
      </c>
      <c r="Z228" s="1">
        <v>1223.4451356722132</v>
      </c>
    </row>
    <row r="229" spans="1:26" x14ac:dyDescent="0.3">
      <c r="A229" t="str">
        <f t="shared" si="7"/>
        <v>DIPiss</v>
      </c>
      <c r="B229" s="3" t="str">
        <f>ProkustesV!D229</f>
        <v>DIPissH 15_50_v_2.jpg</v>
      </c>
      <c r="C229" s="3">
        <f>IF($A229=$B$3,ProkustesV!E229+C$8,-99)</f>
        <v>-99</v>
      </c>
      <c r="D229" s="3">
        <f>IF($A229=$B$3,ProkustesV!F229+D$8,-99)</f>
        <v>-99</v>
      </c>
      <c r="E229" s="3">
        <f>IF($A229=$B$3,ProkustesV!G229+E$8,-99)</f>
        <v>-99</v>
      </c>
      <c r="F229" s="3">
        <f>IF($A229=$B$3,ProkustesV!H229+F$8,-99)</f>
        <v>-99</v>
      </c>
      <c r="G229" s="3">
        <f>IF($A229=$B$3,ProkustesV!I229+G$8,-99)</f>
        <v>-99</v>
      </c>
      <c r="H229" s="3">
        <f>IF($A229=$B$3,ProkustesV!J229+H$8,-99)</f>
        <v>-99</v>
      </c>
      <c r="I229" s="3">
        <f>IF($A229=$B$3,ProkustesV!K229+I$8,-99)</f>
        <v>-99</v>
      </c>
      <c r="J229" s="3">
        <f>IF($A229=$B$3,ProkustesV!L229+J$8,-99)</f>
        <v>-99</v>
      </c>
      <c r="K229" s="3">
        <f>IF($A229=$B$3,ProkustesV!M229+K$8,-99)</f>
        <v>-99</v>
      </c>
      <c r="L229" s="3">
        <f>IF($A229=$B$3,ProkustesV!N229+L$8,-99)</f>
        <v>-99</v>
      </c>
      <c r="M229" s="3">
        <f>IF($A229=$B$3,ProkustesV!O229+M$8,-99)</f>
        <v>-99</v>
      </c>
      <c r="N229" s="3">
        <f>IF($A229=$B$3,ProkustesV!P229+N$8,-99)</f>
        <v>-99</v>
      </c>
      <c r="O229" s="3">
        <f>IF($A229=$B$3,ProkustesV!Q229+O$8,-99)</f>
        <v>-99</v>
      </c>
      <c r="P229" s="3">
        <f>IF($A229=$B$3,ProkustesV!R229+P$8,-99)</f>
        <v>-99</v>
      </c>
      <c r="Q229" s="3">
        <f>IF($A229=$B$3,ProkustesV!S229+Q$8,-99)</f>
        <v>-99</v>
      </c>
      <c r="R229" s="3">
        <f>IF($A229=$B$3,ProkustesV!T229+R$8,-99)</f>
        <v>-99</v>
      </c>
      <c r="S229" s="3">
        <f>IF($A229=$B$3,ProkustesV!U229+S$8,-99)</f>
        <v>-99</v>
      </c>
      <c r="T229" s="3">
        <f>IF($A229=$B$3,ProkustesV!V229+T$8,-99)</f>
        <v>-99</v>
      </c>
      <c r="U229" s="3">
        <f>IF($A229=$B$3,ProkustesV!W229+U$8,-99)</f>
        <v>-99</v>
      </c>
      <c r="V229" s="3">
        <f>IF($A229=$B$3,ProkustesV!X229+V$8,-99)</f>
        <v>-99</v>
      </c>
      <c r="W229" s="1">
        <v>745.94100000000003</v>
      </c>
      <c r="X229" s="1" t="s">
        <v>22</v>
      </c>
      <c r="Y229">
        <f t="shared" si="8"/>
        <v>0</v>
      </c>
      <c r="Z229" s="1">
        <v>1224.5591043310242</v>
      </c>
    </row>
    <row r="230" spans="1:26" x14ac:dyDescent="0.3">
      <c r="A230" t="str">
        <f t="shared" si="7"/>
        <v>DIPiss</v>
      </c>
      <c r="B230" s="3" t="str">
        <f>ProkustesV!D230</f>
        <v>DIPissH 15_50_v_3.jpg</v>
      </c>
      <c r="C230" s="3">
        <f>IF($A230=$B$3,ProkustesV!E230+C$8,-99)</f>
        <v>-99</v>
      </c>
      <c r="D230" s="3">
        <f>IF($A230=$B$3,ProkustesV!F230+D$8,-99)</f>
        <v>-99</v>
      </c>
      <c r="E230" s="3">
        <f>IF($A230=$B$3,ProkustesV!G230+E$8,-99)</f>
        <v>-99</v>
      </c>
      <c r="F230" s="3">
        <f>IF($A230=$B$3,ProkustesV!H230+F$8,-99)</f>
        <v>-99</v>
      </c>
      <c r="G230" s="3">
        <f>IF($A230=$B$3,ProkustesV!I230+G$8,-99)</f>
        <v>-99</v>
      </c>
      <c r="H230" s="3">
        <f>IF($A230=$B$3,ProkustesV!J230+H$8,-99)</f>
        <v>-99</v>
      </c>
      <c r="I230" s="3">
        <f>IF($A230=$B$3,ProkustesV!K230+I$8,-99)</f>
        <v>-99</v>
      </c>
      <c r="J230" s="3">
        <f>IF($A230=$B$3,ProkustesV!L230+J$8,-99)</f>
        <v>-99</v>
      </c>
      <c r="K230" s="3">
        <f>IF($A230=$B$3,ProkustesV!M230+K$8,-99)</f>
        <v>-99</v>
      </c>
      <c r="L230" s="3">
        <f>IF($A230=$B$3,ProkustesV!N230+L$8,-99)</f>
        <v>-99</v>
      </c>
      <c r="M230" s="3">
        <f>IF($A230=$B$3,ProkustesV!O230+M$8,-99)</f>
        <v>-99</v>
      </c>
      <c r="N230" s="3">
        <f>IF($A230=$B$3,ProkustesV!P230+N$8,-99)</f>
        <v>-99</v>
      </c>
      <c r="O230" s="3">
        <f>IF($A230=$B$3,ProkustesV!Q230+O$8,-99)</f>
        <v>-99</v>
      </c>
      <c r="P230" s="3">
        <f>IF($A230=$B$3,ProkustesV!R230+P$8,-99)</f>
        <v>-99</v>
      </c>
      <c r="Q230" s="3">
        <f>IF($A230=$B$3,ProkustesV!S230+Q$8,-99)</f>
        <v>-99</v>
      </c>
      <c r="R230" s="3">
        <f>IF($A230=$B$3,ProkustesV!T230+R$8,-99)</f>
        <v>-99</v>
      </c>
      <c r="S230" s="3">
        <f>IF($A230=$B$3,ProkustesV!U230+S$8,-99)</f>
        <v>-99</v>
      </c>
      <c r="T230" s="3">
        <f>IF($A230=$B$3,ProkustesV!V230+T$8,-99)</f>
        <v>-99</v>
      </c>
      <c r="U230" s="3">
        <f>IF($A230=$B$3,ProkustesV!W230+U$8,-99)</f>
        <v>-99</v>
      </c>
      <c r="V230" s="3">
        <f>IF($A230=$B$3,ProkustesV!X230+V$8,-99)</f>
        <v>-99</v>
      </c>
      <c r="W230" s="1">
        <v>666.93299999999999</v>
      </c>
      <c r="X230" s="1" t="s">
        <v>22</v>
      </c>
      <c r="Y230">
        <f t="shared" si="8"/>
        <v>0</v>
      </c>
      <c r="Z230" s="1">
        <v>1256.4334443176845</v>
      </c>
    </row>
    <row r="231" spans="1:26" x14ac:dyDescent="0.3">
      <c r="A231" t="str">
        <f t="shared" si="7"/>
        <v>DIPiss</v>
      </c>
      <c r="B231" s="3" t="str">
        <f>ProkustesV!D231</f>
        <v>DIPissH 15_50_v_4.jpg</v>
      </c>
      <c r="C231" s="3">
        <f>IF($A231=$B$3,ProkustesV!E231+C$8,-99)</f>
        <v>-99</v>
      </c>
      <c r="D231" s="3">
        <f>IF($A231=$B$3,ProkustesV!F231+D$8,-99)</f>
        <v>-99</v>
      </c>
      <c r="E231" s="3">
        <f>IF($A231=$B$3,ProkustesV!G231+E$8,-99)</f>
        <v>-99</v>
      </c>
      <c r="F231" s="3">
        <f>IF($A231=$B$3,ProkustesV!H231+F$8,-99)</f>
        <v>-99</v>
      </c>
      <c r="G231" s="3">
        <f>IF($A231=$B$3,ProkustesV!I231+G$8,-99)</f>
        <v>-99</v>
      </c>
      <c r="H231" s="3">
        <f>IF($A231=$B$3,ProkustesV!J231+H$8,-99)</f>
        <v>-99</v>
      </c>
      <c r="I231" s="3">
        <f>IF($A231=$B$3,ProkustesV!K231+I$8,-99)</f>
        <v>-99</v>
      </c>
      <c r="J231" s="3">
        <f>IF($A231=$B$3,ProkustesV!L231+J$8,-99)</f>
        <v>-99</v>
      </c>
      <c r="K231" s="3">
        <f>IF($A231=$B$3,ProkustesV!M231+K$8,-99)</f>
        <v>-99</v>
      </c>
      <c r="L231" s="3">
        <f>IF($A231=$B$3,ProkustesV!N231+L$8,-99)</f>
        <v>-99</v>
      </c>
      <c r="M231" s="3">
        <f>IF($A231=$B$3,ProkustesV!O231+M$8,-99)</f>
        <v>-99</v>
      </c>
      <c r="N231" s="3">
        <f>IF($A231=$B$3,ProkustesV!P231+N$8,-99)</f>
        <v>-99</v>
      </c>
      <c r="O231" s="3">
        <f>IF($A231=$B$3,ProkustesV!Q231+O$8,-99)</f>
        <v>-99</v>
      </c>
      <c r="P231" s="3">
        <f>IF($A231=$B$3,ProkustesV!R231+P$8,-99)</f>
        <v>-99</v>
      </c>
      <c r="Q231" s="3">
        <f>IF($A231=$B$3,ProkustesV!S231+Q$8,-99)</f>
        <v>-99</v>
      </c>
      <c r="R231" s="3">
        <f>IF($A231=$B$3,ProkustesV!T231+R$8,-99)</f>
        <v>-99</v>
      </c>
      <c r="S231" s="3">
        <f>IF($A231=$B$3,ProkustesV!U231+S$8,-99)</f>
        <v>-99</v>
      </c>
      <c r="T231" s="3">
        <f>IF($A231=$B$3,ProkustesV!V231+T$8,-99)</f>
        <v>-99</v>
      </c>
      <c r="U231" s="3">
        <f>IF($A231=$B$3,ProkustesV!W231+U$8,-99)</f>
        <v>-99</v>
      </c>
      <c r="V231" s="3">
        <f>IF($A231=$B$3,ProkustesV!X231+V$8,-99)</f>
        <v>-99</v>
      </c>
      <c r="W231" s="1">
        <v>715.24400000000003</v>
      </c>
      <c r="X231" s="1" t="s">
        <v>22</v>
      </c>
      <c r="Y231">
        <f t="shared" si="8"/>
        <v>0</v>
      </c>
      <c r="Z231" s="1">
        <v>1239.1779533222821</v>
      </c>
    </row>
    <row r="232" spans="1:26" x14ac:dyDescent="0.3">
      <c r="A232" t="str">
        <f t="shared" si="7"/>
        <v>DIPiss</v>
      </c>
      <c r="B232" s="3" t="str">
        <f>ProkustesV!D232</f>
        <v>DIPissH 15_50_v_5.jpg</v>
      </c>
      <c r="C232" s="3">
        <f>IF($A232=$B$3,ProkustesV!E232+C$8,-99)</f>
        <v>-99</v>
      </c>
      <c r="D232" s="3">
        <f>IF($A232=$B$3,ProkustesV!F232+D$8,-99)</f>
        <v>-99</v>
      </c>
      <c r="E232" s="3">
        <f>IF($A232=$B$3,ProkustesV!G232+E$8,-99)</f>
        <v>-99</v>
      </c>
      <c r="F232" s="3">
        <f>IF($A232=$B$3,ProkustesV!H232+F$8,-99)</f>
        <v>-99</v>
      </c>
      <c r="G232" s="3">
        <f>IF($A232=$B$3,ProkustesV!I232+G$8,-99)</f>
        <v>-99</v>
      </c>
      <c r="H232" s="3">
        <f>IF($A232=$B$3,ProkustesV!J232+H$8,-99)</f>
        <v>-99</v>
      </c>
      <c r="I232" s="3">
        <f>IF($A232=$B$3,ProkustesV!K232+I$8,-99)</f>
        <v>-99</v>
      </c>
      <c r="J232" s="3">
        <f>IF($A232=$B$3,ProkustesV!L232+J$8,-99)</f>
        <v>-99</v>
      </c>
      <c r="K232" s="3">
        <f>IF($A232=$B$3,ProkustesV!M232+K$8,-99)</f>
        <v>-99</v>
      </c>
      <c r="L232" s="3">
        <f>IF($A232=$B$3,ProkustesV!N232+L$8,-99)</f>
        <v>-99</v>
      </c>
      <c r="M232" s="3">
        <f>IF($A232=$B$3,ProkustesV!O232+M$8,-99)</f>
        <v>-99</v>
      </c>
      <c r="N232" s="3">
        <f>IF($A232=$B$3,ProkustesV!P232+N$8,-99)</f>
        <v>-99</v>
      </c>
      <c r="O232" s="3">
        <f>IF($A232=$B$3,ProkustesV!Q232+O$8,-99)</f>
        <v>-99</v>
      </c>
      <c r="P232" s="3">
        <f>IF($A232=$B$3,ProkustesV!R232+P$8,-99)</f>
        <v>-99</v>
      </c>
      <c r="Q232" s="3">
        <f>IF($A232=$B$3,ProkustesV!S232+Q$8,-99)</f>
        <v>-99</v>
      </c>
      <c r="R232" s="3">
        <f>IF($A232=$B$3,ProkustesV!T232+R$8,-99)</f>
        <v>-99</v>
      </c>
      <c r="S232" s="3">
        <f>IF($A232=$B$3,ProkustesV!U232+S$8,-99)</f>
        <v>-99</v>
      </c>
      <c r="T232" s="3">
        <f>IF($A232=$B$3,ProkustesV!V232+T$8,-99)</f>
        <v>-99</v>
      </c>
      <c r="U232" s="3">
        <f>IF($A232=$B$3,ProkustesV!W232+U$8,-99)</f>
        <v>-99</v>
      </c>
      <c r="V232" s="3">
        <f>IF($A232=$B$3,ProkustesV!X232+V$8,-99)</f>
        <v>-99</v>
      </c>
      <c r="W232" s="1">
        <v>647.375</v>
      </c>
      <c r="X232" s="1" t="s">
        <v>22</v>
      </c>
      <c r="Y232">
        <f t="shared" si="8"/>
        <v>0</v>
      </c>
      <c r="Z232" s="1">
        <v>1273.173201100306</v>
      </c>
    </row>
    <row r="233" spans="1:26" x14ac:dyDescent="0.3">
      <c r="A233" t="str">
        <f t="shared" si="7"/>
        <v>DIPoel</v>
      </c>
      <c r="B233" s="3" t="str">
        <f>ProkustesV!D233</f>
        <v>DIPoel1_v_1.jpg</v>
      </c>
      <c r="C233" s="3">
        <f>IF($A233=$B$3,ProkustesV!E233+C$8,-99)</f>
        <v>-99</v>
      </c>
      <c r="D233" s="3">
        <f>IF($A233=$B$3,ProkustesV!F233+D$8,-99)</f>
        <v>-99</v>
      </c>
      <c r="E233" s="3">
        <f>IF($A233=$B$3,ProkustesV!G233+E$8,-99)</f>
        <v>-99</v>
      </c>
      <c r="F233" s="3">
        <f>IF($A233=$B$3,ProkustesV!H233+F$8,-99)</f>
        <v>-99</v>
      </c>
      <c r="G233" s="3">
        <f>IF($A233=$B$3,ProkustesV!I233+G$8,-99)</f>
        <v>-99</v>
      </c>
      <c r="H233" s="3">
        <f>IF($A233=$B$3,ProkustesV!J233+H$8,-99)</f>
        <v>-99</v>
      </c>
      <c r="I233" s="3">
        <f>IF($A233=$B$3,ProkustesV!K233+I$8,-99)</f>
        <v>-99</v>
      </c>
      <c r="J233" s="3">
        <f>IF($A233=$B$3,ProkustesV!L233+J$8,-99)</f>
        <v>-99</v>
      </c>
      <c r="K233" s="3">
        <f>IF($A233=$B$3,ProkustesV!M233+K$8,-99)</f>
        <v>-99</v>
      </c>
      <c r="L233" s="3">
        <f>IF($A233=$B$3,ProkustesV!N233+L$8,-99)</f>
        <v>-99</v>
      </c>
      <c r="M233" s="3">
        <f>IF($A233=$B$3,ProkustesV!O233+M$8,-99)</f>
        <v>-99</v>
      </c>
      <c r="N233" s="3">
        <f>IF($A233=$B$3,ProkustesV!P233+N$8,-99)</f>
        <v>-99</v>
      </c>
      <c r="O233" s="3">
        <f>IF($A233=$B$3,ProkustesV!Q233+O$8,-99)</f>
        <v>-99</v>
      </c>
      <c r="P233" s="3">
        <f>IF($A233=$B$3,ProkustesV!R233+P$8,-99)</f>
        <v>-99</v>
      </c>
      <c r="Q233" s="3">
        <f>IF($A233=$B$3,ProkustesV!S233+Q$8,-99)</f>
        <v>-99</v>
      </c>
      <c r="R233" s="3">
        <f>IF($A233=$B$3,ProkustesV!T233+R$8,-99)</f>
        <v>-99</v>
      </c>
      <c r="S233" s="3">
        <f>IF($A233=$B$3,ProkustesV!U233+S$8,-99)</f>
        <v>-99</v>
      </c>
      <c r="T233" s="3">
        <f>IF($A233=$B$3,ProkustesV!V233+T$8,-99)</f>
        <v>-99</v>
      </c>
      <c r="U233" s="3">
        <f>IF($A233=$B$3,ProkustesV!W233+U$8,-99)</f>
        <v>-99</v>
      </c>
      <c r="V233" s="3">
        <f>IF($A233=$B$3,ProkustesV!X233+V$8,-99)</f>
        <v>-99</v>
      </c>
      <c r="W233" s="1">
        <v>820.50099999999998</v>
      </c>
      <c r="X233" s="1" t="s">
        <v>22</v>
      </c>
      <c r="Y233">
        <f t="shared" si="8"/>
        <v>0</v>
      </c>
      <c r="Z233" s="1">
        <v>1214.2573862241893</v>
      </c>
    </row>
    <row r="234" spans="1:26" x14ac:dyDescent="0.3">
      <c r="A234" t="str">
        <f t="shared" si="7"/>
        <v>DIPoel</v>
      </c>
      <c r="B234" s="3" t="str">
        <f>ProkustesV!D234</f>
        <v>DIPoel1_v_2.jpg</v>
      </c>
      <c r="C234" s="3">
        <f>IF($A234=$B$3,ProkustesV!E234+C$8,-99)</f>
        <v>-99</v>
      </c>
      <c r="D234" s="3">
        <f>IF($A234=$B$3,ProkustesV!F234+D$8,-99)</f>
        <v>-99</v>
      </c>
      <c r="E234" s="3">
        <f>IF($A234=$B$3,ProkustesV!G234+E$8,-99)</f>
        <v>-99</v>
      </c>
      <c r="F234" s="3">
        <f>IF($A234=$B$3,ProkustesV!H234+F$8,-99)</f>
        <v>-99</v>
      </c>
      <c r="G234" s="3">
        <f>IF($A234=$B$3,ProkustesV!I234+G$8,-99)</f>
        <v>-99</v>
      </c>
      <c r="H234" s="3">
        <f>IF($A234=$B$3,ProkustesV!J234+H$8,-99)</f>
        <v>-99</v>
      </c>
      <c r="I234" s="3">
        <f>IF($A234=$B$3,ProkustesV!K234+I$8,-99)</f>
        <v>-99</v>
      </c>
      <c r="J234" s="3">
        <f>IF($A234=$B$3,ProkustesV!L234+J$8,-99)</f>
        <v>-99</v>
      </c>
      <c r="K234" s="3">
        <f>IF($A234=$B$3,ProkustesV!M234+K$8,-99)</f>
        <v>-99</v>
      </c>
      <c r="L234" s="3">
        <f>IF($A234=$B$3,ProkustesV!N234+L$8,-99)</f>
        <v>-99</v>
      </c>
      <c r="M234" s="3">
        <f>IF($A234=$B$3,ProkustesV!O234+M$8,-99)</f>
        <v>-99</v>
      </c>
      <c r="N234" s="3">
        <f>IF($A234=$B$3,ProkustesV!P234+N$8,-99)</f>
        <v>-99</v>
      </c>
      <c r="O234" s="3">
        <f>IF($A234=$B$3,ProkustesV!Q234+O$8,-99)</f>
        <v>-99</v>
      </c>
      <c r="P234" s="3">
        <f>IF($A234=$B$3,ProkustesV!R234+P$8,-99)</f>
        <v>-99</v>
      </c>
      <c r="Q234" s="3">
        <f>IF($A234=$B$3,ProkustesV!S234+Q$8,-99)</f>
        <v>-99</v>
      </c>
      <c r="R234" s="3">
        <f>IF($A234=$B$3,ProkustesV!T234+R$8,-99)</f>
        <v>-99</v>
      </c>
      <c r="S234" s="3">
        <f>IF($A234=$B$3,ProkustesV!U234+S$8,-99)</f>
        <v>-99</v>
      </c>
      <c r="T234" s="3">
        <f>IF($A234=$B$3,ProkustesV!V234+T$8,-99)</f>
        <v>-99</v>
      </c>
      <c r="U234" s="3">
        <f>IF($A234=$B$3,ProkustesV!W234+U$8,-99)</f>
        <v>-99</v>
      </c>
      <c r="V234" s="3">
        <f>IF($A234=$B$3,ProkustesV!X234+V$8,-99)</f>
        <v>-99</v>
      </c>
      <c r="W234" s="1">
        <v>828.26199999999994</v>
      </c>
      <c r="X234" s="1" t="s">
        <v>22</v>
      </c>
      <c r="Y234">
        <f t="shared" si="8"/>
        <v>0</v>
      </c>
      <c r="Z234" s="1">
        <v>1244.1161521337146</v>
      </c>
    </row>
    <row r="235" spans="1:26" x14ac:dyDescent="0.3">
      <c r="A235" t="str">
        <f t="shared" si="7"/>
        <v>DIPoel</v>
      </c>
      <c r="B235" s="3" t="str">
        <f>ProkustesV!D235</f>
        <v>DIPoel1_v_3.jpg</v>
      </c>
      <c r="C235" s="3">
        <f>IF($A235=$B$3,ProkustesV!E235+C$8,-99)</f>
        <v>-99</v>
      </c>
      <c r="D235" s="3">
        <f>IF($A235=$B$3,ProkustesV!F235+D$8,-99)</f>
        <v>-99</v>
      </c>
      <c r="E235" s="3">
        <f>IF($A235=$B$3,ProkustesV!G235+E$8,-99)</f>
        <v>-99</v>
      </c>
      <c r="F235" s="3">
        <f>IF($A235=$B$3,ProkustesV!H235+F$8,-99)</f>
        <v>-99</v>
      </c>
      <c r="G235" s="3">
        <f>IF($A235=$B$3,ProkustesV!I235+G$8,-99)</f>
        <v>-99</v>
      </c>
      <c r="H235" s="3">
        <f>IF($A235=$B$3,ProkustesV!J235+H$8,-99)</f>
        <v>-99</v>
      </c>
      <c r="I235" s="3">
        <f>IF($A235=$B$3,ProkustesV!K235+I$8,-99)</f>
        <v>-99</v>
      </c>
      <c r="J235" s="3">
        <f>IF($A235=$B$3,ProkustesV!L235+J$8,-99)</f>
        <v>-99</v>
      </c>
      <c r="K235" s="3">
        <f>IF($A235=$B$3,ProkustesV!M235+K$8,-99)</f>
        <v>-99</v>
      </c>
      <c r="L235" s="3">
        <f>IF($A235=$B$3,ProkustesV!N235+L$8,-99)</f>
        <v>-99</v>
      </c>
      <c r="M235" s="3">
        <f>IF($A235=$B$3,ProkustesV!O235+M$8,-99)</f>
        <v>-99</v>
      </c>
      <c r="N235" s="3">
        <f>IF($A235=$B$3,ProkustesV!P235+N$8,-99)</f>
        <v>-99</v>
      </c>
      <c r="O235" s="3">
        <f>IF($A235=$B$3,ProkustesV!Q235+O$8,-99)</f>
        <v>-99</v>
      </c>
      <c r="P235" s="3">
        <f>IF($A235=$B$3,ProkustesV!R235+P$8,-99)</f>
        <v>-99</v>
      </c>
      <c r="Q235" s="3">
        <f>IF($A235=$B$3,ProkustesV!S235+Q$8,-99)</f>
        <v>-99</v>
      </c>
      <c r="R235" s="3">
        <f>IF($A235=$B$3,ProkustesV!T235+R$8,-99)</f>
        <v>-99</v>
      </c>
      <c r="S235" s="3">
        <f>IF($A235=$B$3,ProkustesV!U235+S$8,-99)</f>
        <v>-99</v>
      </c>
      <c r="T235" s="3">
        <f>IF($A235=$B$3,ProkustesV!V235+T$8,-99)</f>
        <v>-99</v>
      </c>
      <c r="U235" s="3">
        <f>IF($A235=$B$3,ProkustesV!W235+U$8,-99)</f>
        <v>-99</v>
      </c>
      <c r="V235" s="3">
        <f>IF($A235=$B$3,ProkustesV!X235+V$8,-99)</f>
        <v>-99</v>
      </c>
      <c r="W235" s="1">
        <v>776.09299999999996</v>
      </c>
      <c r="X235" s="1" t="s">
        <v>22</v>
      </c>
      <c r="Y235">
        <f t="shared" si="8"/>
        <v>0</v>
      </c>
      <c r="Z235" s="1">
        <v>1236.1783851855687</v>
      </c>
    </row>
    <row r="236" spans="1:26" x14ac:dyDescent="0.3">
      <c r="A236" t="str">
        <f t="shared" si="7"/>
        <v>DIPoel</v>
      </c>
      <c r="B236" s="3" t="str">
        <f>ProkustesV!D236</f>
        <v>DIPoel1_v_4.jpg</v>
      </c>
      <c r="C236" s="3">
        <f>IF($A236=$B$3,ProkustesV!E236+C$8,-99)</f>
        <v>-99</v>
      </c>
      <c r="D236" s="3">
        <f>IF($A236=$B$3,ProkustesV!F236+D$8,-99)</f>
        <v>-99</v>
      </c>
      <c r="E236" s="3">
        <f>IF($A236=$B$3,ProkustesV!G236+E$8,-99)</f>
        <v>-99</v>
      </c>
      <c r="F236" s="3">
        <f>IF($A236=$B$3,ProkustesV!H236+F$8,-99)</f>
        <v>-99</v>
      </c>
      <c r="G236" s="3">
        <f>IF($A236=$B$3,ProkustesV!I236+G$8,-99)</f>
        <v>-99</v>
      </c>
      <c r="H236" s="3">
        <f>IF($A236=$B$3,ProkustesV!J236+H$8,-99)</f>
        <v>-99</v>
      </c>
      <c r="I236" s="3">
        <f>IF($A236=$B$3,ProkustesV!K236+I$8,-99)</f>
        <v>-99</v>
      </c>
      <c r="J236" s="3">
        <f>IF($A236=$B$3,ProkustesV!L236+J$8,-99)</f>
        <v>-99</v>
      </c>
      <c r="K236" s="3">
        <f>IF($A236=$B$3,ProkustesV!M236+K$8,-99)</f>
        <v>-99</v>
      </c>
      <c r="L236" s="3">
        <f>IF($A236=$B$3,ProkustesV!N236+L$8,-99)</f>
        <v>-99</v>
      </c>
      <c r="M236" s="3">
        <f>IF($A236=$B$3,ProkustesV!O236+M$8,-99)</f>
        <v>-99</v>
      </c>
      <c r="N236" s="3">
        <f>IF($A236=$B$3,ProkustesV!P236+N$8,-99)</f>
        <v>-99</v>
      </c>
      <c r="O236" s="3">
        <f>IF($A236=$B$3,ProkustesV!Q236+O$8,-99)</f>
        <v>-99</v>
      </c>
      <c r="P236" s="3">
        <f>IF($A236=$B$3,ProkustesV!R236+P$8,-99)</f>
        <v>-99</v>
      </c>
      <c r="Q236" s="3">
        <f>IF($A236=$B$3,ProkustesV!S236+Q$8,-99)</f>
        <v>-99</v>
      </c>
      <c r="R236" s="3">
        <f>IF($A236=$B$3,ProkustesV!T236+R$8,-99)</f>
        <v>-99</v>
      </c>
      <c r="S236" s="3">
        <f>IF($A236=$B$3,ProkustesV!U236+S$8,-99)</f>
        <v>-99</v>
      </c>
      <c r="T236" s="3">
        <f>IF($A236=$B$3,ProkustesV!V236+T$8,-99)</f>
        <v>-99</v>
      </c>
      <c r="U236" s="3">
        <f>IF($A236=$B$3,ProkustesV!W236+U$8,-99)</f>
        <v>-99</v>
      </c>
      <c r="V236" s="3">
        <f>IF($A236=$B$3,ProkustesV!X236+V$8,-99)</f>
        <v>-99</v>
      </c>
      <c r="W236" s="1">
        <v>773.71100000000001</v>
      </c>
      <c r="X236" s="1" t="s">
        <v>22</v>
      </c>
      <c r="Y236">
        <f t="shared" si="8"/>
        <v>0</v>
      </c>
      <c r="Z236" s="1">
        <v>1290.6835398346102</v>
      </c>
    </row>
    <row r="237" spans="1:26" x14ac:dyDescent="0.3">
      <c r="A237" t="str">
        <f t="shared" si="7"/>
        <v>DIPoel</v>
      </c>
      <c r="B237" s="3" t="str">
        <f>ProkustesV!D237</f>
        <v>DIPoel1_v_5.jpg</v>
      </c>
      <c r="C237" s="3">
        <f>IF($A237=$B$3,ProkustesV!E237+C$8,-99)</f>
        <v>-99</v>
      </c>
      <c r="D237" s="3">
        <f>IF($A237=$B$3,ProkustesV!F237+D$8,-99)</f>
        <v>-99</v>
      </c>
      <c r="E237" s="3">
        <f>IF($A237=$B$3,ProkustesV!G237+E$8,-99)</f>
        <v>-99</v>
      </c>
      <c r="F237" s="3">
        <f>IF($A237=$B$3,ProkustesV!H237+F$8,-99)</f>
        <v>-99</v>
      </c>
      <c r="G237" s="3">
        <f>IF($A237=$B$3,ProkustesV!I237+G$8,-99)</f>
        <v>-99</v>
      </c>
      <c r="H237" s="3">
        <f>IF($A237=$B$3,ProkustesV!J237+H$8,-99)</f>
        <v>-99</v>
      </c>
      <c r="I237" s="3">
        <f>IF($A237=$B$3,ProkustesV!K237+I$8,-99)</f>
        <v>-99</v>
      </c>
      <c r="J237" s="3">
        <f>IF($A237=$B$3,ProkustesV!L237+J$8,-99)</f>
        <v>-99</v>
      </c>
      <c r="K237" s="3">
        <f>IF($A237=$B$3,ProkustesV!M237+K$8,-99)</f>
        <v>-99</v>
      </c>
      <c r="L237" s="3">
        <f>IF($A237=$B$3,ProkustesV!N237+L$8,-99)</f>
        <v>-99</v>
      </c>
      <c r="M237" s="3">
        <f>IF($A237=$B$3,ProkustesV!O237+M$8,-99)</f>
        <v>-99</v>
      </c>
      <c r="N237" s="3">
        <f>IF($A237=$B$3,ProkustesV!P237+N$8,-99)</f>
        <v>-99</v>
      </c>
      <c r="O237" s="3">
        <f>IF($A237=$B$3,ProkustesV!Q237+O$8,-99)</f>
        <v>-99</v>
      </c>
      <c r="P237" s="3">
        <f>IF($A237=$B$3,ProkustesV!R237+P$8,-99)</f>
        <v>-99</v>
      </c>
      <c r="Q237" s="3">
        <f>IF($A237=$B$3,ProkustesV!S237+Q$8,-99)</f>
        <v>-99</v>
      </c>
      <c r="R237" s="3">
        <f>IF($A237=$B$3,ProkustesV!T237+R$8,-99)</f>
        <v>-99</v>
      </c>
      <c r="S237" s="3">
        <f>IF($A237=$B$3,ProkustesV!U237+S$8,-99)</f>
        <v>-99</v>
      </c>
      <c r="T237" s="3">
        <f>IF($A237=$B$3,ProkustesV!V237+T$8,-99)</f>
        <v>-99</v>
      </c>
      <c r="U237" s="3">
        <f>IF($A237=$B$3,ProkustesV!W237+U$8,-99)</f>
        <v>-99</v>
      </c>
      <c r="V237" s="3">
        <f>IF($A237=$B$3,ProkustesV!X237+V$8,-99)</f>
        <v>-99</v>
      </c>
      <c r="W237" s="1">
        <v>684.25099999999998</v>
      </c>
      <c r="X237" s="1" t="s">
        <v>22</v>
      </c>
      <c r="Y237">
        <f t="shared" si="8"/>
        <v>0</v>
      </c>
      <c r="Z237" s="1">
        <v>1178.3327204147392</v>
      </c>
    </row>
    <row r="238" spans="1:26" x14ac:dyDescent="0.3">
      <c r="A238" t="str">
        <f t="shared" si="7"/>
        <v>DIPoel</v>
      </c>
      <c r="B238" s="3" t="str">
        <f>ProkustesV!D238</f>
        <v>DIPoel2_v_1.jpg</v>
      </c>
      <c r="C238" s="3">
        <f>IF($A238=$B$3,ProkustesV!E238+C$8,-99)</f>
        <v>-99</v>
      </c>
      <c r="D238" s="3">
        <f>IF($A238=$B$3,ProkustesV!F238+D$8,-99)</f>
        <v>-99</v>
      </c>
      <c r="E238" s="3">
        <f>IF($A238=$B$3,ProkustesV!G238+E$8,-99)</f>
        <v>-99</v>
      </c>
      <c r="F238" s="3">
        <f>IF($A238=$B$3,ProkustesV!H238+F$8,-99)</f>
        <v>-99</v>
      </c>
      <c r="G238" s="3">
        <f>IF($A238=$B$3,ProkustesV!I238+G$8,-99)</f>
        <v>-99</v>
      </c>
      <c r="H238" s="3">
        <f>IF($A238=$B$3,ProkustesV!J238+H$8,-99)</f>
        <v>-99</v>
      </c>
      <c r="I238" s="3">
        <f>IF($A238=$B$3,ProkustesV!K238+I$8,-99)</f>
        <v>-99</v>
      </c>
      <c r="J238" s="3">
        <f>IF($A238=$B$3,ProkustesV!L238+J$8,-99)</f>
        <v>-99</v>
      </c>
      <c r="K238" s="3">
        <f>IF($A238=$B$3,ProkustesV!M238+K$8,-99)</f>
        <v>-99</v>
      </c>
      <c r="L238" s="3">
        <f>IF($A238=$B$3,ProkustesV!N238+L$8,-99)</f>
        <v>-99</v>
      </c>
      <c r="M238" s="3">
        <f>IF($A238=$B$3,ProkustesV!O238+M$8,-99)</f>
        <v>-99</v>
      </c>
      <c r="N238" s="3">
        <f>IF($A238=$B$3,ProkustesV!P238+N$8,-99)</f>
        <v>-99</v>
      </c>
      <c r="O238" s="3">
        <f>IF($A238=$B$3,ProkustesV!Q238+O$8,-99)</f>
        <v>-99</v>
      </c>
      <c r="P238" s="3">
        <f>IF($A238=$B$3,ProkustesV!R238+P$8,-99)</f>
        <v>-99</v>
      </c>
      <c r="Q238" s="3">
        <f>IF($A238=$B$3,ProkustesV!S238+Q$8,-99)</f>
        <v>-99</v>
      </c>
      <c r="R238" s="3">
        <f>IF($A238=$B$3,ProkustesV!T238+R$8,-99)</f>
        <v>-99</v>
      </c>
      <c r="S238" s="3">
        <f>IF($A238=$B$3,ProkustesV!U238+S$8,-99)</f>
        <v>-99</v>
      </c>
      <c r="T238" s="3">
        <f>IF($A238=$B$3,ProkustesV!V238+T$8,-99)</f>
        <v>-99</v>
      </c>
      <c r="U238" s="3">
        <f>IF($A238=$B$3,ProkustesV!W238+U$8,-99)</f>
        <v>-99</v>
      </c>
      <c r="V238" s="3">
        <f>IF($A238=$B$3,ProkustesV!X238+V$8,-99)</f>
        <v>-99</v>
      </c>
      <c r="W238" s="1">
        <v>442.05399999999997</v>
      </c>
      <c r="X238" s="1" t="s">
        <v>22</v>
      </c>
      <c r="Y238">
        <f t="shared" si="8"/>
        <v>0</v>
      </c>
      <c r="Z238" s="1">
        <v>1487.2827572455751</v>
      </c>
    </row>
    <row r="239" spans="1:26" x14ac:dyDescent="0.3">
      <c r="A239" t="str">
        <f t="shared" si="7"/>
        <v>DIPoel</v>
      </c>
      <c r="B239" s="3" t="str">
        <f>ProkustesV!D239</f>
        <v>DIPoel2_v_2.jpg</v>
      </c>
      <c r="C239" s="3">
        <f>IF($A239=$B$3,ProkustesV!E239+C$8,-99)</f>
        <v>-99</v>
      </c>
      <c r="D239" s="3">
        <f>IF($A239=$B$3,ProkustesV!F239+D$8,-99)</f>
        <v>-99</v>
      </c>
      <c r="E239" s="3">
        <f>IF($A239=$B$3,ProkustesV!G239+E$8,-99)</f>
        <v>-99</v>
      </c>
      <c r="F239" s="3">
        <f>IF($A239=$B$3,ProkustesV!H239+F$8,-99)</f>
        <v>-99</v>
      </c>
      <c r="G239" s="3">
        <f>IF($A239=$B$3,ProkustesV!I239+G$8,-99)</f>
        <v>-99</v>
      </c>
      <c r="H239" s="3">
        <f>IF($A239=$B$3,ProkustesV!J239+H$8,-99)</f>
        <v>-99</v>
      </c>
      <c r="I239" s="3">
        <f>IF($A239=$B$3,ProkustesV!K239+I$8,-99)</f>
        <v>-99</v>
      </c>
      <c r="J239" s="3">
        <f>IF($A239=$B$3,ProkustesV!L239+J$8,-99)</f>
        <v>-99</v>
      </c>
      <c r="K239" s="3">
        <f>IF($A239=$B$3,ProkustesV!M239+K$8,-99)</f>
        <v>-99</v>
      </c>
      <c r="L239" s="3">
        <f>IF($A239=$B$3,ProkustesV!N239+L$8,-99)</f>
        <v>-99</v>
      </c>
      <c r="M239" s="3">
        <f>IF($A239=$B$3,ProkustesV!O239+M$8,-99)</f>
        <v>-99</v>
      </c>
      <c r="N239" s="3">
        <f>IF($A239=$B$3,ProkustesV!P239+N$8,-99)</f>
        <v>-99</v>
      </c>
      <c r="O239" s="3">
        <f>IF($A239=$B$3,ProkustesV!Q239+O$8,-99)</f>
        <v>-99</v>
      </c>
      <c r="P239" s="3">
        <f>IF($A239=$B$3,ProkustesV!R239+P$8,-99)</f>
        <v>-99</v>
      </c>
      <c r="Q239" s="3">
        <f>IF($A239=$B$3,ProkustesV!S239+Q$8,-99)</f>
        <v>-99</v>
      </c>
      <c r="R239" s="3">
        <f>IF($A239=$B$3,ProkustesV!T239+R$8,-99)</f>
        <v>-99</v>
      </c>
      <c r="S239" s="3">
        <f>IF($A239=$B$3,ProkustesV!U239+S$8,-99)</f>
        <v>-99</v>
      </c>
      <c r="T239" s="3">
        <f>IF($A239=$B$3,ProkustesV!V239+T$8,-99)</f>
        <v>-99</v>
      </c>
      <c r="U239" s="3">
        <f>IF($A239=$B$3,ProkustesV!W239+U$8,-99)</f>
        <v>-99</v>
      </c>
      <c r="V239" s="3">
        <f>IF($A239=$B$3,ProkustesV!X239+V$8,-99)</f>
        <v>-99</v>
      </c>
      <c r="W239" s="1">
        <v>419.69099999999997</v>
      </c>
      <c r="X239" s="1" t="s">
        <v>22</v>
      </c>
      <c r="Y239">
        <f t="shared" si="8"/>
        <v>0</v>
      </c>
      <c r="Z239" s="1">
        <v>1463.3721331226723</v>
      </c>
    </row>
    <row r="240" spans="1:26" x14ac:dyDescent="0.3">
      <c r="A240" t="str">
        <f t="shared" si="7"/>
        <v>DIPoel</v>
      </c>
      <c r="B240" s="3" t="str">
        <f>ProkustesV!D240</f>
        <v>DIPoel2_v_3.jpg</v>
      </c>
      <c r="C240" s="3">
        <f>IF($A240=$B$3,ProkustesV!E240+C$8,-99)</f>
        <v>-99</v>
      </c>
      <c r="D240" s="3">
        <f>IF($A240=$B$3,ProkustesV!F240+D$8,-99)</f>
        <v>-99</v>
      </c>
      <c r="E240" s="3">
        <f>IF($A240=$B$3,ProkustesV!G240+E$8,-99)</f>
        <v>-99</v>
      </c>
      <c r="F240" s="3">
        <f>IF($A240=$B$3,ProkustesV!H240+F$8,-99)</f>
        <v>-99</v>
      </c>
      <c r="G240" s="3">
        <f>IF($A240=$B$3,ProkustesV!I240+G$8,-99)</f>
        <v>-99</v>
      </c>
      <c r="H240" s="3">
        <f>IF($A240=$B$3,ProkustesV!J240+H$8,-99)</f>
        <v>-99</v>
      </c>
      <c r="I240" s="3">
        <f>IF($A240=$B$3,ProkustesV!K240+I$8,-99)</f>
        <v>-99</v>
      </c>
      <c r="J240" s="3">
        <f>IF($A240=$B$3,ProkustesV!L240+J$8,-99)</f>
        <v>-99</v>
      </c>
      <c r="K240" s="3">
        <f>IF($A240=$B$3,ProkustesV!M240+K$8,-99)</f>
        <v>-99</v>
      </c>
      <c r="L240" s="3">
        <f>IF($A240=$B$3,ProkustesV!N240+L$8,-99)</f>
        <v>-99</v>
      </c>
      <c r="M240" s="3">
        <f>IF($A240=$B$3,ProkustesV!O240+M$8,-99)</f>
        <v>-99</v>
      </c>
      <c r="N240" s="3">
        <f>IF($A240=$B$3,ProkustesV!P240+N$8,-99)</f>
        <v>-99</v>
      </c>
      <c r="O240" s="3">
        <f>IF($A240=$B$3,ProkustesV!Q240+O$8,-99)</f>
        <v>-99</v>
      </c>
      <c r="P240" s="3">
        <f>IF($A240=$B$3,ProkustesV!R240+P$8,-99)</f>
        <v>-99</v>
      </c>
      <c r="Q240" s="3">
        <f>IF($A240=$B$3,ProkustesV!S240+Q$8,-99)</f>
        <v>-99</v>
      </c>
      <c r="R240" s="3">
        <f>IF($A240=$B$3,ProkustesV!T240+R$8,-99)</f>
        <v>-99</v>
      </c>
      <c r="S240" s="3">
        <f>IF($A240=$B$3,ProkustesV!U240+S$8,-99)</f>
        <v>-99</v>
      </c>
      <c r="T240" s="3">
        <f>IF($A240=$B$3,ProkustesV!V240+T$8,-99)</f>
        <v>-99</v>
      </c>
      <c r="U240" s="3">
        <f>IF($A240=$B$3,ProkustesV!W240+U$8,-99)</f>
        <v>-99</v>
      </c>
      <c r="V240" s="3">
        <f>IF($A240=$B$3,ProkustesV!X240+V$8,-99)</f>
        <v>-99</v>
      </c>
      <c r="W240" s="1">
        <v>405.01100000000002</v>
      </c>
      <c r="X240" s="1" t="s">
        <v>22</v>
      </c>
      <c r="Y240">
        <f t="shared" si="8"/>
        <v>0</v>
      </c>
      <c r="Z240" s="1">
        <v>1459.1511230849258</v>
      </c>
    </row>
    <row r="241" spans="1:26" x14ac:dyDescent="0.3">
      <c r="A241" t="str">
        <f t="shared" si="7"/>
        <v>DIPoel</v>
      </c>
      <c r="B241" s="3" t="str">
        <f>ProkustesV!D241</f>
        <v>DIPoel2_v_4.jpg</v>
      </c>
      <c r="C241" s="3">
        <f>IF($A241=$B$3,ProkustesV!E241+C$8,-99)</f>
        <v>-99</v>
      </c>
      <c r="D241" s="3">
        <f>IF($A241=$B$3,ProkustesV!F241+D$8,-99)</f>
        <v>-99</v>
      </c>
      <c r="E241" s="3">
        <f>IF($A241=$B$3,ProkustesV!G241+E$8,-99)</f>
        <v>-99</v>
      </c>
      <c r="F241" s="3">
        <f>IF($A241=$B$3,ProkustesV!H241+F$8,-99)</f>
        <v>-99</v>
      </c>
      <c r="G241" s="3">
        <f>IF($A241=$B$3,ProkustesV!I241+G$8,-99)</f>
        <v>-99</v>
      </c>
      <c r="H241" s="3">
        <f>IF($A241=$B$3,ProkustesV!J241+H$8,-99)</f>
        <v>-99</v>
      </c>
      <c r="I241" s="3">
        <f>IF($A241=$B$3,ProkustesV!K241+I$8,-99)</f>
        <v>-99</v>
      </c>
      <c r="J241" s="3">
        <f>IF($A241=$B$3,ProkustesV!L241+J$8,-99)</f>
        <v>-99</v>
      </c>
      <c r="K241" s="3">
        <f>IF($A241=$B$3,ProkustesV!M241+K$8,-99)</f>
        <v>-99</v>
      </c>
      <c r="L241" s="3">
        <f>IF($A241=$B$3,ProkustesV!N241+L$8,-99)</f>
        <v>-99</v>
      </c>
      <c r="M241" s="3">
        <f>IF($A241=$B$3,ProkustesV!O241+M$8,-99)</f>
        <v>-99</v>
      </c>
      <c r="N241" s="3">
        <f>IF($A241=$B$3,ProkustesV!P241+N$8,-99)</f>
        <v>-99</v>
      </c>
      <c r="O241" s="3">
        <f>IF($A241=$B$3,ProkustesV!Q241+O$8,-99)</f>
        <v>-99</v>
      </c>
      <c r="P241" s="3">
        <f>IF($A241=$B$3,ProkustesV!R241+P$8,-99)</f>
        <v>-99</v>
      </c>
      <c r="Q241" s="3">
        <f>IF($A241=$B$3,ProkustesV!S241+Q$8,-99)</f>
        <v>-99</v>
      </c>
      <c r="R241" s="3">
        <f>IF($A241=$B$3,ProkustesV!T241+R$8,-99)</f>
        <v>-99</v>
      </c>
      <c r="S241" s="3">
        <f>IF($A241=$B$3,ProkustesV!U241+S$8,-99)</f>
        <v>-99</v>
      </c>
      <c r="T241" s="3">
        <f>IF($A241=$B$3,ProkustesV!V241+T$8,-99)</f>
        <v>-99</v>
      </c>
      <c r="U241" s="3">
        <f>IF($A241=$B$3,ProkustesV!W241+U$8,-99)</f>
        <v>-99</v>
      </c>
      <c r="V241" s="3">
        <f>IF($A241=$B$3,ProkustesV!X241+V$8,-99)</f>
        <v>-99</v>
      </c>
      <c r="W241" s="1">
        <v>404.12400000000002</v>
      </c>
      <c r="X241" s="1" t="s">
        <v>22</v>
      </c>
      <c r="Y241">
        <f t="shared" si="8"/>
        <v>0</v>
      </c>
      <c r="Z241" s="1">
        <v>1468.1461098950608</v>
      </c>
    </row>
    <row r="242" spans="1:26" x14ac:dyDescent="0.3">
      <c r="A242" t="str">
        <f t="shared" si="7"/>
        <v>DIPoel</v>
      </c>
      <c r="B242" s="3" t="str">
        <f>ProkustesV!D242</f>
        <v>DIPoel2_v_5.jpg</v>
      </c>
      <c r="C242" s="3">
        <f>IF($A242=$B$3,ProkustesV!E242+C$8,-99)</f>
        <v>-99</v>
      </c>
      <c r="D242" s="3">
        <f>IF($A242=$B$3,ProkustesV!F242+D$8,-99)</f>
        <v>-99</v>
      </c>
      <c r="E242" s="3">
        <f>IF($A242=$B$3,ProkustesV!G242+E$8,-99)</f>
        <v>-99</v>
      </c>
      <c r="F242" s="3">
        <f>IF($A242=$B$3,ProkustesV!H242+F$8,-99)</f>
        <v>-99</v>
      </c>
      <c r="G242" s="3">
        <f>IF($A242=$B$3,ProkustesV!I242+G$8,-99)</f>
        <v>-99</v>
      </c>
      <c r="H242" s="3">
        <f>IF($A242=$B$3,ProkustesV!J242+H$8,-99)</f>
        <v>-99</v>
      </c>
      <c r="I242" s="3">
        <f>IF($A242=$B$3,ProkustesV!K242+I$8,-99)</f>
        <v>-99</v>
      </c>
      <c r="J242" s="3">
        <f>IF($A242=$B$3,ProkustesV!L242+J$8,-99)</f>
        <v>-99</v>
      </c>
      <c r="K242" s="3">
        <f>IF($A242=$B$3,ProkustesV!M242+K$8,-99)</f>
        <v>-99</v>
      </c>
      <c r="L242" s="3">
        <f>IF($A242=$B$3,ProkustesV!N242+L$8,-99)</f>
        <v>-99</v>
      </c>
      <c r="M242" s="3">
        <f>IF($A242=$B$3,ProkustesV!O242+M$8,-99)</f>
        <v>-99</v>
      </c>
      <c r="N242" s="3">
        <f>IF($A242=$B$3,ProkustesV!P242+N$8,-99)</f>
        <v>-99</v>
      </c>
      <c r="O242" s="3">
        <f>IF($A242=$B$3,ProkustesV!Q242+O$8,-99)</f>
        <v>-99</v>
      </c>
      <c r="P242" s="3">
        <f>IF($A242=$B$3,ProkustesV!R242+P$8,-99)</f>
        <v>-99</v>
      </c>
      <c r="Q242" s="3">
        <f>IF($A242=$B$3,ProkustesV!S242+Q$8,-99)</f>
        <v>-99</v>
      </c>
      <c r="R242" s="3">
        <f>IF($A242=$B$3,ProkustesV!T242+R$8,-99)</f>
        <v>-99</v>
      </c>
      <c r="S242" s="3">
        <f>IF($A242=$B$3,ProkustesV!U242+S$8,-99)</f>
        <v>-99</v>
      </c>
      <c r="T242" s="3">
        <f>IF($A242=$B$3,ProkustesV!V242+T$8,-99)</f>
        <v>-99</v>
      </c>
      <c r="U242" s="3">
        <f>IF($A242=$B$3,ProkustesV!W242+U$8,-99)</f>
        <v>-99</v>
      </c>
      <c r="V242" s="3">
        <f>IF($A242=$B$3,ProkustesV!X242+V$8,-99)</f>
        <v>-99</v>
      </c>
      <c r="W242" s="1">
        <v>417.54199999999997</v>
      </c>
      <c r="X242" s="1" t="s">
        <v>22</v>
      </c>
      <c r="Y242">
        <f t="shared" si="8"/>
        <v>0</v>
      </c>
      <c r="Z242" s="1">
        <v>1257.1602920868922</v>
      </c>
    </row>
    <row r="243" spans="1:26" x14ac:dyDescent="0.3">
      <c r="A243" t="str">
        <f t="shared" si="7"/>
        <v>DIPoel</v>
      </c>
      <c r="B243" s="3" t="str">
        <f>ProkustesV!D243</f>
        <v>DIPoel3_v_1.jpg</v>
      </c>
      <c r="C243" s="3">
        <f>IF($A243=$B$3,ProkustesV!E243+C$8,-99)</f>
        <v>-99</v>
      </c>
      <c r="D243" s="3">
        <f>IF($A243=$B$3,ProkustesV!F243+D$8,-99)</f>
        <v>-99</v>
      </c>
      <c r="E243" s="3">
        <f>IF($A243=$B$3,ProkustesV!G243+E$8,-99)</f>
        <v>-99</v>
      </c>
      <c r="F243" s="3">
        <f>IF($A243=$B$3,ProkustesV!H243+F$8,-99)</f>
        <v>-99</v>
      </c>
      <c r="G243" s="3">
        <f>IF($A243=$B$3,ProkustesV!I243+G$8,-99)</f>
        <v>-99</v>
      </c>
      <c r="H243" s="3">
        <f>IF($A243=$B$3,ProkustesV!J243+H$8,-99)</f>
        <v>-99</v>
      </c>
      <c r="I243" s="3">
        <f>IF($A243=$B$3,ProkustesV!K243+I$8,-99)</f>
        <v>-99</v>
      </c>
      <c r="J243" s="3">
        <f>IF($A243=$B$3,ProkustesV!L243+J$8,-99)</f>
        <v>-99</v>
      </c>
      <c r="K243" s="3">
        <f>IF($A243=$B$3,ProkustesV!M243+K$8,-99)</f>
        <v>-99</v>
      </c>
      <c r="L243" s="3">
        <f>IF($A243=$B$3,ProkustesV!N243+L$8,-99)</f>
        <v>-99</v>
      </c>
      <c r="M243" s="3">
        <f>IF($A243=$B$3,ProkustesV!O243+M$8,-99)</f>
        <v>-99</v>
      </c>
      <c r="N243" s="3">
        <f>IF($A243=$B$3,ProkustesV!P243+N$8,-99)</f>
        <v>-99</v>
      </c>
      <c r="O243" s="3">
        <f>IF($A243=$B$3,ProkustesV!Q243+O$8,-99)</f>
        <v>-99</v>
      </c>
      <c r="P243" s="3">
        <f>IF($A243=$B$3,ProkustesV!R243+P$8,-99)</f>
        <v>-99</v>
      </c>
      <c r="Q243" s="3">
        <f>IF($A243=$B$3,ProkustesV!S243+Q$8,-99)</f>
        <v>-99</v>
      </c>
      <c r="R243" s="3">
        <f>IF($A243=$B$3,ProkustesV!T243+R$8,-99)</f>
        <v>-99</v>
      </c>
      <c r="S243" s="3">
        <f>IF($A243=$B$3,ProkustesV!U243+S$8,-99)</f>
        <v>-99</v>
      </c>
      <c r="T243" s="3">
        <f>IF($A243=$B$3,ProkustesV!V243+T$8,-99)</f>
        <v>-99</v>
      </c>
      <c r="U243" s="3">
        <f>IF($A243=$B$3,ProkustesV!W243+U$8,-99)</f>
        <v>-99</v>
      </c>
      <c r="V243" s="3">
        <f>IF($A243=$B$3,ProkustesV!X243+V$8,-99)</f>
        <v>-99</v>
      </c>
      <c r="W243" s="1">
        <v>851.43899999999996</v>
      </c>
      <c r="X243" s="1" t="s">
        <v>22</v>
      </c>
      <c r="Y243">
        <f t="shared" si="8"/>
        <v>0</v>
      </c>
      <c r="Z243" s="1">
        <v>735.04353612558214</v>
      </c>
    </row>
    <row r="244" spans="1:26" x14ac:dyDescent="0.3">
      <c r="A244" t="str">
        <f t="shared" si="7"/>
        <v>DIPoel</v>
      </c>
      <c r="B244" s="3" t="str">
        <f>ProkustesV!D244</f>
        <v>DIPoel3_v_2.jpg</v>
      </c>
      <c r="C244" s="3">
        <f>IF($A244=$B$3,ProkustesV!E244+C$8,-99)</f>
        <v>-99</v>
      </c>
      <c r="D244" s="3">
        <f>IF($A244=$B$3,ProkustesV!F244+D$8,-99)</f>
        <v>-99</v>
      </c>
      <c r="E244" s="3">
        <f>IF($A244=$B$3,ProkustesV!G244+E$8,-99)</f>
        <v>-99</v>
      </c>
      <c r="F244" s="3">
        <f>IF($A244=$B$3,ProkustesV!H244+F$8,-99)</f>
        <v>-99</v>
      </c>
      <c r="G244" s="3">
        <f>IF($A244=$B$3,ProkustesV!I244+G$8,-99)</f>
        <v>-99</v>
      </c>
      <c r="H244" s="3">
        <f>IF($A244=$B$3,ProkustesV!J244+H$8,-99)</f>
        <v>-99</v>
      </c>
      <c r="I244" s="3">
        <f>IF($A244=$B$3,ProkustesV!K244+I$8,-99)</f>
        <v>-99</v>
      </c>
      <c r="J244" s="3">
        <f>IF($A244=$B$3,ProkustesV!L244+J$8,-99)</f>
        <v>-99</v>
      </c>
      <c r="K244" s="3">
        <f>IF($A244=$B$3,ProkustesV!M244+K$8,-99)</f>
        <v>-99</v>
      </c>
      <c r="L244" s="3">
        <f>IF($A244=$B$3,ProkustesV!N244+L$8,-99)</f>
        <v>-99</v>
      </c>
      <c r="M244" s="3">
        <f>IF($A244=$B$3,ProkustesV!O244+M$8,-99)</f>
        <v>-99</v>
      </c>
      <c r="N244" s="3">
        <f>IF($A244=$B$3,ProkustesV!P244+N$8,-99)</f>
        <v>-99</v>
      </c>
      <c r="O244" s="3">
        <f>IF($A244=$B$3,ProkustesV!Q244+O$8,-99)</f>
        <v>-99</v>
      </c>
      <c r="P244" s="3">
        <f>IF($A244=$B$3,ProkustesV!R244+P$8,-99)</f>
        <v>-99</v>
      </c>
      <c r="Q244" s="3">
        <f>IF($A244=$B$3,ProkustesV!S244+Q$8,-99)</f>
        <v>-99</v>
      </c>
      <c r="R244" s="3">
        <f>IF($A244=$B$3,ProkustesV!T244+R$8,-99)</f>
        <v>-99</v>
      </c>
      <c r="S244" s="3">
        <f>IF($A244=$B$3,ProkustesV!U244+S$8,-99)</f>
        <v>-99</v>
      </c>
      <c r="T244" s="3">
        <f>IF($A244=$B$3,ProkustesV!V244+T$8,-99)</f>
        <v>-99</v>
      </c>
      <c r="U244" s="3">
        <f>IF($A244=$B$3,ProkustesV!W244+U$8,-99)</f>
        <v>-99</v>
      </c>
      <c r="V244" s="3">
        <f>IF($A244=$B$3,ProkustesV!X244+V$8,-99)</f>
        <v>-99</v>
      </c>
      <c r="W244" s="1">
        <v>824.59</v>
      </c>
      <c r="X244" s="1" t="s">
        <v>22</v>
      </c>
      <c r="Y244">
        <f t="shared" si="8"/>
        <v>0</v>
      </c>
      <c r="Z244" s="1">
        <v>748.41766414215533</v>
      </c>
    </row>
    <row r="245" spans="1:26" x14ac:dyDescent="0.3">
      <c r="A245" t="str">
        <f t="shared" si="7"/>
        <v>DIPoel</v>
      </c>
      <c r="B245" s="3" t="str">
        <f>ProkustesV!D245</f>
        <v>DIPoel3_v_3.jpg</v>
      </c>
      <c r="C245" s="3">
        <f>IF($A245=$B$3,ProkustesV!E245+C$8,-99)</f>
        <v>-99</v>
      </c>
      <c r="D245" s="3">
        <f>IF($A245=$B$3,ProkustesV!F245+D$8,-99)</f>
        <v>-99</v>
      </c>
      <c r="E245" s="3">
        <f>IF($A245=$B$3,ProkustesV!G245+E$8,-99)</f>
        <v>-99</v>
      </c>
      <c r="F245" s="3">
        <f>IF($A245=$B$3,ProkustesV!H245+F$8,-99)</f>
        <v>-99</v>
      </c>
      <c r="G245" s="3">
        <f>IF($A245=$B$3,ProkustesV!I245+G$8,-99)</f>
        <v>-99</v>
      </c>
      <c r="H245" s="3">
        <f>IF($A245=$B$3,ProkustesV!J245+H$8,-99)</f>
        <v>-99</v>
      </c>
      <c r="I245" s="3">
        <f>IF($A245=$B$3,ProkustesV!K245+I$8,-99)</f>
        <v>-99</v>
      </c>
      <c r="J245" s="3">
        <f>IF($A245=$B$3,ProkustesV!L245+J$8,-99)</f>
        <v>-99</v>
      </c>
      <c r="K245" s="3">
        <f>IF($A245=$B$3,ProkustesV!M245+K$8,-99)</f>
        <v>-99</v>
      </c>
      <c r="L245" s="3">
        <f>IF($A245=$B$3,ProkustesV!N245+L$8,-99)</f>
        <v>-99</v>
      </c>
      <c r="M245" s="3">
        <f>IF($A245=$B$3,ProkustesV!O245+M$8,-99)</f>
        <v>-99</v>
      </c>
      <c r="N245" s="3">
        <f>IF($A245=$B$3,ProkustesV!P245+N$8,-99)</f>
        <v>-99</v>
      </c>
      <c r="O245" s="3">
        <f>IF($A245=$B$3,ProkustesV!Q245+O$8,-99)</f>
        <v>-99</v>
      </c>
      <c r="P245" s="3">
        <f>IF($A245=$B$3,ProkustesV!R245+P$8,-99)</f>
        <v>-99</v>
      </c>
      <c r="Q245" s="3">
        <f>IF($A245=$B$3,ProkustesV!S245+Q$8,-99)</f>
        <v>-99</v>
      </c>
      <c r="R245" s="3">
        <f>IF($A245=$B$3,ProkustesV!T245+R$8,-99)</f>
        <v>-99</v>
      </c>
      <c r="S245" s="3">
        <f>IF($A245=$B$3,ProkustesV!U245+S$8,-99)</f>
        <v>-99</v>
      </c>
      <c r="T245" s="3">
        <f>IF($A245=$B$3,ProkustesV!V245+T$8,-99)</f>
        <v>-99</v>
      </c>
      <c r="U245" s="3">
        <f>IF($A245=$B$3,ProkustesV!W245+U$8,-99)</f>
        <v>-99</v>
      </c>
      <c r="V245" s="3">
        <f>IF($A245=$B$3,ProkustesV!X245+V$8,-99)</f>
        <v>-99</v>
      </c>
      <c r="W245" s="1">
        <v>779.96400000000006</v>
      </c>
      <c r="X245" s="1" t="s">
        <v>22</v>
      </c>
      <c r="Y245">
        <f t="shared" si="8"/>
        <v>0</v>
      </c>
      <c r="Z245" s="1">
        <v>740.42217686938579</v>
      </c>
    </row>
    <row r="246" spans="1:26" x14ac:dyDescent="0.3">
      <c r="A246" t="str">
        <f t="shared" si="7"/>
        <v>DIPoel</v>
      </c>
      <c r="B246" s="3" t="str">
        <f>ProkustesV!D246</f>
        <v>DIPoel3_v_4.jpg</v>
      </c>
      <c r="C246" s="3">
        <f>IF($A246=$B$3,ProkustesV!E246+C$8,-99)</f>
        <v>-99</v>
      </c>
      <c r="D246" s="3">
        <f>IF($A246=$B$3,ProkustesV!F246+D$8,-99)</f>
        <v>-99</v>
      </c>
      <c r="E246" s="3">
        <f>IF($A246=$B$3,ProkustesV!G246+E$8,-99)</f>
        <v>-99</v>
      </c>
      <c r="F246" s="3">
        <f>IF($A246=$B$3,ProkustesV!H246+F$8,-99)</f>
        <v>-99</v>
      </c>
      <c r="G246" s="3">
        <f>IF($A246=$B$3,ProkustesV!I246+G$8,-99)</f>
        <v>-99</v>
      </c>
      <c r="H246" s="3">
        <f>IF($A246=$B$3,ProkustesV!J246+H$8,-99)</f>
        <v>-99</v>
      </c>
      <c r="I246" s="3">
        <f>IF($A246=$B$3,ProkustesV!K246+I$8,-99)</f>
        <v>-99</v>
      </c>
      <c r="J246" s="3">
        <f>IF($A246=$B$3,ProkustesV!L246+J$8,-99)</f>
        <v>-99</v>
      </c>
      <c r="K246" s="3">
        <f>IF($A246=$B$3,ProkustesV!M246+K$8,-99)</f>
        <v>-99</v>
      </c>
      <c r="L246" s="3">
        <f>IF($A246=$B$3,ProkustesV!N246+L$8,-99)</f>
        <v>-99</v>
      </c>
      <c r="M246" s="3">
        <f>IF($A246=$B$3,ProkustesV!O246+M$8,-99)</f>
        <v>-99</v>
      </c>
      <c r="N246" s="3">
        <f>IF($A246=$B$3,ProkustesV!P246+N$8,-99)</f>
        <v>-99</v>
      </c>
      <c r="O246" s="3">
        <f>IF($A246=$B$3,ProkustesV!Q246+O$8,-99)</f>
        <v>-99</v>
      </c>
      <c r="P246" s="3">
        <f>IF($A246=$B$3,ProkustesV!R246+P$8,-99)</f>
        <v>-99</v>
      </c>
      <c r="Q246" s="3">
        <f>IF($A246=$B$3,ProkustesV!S246+Q$8,-99)</f>
        <v>-99</v>
      </c>
      <c r="R246" s="3">
        <f>IF($A246=$B$3,ProkustesV!T246+R$8,-99)</f>
        <v>-99</v>
      </c>
      <c r="S246" s="3">
        <f>IF($A246=$B$3,ProkustesV!U246+S$8,-99)</f>
        <v>-99</v>
      </c>
      <c r="T246" s="3">
        <f>IF($A246=$B$3,ProkustesV!V246+T$8,-99)</f>
        <v>-99</v>
      </c>
      <c r="U246" s="3">
        <f>IF($A246=$B$3,ProkustesV!W246+U$8,-99)</f>
        <v>-99</v>
      </c>
      <c r="V246" s="3">
        <f>IF($A246=$B$3,ProkustesV!X246+V$8,-99)</f>
        <v>-99</v>
      </c>
      <c r="W246" s="1">
        <v>785.76599999999996</v>
      </c>
      <c r="X246" s="1" t="s">
        <v>22</v>
      </c>
      <c r="Y246">
        <f t="shared" si="8"/>
        <v>0</v>
      </c>
      <c r="Z246" s="1">
        <v>736.04347697673404</v>
      </c>
    </row>
    <row r="247" spans="1:26" x14ac:dyDescent="0.3">
      <c r="A247" t="str">
        <f t="shared" si="7"/>
        <v>DIPoel</v>
      </c>
      <c r="B247" s="3" t="str">
        <f>ProkustesV!D247</f>
        <v>DIPoel3_v_5.jpg</v>
      </c>
      <c r="C247" s="3">
        <f>IF($A247=$B$3,ProkustesV!E247+C$8,-99)</f>
        <v>-99</v>
      </c>
      <c r="D247" s="3">
        <f>IF($A247=$B$3,ProkustesV!F247+D$8,-99)</f>
        <v>-99</v>
      </c>
      <c r="E247" s="3">
        <f>IF($A247=$B$3,ProkustesV!G247+E$8,-99)</f>
        <v>-99</v>
      </c>
      <c r="F247" s="3">
        <f>IF($A247=$B$3,ProkustesV!H247+F$8,-99)</f>
        <v>-99</v>
      </c>
      <c r="G247" s="3">
        <f>IF($A247=$B$3,ProkustesV!I247+G$8,-99)</f>
        <v>-99</v>
      </c>
      <c r="H247" s="3">
        <f>IF($A247=$B$3,ProkustesV!J247+H$8,-99)</f>
        <v>-99</v>
      </c>
      <c r="I247" s="3">
        <f>IF($A247=$B$3,ProkustesV!K247+I$8,-99)</f>
        <v>-99</v>
      </c>
      <c r="J247" s="3">
        <f>IF($A247=$B$3,ProkustesV!L247+J$8,-99)</f>
        <v>-99</v>
      </c>
      <c r="K247" s="3">
        <f>IF($A247=$B$3,ProkustesV!M247+K$8,-99)</f>
        <v>-99</v>
      </c>
      <c r="L247" s="3">
        <f>IF($A247=$B$3,ProkustesV!N247+L$8,-99)</f>
        <v>-99</v>
      </c>
      <c r="M247" s="3">
        <f>IF($A247=$B$3,ProkustesV!O247+M$8,-99)</f>
        <v>-99</v>
      </c>
      <c r="N247" s="3">
        <f>IF($A247=$B$3,ProkustesV!P247+N$8,-99)</f>
        <v>-99</v>
      </c>
      <c r="O247" s="3">
        <f>IF($A247=$B$3,ProkustesV!Q247+O$8,-99)</f>
        <v>-99</v>
      </c>
      <c r="P247" s="3">
        <f>IF($A247=$B$3,ProkustesV!R247+P$8,-99)</f>
        <v>-99</v>
      </c>
      <c r="Q247" s="3">
        <f>IF($A247=$B$3,ProkustesV!S247+Q$8,-99)</f>
        <v>-99</v>
      </c>
      <c r="R247" s="3">
        <f>IF($A247=$B$3,ProkustesV!T247+R$8,-99)</f>
        <v>-99</v>
      </c>
      <c r="S247" s="3">
        <f>IF($A247=$B$3,ProkustesV!U247+S$8,-99)</f>
        <v>-99</v>
      </c>
      <c r="T247" s="3">
        <f>IF($A247=$B$3,ProkustesV!V247+T$8,-99)</f>
        <v>-99</v>
      </c>
      <c r="U247" s="3">
        <f>IF($A247=$B$3,ProkustesV!W247+U$8,-99)</f>
        <v>-99</v>
      </c>
      <c r="V247" s="3">
        <f>IF($A247=$B$3,ProkustesV!X247+V$8,-99)</f>
        <v>-99</v>
      </c>
      <c r="W247" s="1">
        <v>839.64099999999996</v>
      </c>
      <c r="X247" s="1" t="s">
        <v>22</v>
      </c>
      <c r="Y247">
        <f t="shared" si="8"/>
        <v>0</v>
      </c>
      <c r="Z247" s="1">
        <v>690.28979421689269</v>
      </c>
    </row>
    <row r="248" spans="1:26" x14ac:dyDescent="0.3">
      <c r="A248" t="str">
        <f t="shared" si="7"/>
        <v>DIPoel</v>
      </c>
      <c r="B248" s="3" t="str">
        <f>ProkustesV!D248</f>
        <v>DIPoel4_v_1.jpg</v>
      </c>
      <c r="C248" s="3">
        <f>IF($A248=$B$3,ProkustesV!E248+C$8,-99)</f>
        <v>-99</v>
      </c>
      <c r="D248" s="3">
        <f>IF($A248=$B$3,ProkustesV!F248+D$8,-99)</f>
        <v>-99</v>
      </c>
      <c r="E248" s="3">
        <f>IF($A248=$B$3,ProkustesV!G248+E$8,-99)</f>
        <v>-99</v>
      </c>
      <c r="F248" s="3">
        <f>IF($A248=$B$3,ProkustesV!H248+F$8,-99)</f>
        <v>-99</v>
      </c>
      <c r="G248" s="3">
        <f>IF($A248=$B$3,ProkustesV!I248+G$8,-99)</f>
        <v>-99</v>
      </c>
      <c r="H248" s="3">
        <f>IF($A248=$B$3,ProkustesV!J248+H$8,-99)</f>
        <v>-99</v>
      </c>
      <c r="I248" s="3">
        <f>IF($A248=$B$3,ProkustesV!K248+I$8,-99)</f>
        <v>-99</v>
      </c>
      <c r="J248" s="3">
        <f>IF($A248=$B$3,ProkustesV!L248+J$8,-99)</f>
        <v>-99</v>
      </c>
      <c r="K248" s="3">
        <f>IF($A248=$B$3,ProkustesV!M248+K$8,-99)</f>
        <v>-99</v>
      </c>
      <c r="L248" s="3">
        <f>IF($A248=$B$3,ProkustesV!N248+L$8,-99)</f>
        <v>-99</v>
      </c>
      <c r="M248" s="3">
        <f>IF($A248=$B$3,ProkustesV!O248+M$8,-99)</f>
        <v>-99</v>
      </c>
      <c r="N248" s="3">
        <f>IF($A248=$B$3,ProkustesV!P248+N$8,-99)</f>
        <v>-99</v>
      </c>
      <c r="O248" s="3">
        <f>IF($A248=$B$3,ProkustesV!Q248+O$8,-99)</f>
        <v>-99</v>
      </c>
      <c r="P248" s="3">
        <f>IF($A248=$B$3,ProkustesV!R248+P$8,-99)</f>
        <v>-99</v>
      </c>
      <c r="Q248" s="3">
        <f>IF($A248=$B$3,ProkustesV!S248+Q$8,-99)</f>
        <v>-99</v>
      </c>
      <c r="R248" s="3">
        <f>IF($A248=$B$3,ProkustesV!T248+R$8,-99)</f>
        <v>-99</v>
      </c>
      <c r="S248" s="3">
        <f>IF($A248=$B$3,ProkustesV!U248+S$8,-99)</f>
        <v>-99</v>
      </c>
      <c r="T248" s="3">
        <f>IF($A248=$B$3,ProkustesV!V248+T$8,-99)</f>
        <v>-99</v>
      </c>
      <c r="U248" s="3">
        <f>IF($A248=$B$3,ProkustesV!W248+U$8,-99)</f>
        <v>-99</v>
      </c>
      <c r="V248" s="3">
        <f>IF($A248=$B$3,ProkustesV!X248+V$8,-99)</f>
        <v>-99</v>
      </c>
      <c r="W248" s="1">
        <v>890.06</v>
      </c>
      <c r="X248" s="1" t="s">
        <v>22</v>
      </c>
      <c r="Y248">
        <f t="shared" si="8"/>
        <v>0</v>
      </c>
      <c r="Z248" s="1">
        <v>1430.0055943946513</v>
      </c>
    </row>
    <row r="249" spans="1:26" x14ac:dyDescent="0.3">
      <c r="A249" t="str">
        <f t="shared" si="7"/>
        <v>DIPoel</v>
      </c>
      <c r="B249" s="3" t="str">
        <f>ProkustesV!D249</f>
        <v>DIPoel4_v_2.jpg</v>
      </c>
      <c r="C249" s="3">
        <f>IF($A249=$B$3,ProkustesV!E249+C$8,-99)</f>
        <v>-99</v>
      </c>
      <c r="D249" s="3">
        <f>IF($A249=$B$3,ProkustesV!F249+D$8,-99)</f>
        <v>-99</v>
      </c>
      <c r="E249" s="3">
        <f>IF($A249=$B$3,ProkustesV!G249+E$8,-99)</f>
        <v>-99</v>
      </c>
      <c r="F249" s="3">
        <f>IF($A249=$B$3,ProkustesV!H249+F$8,-99)</f>
        <v>-99</v>
      </c>
      <c r="G249" s="3">
        <f>IF($A249=$B$3,ProkustesV!I249+G$8,-99)</f>
        <v>-99</v>
      </c>
      <c r="H249" s="3">
        <f>IF($A249=$B$3,ProkustesV!J249+H$8,-99)</f>
        <v>-99</v>
      </c>
      <c r="I249" s="3">
        <f>IF($A249=$B$3,ProkustesV!K249+I$8,-99)</f>
        <v>-99</v>
      </c>
      <c r="J249" s="3">
        <f>IF($A249=$B$3,ProkustesV!L249+J$8,-99)</f>
        <v>-99</v>
      </c>
      <c r="K249" s="3">
        <f>IF($A249=$B$3,ProkustesV!M249+K$8,-99)</f>
        <v>-99</v>
      </c>
      <c r="L249" s="3">
        <f>IF($A249=$B$3,ProkustesV!N249+L$8,-99)</f>
        <v>-99</v>
      </c>
      <c r="M249" s="3">
        <f>IF($A249=$B$3,ProkustesV!O249+M$8,-99)</f>
        <v>-99</v>
      </c>
      <c r="N249" s="3">
        <f>IF($A249=$B$3,ProkustesV!P249+N$8,-99)</f>
        <v>-99</v>
      </c>
      <c r="O249" s="3">
        <f>IF($A249=$B$3,ProkustesV!Q249+O$8,-99)</f>
        <v>-99</v>
      </c>
      <c r="P249" s="3">
        <f>IF($A249=$B$3,ProkustesV!R249+P$8,-99)</f>
        <v>-99</v>
      </c>
      <c r="Q249" s="3">
        <f>IF($A249=$B$3,ProkustesV!S249+Q$8,-99)</f>
        <v>-99</v>
      </c>
      <c r="R249" s="3">
        <f>IF($A249=$B$3,ProkustesV!T249+R$8,-99)</f>
        <v>-99</v>
      </c>
      <c r="S249" s="3">
        <f>IF($A249=$B$3,ProkustesV!U249+S$8,-99)</f>
        <v>-99</v>
      </c>
      <c r="T249" s="3">
        <f>IF($A249=$B$3,ProkustesV!V249+T$8,-99)</f>
        <v>-99</v>
      </c>
      <c r="U249" s="3">
        <f>IF($A249=$B$3,ProkustesV!W249+U$8,-99)</f>
        <v>-99</v>
      </c>
      <c r="V249" s="3">
        <f>IF($A249=$B$3,ProkustesV!X249+V$8,-99)</f>
        <v>-99</v>
      </c>
      <c r="W249" s="1">
        <v>782.29300000000001</v>
      </c>
      <c r="X249" s="1" t="s">
        <v>22</v>
      </c>
      <c r="Y249">
        <f t="shared" si="8"/>
        <v>0</v>
      </c>
      <c r="Z249" s="1">
        <v>1405.0601410615845</v>
      </c>
    </row>
    <row r="250" spans="1:26" x14ac:dyDescent="0.3">
      <c r="A250" t="str">
        <f t="shared" si="7"/>
        <v>DIPoel</v>
      </c>
      <c r="B250" s="3" t="str">
        <f>ProkustesV!D250</f>
        <v>DIPoel4_v_3.jpg</v>
      </c>
      <c r="C250" s="3">
        <f>IF($A250=$B$3,ProkustesV!E250+C$8,-99)</f>
        <v>-99</v>
      </c>
      <c r="D250" s="3">
        <f>IF($A250=$B$3,ProkustesV!F250+D$8,-99)</f>
        <v>-99</v>
      </c>
      <c r="E250" s="3">
        <f>IF($A250=$B$3,ProkustesV!G250+E$8,-99)</f>
        <v>-99</v>
      </c>
      <c r="F250" s="3">
        <f>IF($A250=$B$3,ProkustesV!H250+F$8,-99)</f>
        <v>-99</v>
      </c>
      <c r="G250" s="3">
        <f>IF($A250=$B$3,ProkustesV!I250+G$8,-99)</f>
        <v>-99</v>
      </c>
      <c r="H250" s="3">
        <f>IF($A250=$B$3,ProkustesV!J250+H$8,-99)</f>
        <v>-99</v>
      </c>
      <c r="I250" s="3">
        <f>IF($A250=$B$3,ProkustesV!K250+I$8,-99)</f>
        <v>-99</v>
      </c>
      <c r="J250" s="3">
        <f>IF($A250=$B$3,ProkustesV!L250+J$8,-99)</f>
        <v>-99</v>
      </c>
      <c r="K250" s="3">
        <f>IF($A250=$B$3,ProkustesV!M250+K$8,-99)</f>
        <v>-99</v>
      </c>
      <c r="L250" s="3">
        <f>IF($A250=$B$3,ProkustesV!N250+L$8,-99)</f>
        <v>-99</v>
      </c>
      <c r="M250" s="3">
        <f>IF($A250=$B$3,ProkustesV!O250+M$8,-99)</f>
        <v>-99</v>
      </c>
      <c r="N250" s="3">
        <f>IF($A250=$B$3,ProkustesV!P250+N$8,-99)</f>
        <v>-99</v>
      </c>
      <c r="O250" s="3">
        <f>IF($A250=$B$3,ProkustesV!Q250+O$8,-99)</f>
        <v>-99</v>
      </c>
      <c r="P250" s="3">
        <f>IF($A250=$B$3,ProkustesV!R250+P$8,-99)</f>
        <v>-99</v>
      </c>
      <c r="Q250" s="3">
        <f>IF($A250=$B$3,ProkustesV!S250+Q$8,-99)</f>
        <v>-99</v>
      </c>
      <c r="R250" s="3">
        <f>IF($A250=$B$3,ProkustesV!T250+R$8,-99)</f>
        <v>-99</v>
      </c>
      <c r="S250" s="3">
        <f>IF($A250=$B$3,ProkustesV!U250+S$8,-99)</f>
        <v>-99</v>
      </c>
      <c r="T250" s="3">
        <f>IF($A250=$B$3,ProkustesV!V250+T$8,-99)</f>
        <v>-99</v>
      </c>
      <c r="U250" s="3">
        <f>IF($A250=$B$3,ProkustesV!W250+U$8,-99)</f>
        <v>-99</v>
      </c>
      <c r="V250" s="3">
        <f>IF($A250=$B$3,ProkustesV!X250+V$8,-99)</f>
        <v>-99</v>
      </c>
      <c r="W250" s="1">
        <v>798.54899999999998</v>
      </c>
      <c r="X250" s="1" t="s">
        <v>22</v>
      </c>
      <c r="Y250">
        <f t="shared" si="8"/>
        <v>0</v>
      </c>
      <c r="Z250" s="1">
        <v>1446.028008027507</v>
      </c>
    </row>
    <row r="251" spans="1:26" x14ac:dyDescent="0.3">
      <c r="A251" t="str">
        <f t="shared" si="7"/>
        <v>DIPoel</v>
      </c>
      <c r="B251" s="3" t="str">
        <f>ProkustesV!D251</f>
        <v>DIPoel4_v_4.jpg</v>
      </c>
      <c r="C251" s="3">
        <f>IF($A251=$B$3,ProkustesV!E251+C$8,-99)</f>
        <v>-99</v>
      </c>
      <c r="D251" s="3">
        <f>IF($A251=$B$3,ProkustesV!F251+D$8,-99)</f>
        <v>-99</v>
      </c>
      <c r="E251" s="3">
        <f>IF($A251=$B$3,ProkustesV!G251+E$8,-99)</f>
        <v>-99</v>
      </c>
      <c r="F251" s="3">
        <f>IF($A251=$B$3,ProkustesV!H251+F$8,-99)</f>
        <v>-99</v>
      </c>
      <c r="G251" s="3">
        <f>IF($A251=$B$3,ProkustesV!I251+G$8,-99)</f>
        <v>-99</v>
      </c>
      <c r="H251" s="3">
        <f>IF($A251=$B$3,ProkustesV!J251+H$8,-99)</f>
        <v>-99</v>
      </c>
      <c r="I251" s="3">
        <f>IF($A251=$B$3,ProkustesV!K251+I$8,-99)</f>
        <v>-99</v>
      </c>
      <c r="J251" s="3">
        <f>IF($A251=$B$3,ProkustesV!L251+J$8,-99)</f>
        <v>-99</v>
      </c>
      <c r="K251" s="3">
        <f>IF($A251=$B$3,ProkustesV!M251+K$8,-99)</f>
        <v>-99</v>
      </c>
      <c r="L251" s="3">
        <f>IF($A251=$B$3,ProkustesV!N251+L$8,-99)</f>
        <v>-99</v>
      </c>
      <c r="M251" s="3">
        <f>IF($A251=$B$3,ProkustesV!O251+M$8,-99)</f>
        <v>-99</v>
      </c>
      <c r="N251" s="3">
        <f>IF($A251=$B$3,ProkustesV!P251+N$8,-99)</f>
        <v>-99</v>
      </c>
      <c r="O251" s="3">
        <f>IF($A251=$B$3,ProkustesV!Q251+O$8,-99)</f>
        <v>-99</v>
      </c>
      <c r="P251" s="3">
        <f>IF($A251=$B$3,ProkustesV!R251+P$8,-99)</f>
        <v>-99</v>
      </c>
      <c r="Q251" s="3">
        <f>IF($A251=$B$3,ProkustesV!S251+Q$8,-99)</f>
        <v>-99</v>
      </c>
      <c r="R251" s="3">
        <f>IF($A251=$B$3,ProkustesV!T251+R$8,-99)</f>
        <v>-99</v>
      </c>
      <c r="S251" s="3">
        <f>IF($A251=$B$3,ProkustesV!U251+S$8,-99)</f>
        <v>-99</v>
      </c>
      <c r="T251" s="3">
        <f>IF($A251=$B$3,ProkustesV!V251+T$8,-99)</f>
        <v>-99</v>
      </c>
      <c r="U251" s="3">
        <f>IF($A251=$B$3,ProkustesV!W251+U$8,-99)</f>
        <v>-99</v>
      </c>
      <c r="V251" s="3">
        <f>IF($A251=$B$3,ProkustesV!X251+V$8,-99)</f>
        <v>-99</v>
      </c>
      <c r="W251" s="1">
        <v>815.75699999999995</v>
      </c>
      <c r="X251" s="1" t="s">
        <v>22</v>
      </c>
      <c r="Y251">
        <f t="shared" si="8"/>
        <v>0</v>
      </c>
      <c r="Z251" s="1">
        <v>1467.0054532959309</v>
      </c>
    </row>
    <row r="252" spans="1:26" x14ac:dyDescent="0.3">
      <c r="A252" t="str">
        <f t="shared" si="7"/>
        <v>DIPoel</v>
      </c>
      <c r="B252" s="3" t="str">
        <f>ProkustesV!D252</f>
        <v>DIPoel4_v_5.jpg</v>
      </c>
      <c r="C252" s="3">
        <f>IF($A252=$B$3,ProkustesV!E252+C$8,-99)</f>
        <v>-99</v>
      </c>
      <c r="D252" s="3">
        <f>IF($A252=$B$3,ProkustesV!F252+D$8,-99)</f>
        <v>-99</v>
      </c>
      <c r="E252" s="3">
        <f>IF($A252=$B$3,ProkustesV!G252+E$8,-99)</f>
        <v>-99</v>
      </c>
      <c r="F252" s="3">
        <f>IF($A252=$B$3,ProkustesV!H252+F$8,-99)</f>
        <v>-99</v>
      </c>
      <c r="G252" s="3">
        <f>IF($A252=$B$3,ProkustesV!I252+G$8,-99)</f>
        <v>-99</v>
      </c>
      <c r="H252" s="3">
        <f>IF($A252=$B$3,ProkustesV!J252+H$8,-99)</f>
        <v>-99</v>
      </c>
      <c r="I252" s="3">
        <f>IF($A252=$B$3,ProkustesV!K252+I$8,-99)</f>
        <v>-99</v>
      </c>
      <c r="J252" s="3">
        <f>IF($A252=$B$3,ProkustesV!L252+J$8,-99)</f>
        <v>-99</v>
      </c>
      <c r="K252" s="3">
        <f>IF($A252=$B$3,ProkustesV!M252+K$8,-99)</f>
        <v>-99</v>
      </c>
      <c r="L252" s="3">
        <f>IF($A252=$B$3,ProkustesV!N252+L$8,-99)</f>
        <v>-99</v>
      </c>
      <c r="M252" s="3">
        <f>IF($A252=$B$3,ProkustesV!O252+M$8,-99)</f>
        <v>-99</v>
      </c>
      <c r="N252" s="3">
        <f>IF($A252=$B$3,ProkustesV!P252+N$8,-99)</f>
        <v>-99</v>
      </c>
      <c r="O252" s="3">
        <f>IF($A252=$B$3,ProkustesV!Q252+O$8,-99)</f>
        <v>-99</v>
      </c>
      <c r="P252" s="3">
        <f>IF($A252=$B$3,ProkustesV!R252+P$8,-99)</f>
        <v>-99</v>
      </c>
      <c r="Q252" s="3">
        <f>IF($A252=$B$3,ProkustesV!S252+Q$8,-99)</f>
        <v>-99</v>
      </c>
      <c r="R252" s="3">
        <f>IF($A252=$B$3,ProkustesV!T252+R$8,-99)</f>
        <v>-99</v>
      </c>
      <c r="S252" s="3">
        <f>IF($A252=$B$3,ProkustesV!U252+S$8,-99)</f>
        <v>-99</v>
      </c>
      <c r="T252" s="3">
        <f>IF($A252=$B$3,ProkustesV!V252+T$8,-99)</f>
        <v>-99</v>
      </c>
      <c r="U252" s="3">
        <f>IF($A252=$B$3,ProkustesV!W252+U$8,-99)</f>
        <v>-99</v>
      </c>
      <c r="V252" s="3">
        <f>IF($A252=$B$3,ProkustesV!X252+V$8,-99)</f>
        <v>-99</v>
      </c>
      <c r="W252" s="1">
        <v>721.60500000000002</v>
      </c>
      <c r="X252" s="1" t="s">
        <v>22</v>
      </c>
      <c r="Y252">
        <f t="shared" si="8"/>
        <v>0</v>
      </c>
      <c r="Z252" s="1">
        <v>1373.9941775713608</v>
      </c>
    </row>
    <row r="253" spans="1:26" x14ac:dyDescent="0.3">
      <c r="A253" t="str">
        <f t="shared" si="7"/>
        <v>DIPoel</v>
      </c>
      <c r="B253" s="3" t="str">
        <f>ProkustesV!D253</f>
        <v>DIPoel5_v_1.jpg</v>
      </c>
      <c r="C253" s="3">
        <f>IF($A253=$B$3,ProkustesV!E253+C$8,-99)</f>
        <v>-99</v>
      </c>
      <c r="D253" s="3">
        <f>IF($A253=$B$3,ProkustesV!F253+D$8,-99)</f>
        <v>-99</v>
      </c>
      <c r="E253" s="3">
        <f>IF($A253=$B$3,ProkustesV!G253+E$8,-99)</f>
        <v>-99</v>
      </c>
      <c r="F253" s="3">
        <f>IF($A253=$B$3,ProkustesV!H253+F$8,-99)</f>
        <v>-99</v>
      </c>
      <c r="G253" s="3">
        <f>IF($A253=$B$3,ProkustesV!I253+G$8,-99)</f>
        <v>-99</v>
      </c>
      <c r="H253" s="3">
        <f>IF($A253=$B$3,ProkustesV!J253+H$8,-99)</f>
        <v>-99</v>
      </c>
      <c r="I253" s="3">
        <f>IF($A253=$B$3,ProkustesV!K253+I$8,-99)</f>
        <v>-99</v>
      </c>
      <c r="J253" s="3">
        <f>IF($A253=$B$3,ProkustesV!L253+J$8,-99)</f>
        <v>-99</v>
      </c>
      <c r="K253" s="3">
        <f>IF($A253=$B$3,ProkustesV!M253+K$8,-99)</f>
        <v>-99</v>
      </c>
      <c r="L253" s="3">
        <f>IF($A253=$B$3,ProkustesV!N253+L$8,-99)</f>
        <v>-99</v>
      </c>
      <c r="M253" s="3">
        <f>IF($A253=$B$3,ProkustesV!O253+M$8,-99)</f>
        <v>-99</v>
      </c>
      <c r="N253" s="3">
        <f>IF($A253=$B$3,ProkustesV!P253+N$8,-99)</f>
        <v>-99</v>
      </c>
      <c r="O253" s="3">
        <f>IF($A253=$B$3,ProkustesV!Q253+O$8,-99)</f>
        <v>-99</v>
      </c>
      <c r="P253" s="3">
        <f>IF($A253=$B$3,ProkustesV!R253+P$8,-99)</f>
        <v>-99</v>
      </c>
      <c r="Q253" s="3">
        <f>IF($A253=$B$3,ProkustesV!S253+Q$8,-99)</f>
        <v>-99</v>
      </c>
      <c r="R253" s="3">
        <f>IF($A253=$B$3,ProkustesV!T253+R$8,-99)</f>
        <v>-99</v>
      </c>
      <c r="S253" s="3">
        <f>IF($A253=$B$3,ProkustesV!U253+S$8,-99)</f>
        <v>-99</v>
      </c>
      <c r="T253" s="3">
        <f>IF($A253=$B$3,ProkustesV!V253+T$8,-99)</f>
        <v>-99</v>
      </c>
      <c r="U253" s="3">
        <f>IF($A253=$B$3,ProkustesV!W253+U$8,-99)</f>
        <v>-99</v>
      </c>
      <c r="V253" s="3">
        <f>IF($A253=$B$3,ProkustesV!X253+V$8,-99)</f>
        <v>-99</v>
      </c>
      <c r="W253" s="1">
        <v>789.12300000000005</v>
      </c>
      <c r="X253" s="1" t="s">
        <v>22</v>
      </c>
      <c r="Y253">
        <f t="shared" si="8"/>
        <v>0</v>
      </c>
      <c r="Z253" s="1">
        <v>1496.02139022141</v>
      </c>
    </row>
    <row r="254" spans="1:26" x14ac:dyDescent="0.3">
      <c r="A254" t="str">
        <f t="shared" si="7"/>
        <v>DIPoel</v>
      </c>
      <c r="B254" s="3" t="str">
        <f>ProkustesV!D254</f>
        <v>DIPoel5_v_2.jpg</v>
      </c>
      <c r="C254" s="3">
        <f>IF($A254=$B$3,ProkustesV!E254+C$8,-99)</f>
        <v>-99</v>
      </c>
      <c r="D254" s="3">
        <f>IF($A254=$B$3,ProkustesV!F254+D$8,-99)</f>
        <v>-99</v>
      </c>
      <c r="E254" s="3">
        <f>IF($A254=$B$3,ProkustesV!G254+E$8,-99)</f>
        <v>-99</v>
      </c>
      <c r="F254" s="3">
        <f>IF($A254=$B$3,ProkustesV!H254+F$8,-99)</f>
        <v>-99</v>
      </c>
      <c r="G254" s="3">
        <f>IF($A254=$B$3,ProkustesV!I254+G$8,-99)</f>
        <v>-99</v>
      </c>
      <c r="H254" s="3">
        <f>IF($A254=$B$3,ProkustesV!J254+H$8,-99)</f>
        <v>-99</v>
      </c>
      <c r="I254" s="3">
        <f>IF($A254=$B$3,ProkustesV!K254+I$8,-99)</f>
        <v>-99</v>
      </c>
      <c r="J254" s="3">
        <f>IF($A254=$B$3,ProkustesV!L254+J$8,-99)</f>
        <v>-99</v>
      </c>
      <c r="K254" s="3">
        <f>IF($A254=$B$3,ProkustesV!M254+K$8,-99)</f>
        <v>-99</v>
      </c>
      <c r="L254" s="3">
        <f>IF($A254=$B$3,ProkustesV!N254+L$8,-99)</f>
        <v>-99</v>
      </c>
      <c r="M254" s="3">
        <f>IF($A254=$B$3,ProkustesV!O254+M$8,-99)</f>
        <v>-99</v>
      </c>
      <c r="N254" s="3">
        <f>IF($A254=$B$3,ProkustesV!P254+N$8,-99)</f>
        <v>-99</v>
      </c>
      <c r="O254" s="3">
        <f>IF($A254=$B$3,ProkustesV!Q254+O$8,-99)</f>
        <v>-99</v>
      </c>
      <c r="P254" s="3">
        <f>IF($A254=$B$3,ProkustesV!R254+P$8,-99)</f>
        <v>-99</v>
      </c>
      <c r="Q254" s="3">
        <f>IF($A254=$B$3,ProkustesV!S254+Q$8,-99)</f>
        <v>-99</v>
      </c>
      <c r="R254" s="3">
        <f>IF($A254=$B$3,ProkustesV!T254+R$8,-99)</f>
        <v>-99</v>
      </c>
      <c r="S254" s="3">
        <f>IF($A254=$B$3,ProkustesV!U254+S$8,-99)</f>
        <v>-99</v>
      </c>
      <c r="T254" s="3">
        <f>IF($A254=$B$3,ProkustesV!V254+T$8,-99)</f>
        <v>-99</v>
      </c>
      <c r="U254" s="3">
        <f>IF($A254=$B$3,ProkustesV!W254+U$8,-99)</f>
        <v>-99</v>
      </c>
      <c r="V254" s="3">
        <f>IF($A254=$B$3,ProkustesV!X254+V$8,-99)</f>
        <v>-99</v>
      </c>
      <c r="W254" s="1">
        <v>707.84299999999996</v>
      </c>
      <c r="X254" s="1" t="s">
        <v>22</v>
      </c>
      <c r="Y254">
        <f t="shared" si="8"/>
        <v>0</v>
      </c>
      <c r="Z254" s="1">
        <v>1498.0844435478261</v>
      </c>
    </row>
    <row r="255" spans="1:26" x14ac:dyDescent="0.3">
      <c r="A255" t="str">
        <f t="shared" si="7"/>
        <v>DIPoel</v>
      </c>
      <c r="B255" s="3" t="str">
        <f>ProkustesV!D255</f>
        <v>DIPoel5_v_3.jpg</v>
      </c>
      <c r="C255" s="3">
        <f>IF($A255=$B$3,ProkustesV!E255+C$8,-99)</f>
        <v>-99</v>
      </c>
      <c r="D255" s="3">
        <f>IF($A255=$B$3,ProkustesV!F255+D$8,-99)</f>
        <v>-99</v>
      </c>
      <c r="E255" s="3">
        <f>IF($A255=$B$3,ProkustesV!G255+E$8,-99)</f>
        <v>-99</v>
      </c>
      <c r="F255" s="3">
        <f>IF($A255=$B$3,ProkustesV!H255+F$8,-99)</f>
        <v>-99</v>
      </c>
      <c r="G255" s="3">
        <f>IF($A255=$B$3,ProkustesV!I255+G$8,-99)</f>
        <v>-99</v>
      </c>
      <c r="H255" s="3">
        <f>IF($A255=$B$3,ProkustesV!J255+H$8,-99)</f>
        <v>-99</v>
      </c>
      <c r="I255" s="3">
        <f>IF($A255=$B$3,ProkustesV!K255+I$8,-99)</f>
        <v>-99</v>
      </c>
      <c r="J255" s="3">
        <f>IF($A255=$B$3,ProkustesV!L255+J$8,-99)</f>
        <v>-99</v>
      </c>
      <c r="K255" s="3">
        <f>IF($A255=$B$3,ProkustesV!M255+K$8,-99)</f>
        <v>-99</v>
      </c>
      <c r="L255" s="3">
        <f>IF($A255=$B$3,ProkustesV!N255+L$8,-99)</f>
        <v>-99</v>
      </c>
      <c r="M255" s="3">
        <f>IF($A255=$B$3,ProkustesV!O255+M$8,-99)</f>
        <v>-99</v>
      </c>
      <c r="N255" s="3">
        <f>IF($A255=$B$3,ProkustesV!P255+N$8,-99)</f>
        <v>-99</v>
      </c>
      <c r="O255" s="3">
        <f>IF($A255=$B$3,ProkustesV!Q255+O$8,-99)</f>
        <v>-99</v>
      </c>
      <c r="P255" s="3">
        <f>IF($A255=$B$3,ProkustesV!R255+P$8,-99)</f>
        <v>-99</v>
      </c>
      <c r="Q255" s="3">
        <f>IF($A255=$B$3,ProkustesV!S255+Q$8,-99)</f>
        <v>-99</v>
      </c>
      <c r="R255" s="3">
        <f>IF($A255=$B$3,ProkustesV!T255+R$8,-99)</f>
        <v>-99</v>
      </c>
      <c r="S255" s="3">
        <f>IF($A255=$B$3,ProkustesV!U255+S$8,-99)</f>
        <v>-99</v>
      </c>
      <c r="T255" s="3">
        <f>IF($A255=$B$3,ProkustesV!V255+T$8,-99)</f>
        <v>-99</v>
      </c>
      <c r="U255" s="3">
        <f>IF($A255=$B$3,ProkustesV!W255+U$8,-99)</f>
        <v>-99</v>
      </c>
      <c r="V255" s="3">
        <f>IF($A255=$B$3,ProkustesV!X255+V$8,-99)</f>
        <v>-99</v>
      </c>
      <c r="W255" s="1">
        <v>657.35900000000004</v>
      </c>
      <c r="X255" s="1" t="s">
        <v>22</v>
      </c>
      <c r="Y255">
        <f t="shared" si="8"/>
        <v>0</v>
      </c>
      <c r="Z255" s="1">
        <v>1480.1368180002821</v>
      </c>
    </row>
    <row r="256" spans="1:26" x14ac:dyDescent="0.3">
      <c r="A256" t="str">
        <f t="shared" si="7"/>
        <v>DIPoel</v>
      </c>
      <c r="B256" s="3" t="str">
        <f>ProkustesV!D256</f>
        <v>DIPoel5_v_4.jpg</v>
      </c>
      <c r="C256" s="3">
        <f>IF($A256=$B$3,ProkustesV!E256+C$8,-99)</f>
        <v>-99</v>
      </c>
      <c r="D256" s="3">
        <f>IF($A256=$B$3,ProkustesV!F256+D$8,-99)</f>
        <v>-99</v>
      </c>
      <c r="E256" s="3">
        <f>IF($A256=$B$3,ProkustesV!G256+E$8,-99)</f>
        <v>-99</v>
      </c>
      <c r="F256" s="3">
        <f>IF($A256=$B$3,ProkustesV!H256+F$8,-99)</f>
        <v>-99</v>
      </c>
      <c r="G256" s="3">
        <f>IF($A256=$B$3,ProkustesV!I256+G$8,-99)</f>
        <v>-99</v>
      </c>
      <c r="H256" s="3">
        <f>IF($A256=$B$3,ProkustesV!J256+H$8,-99)</f>
        <v>-99</v>
      </c>
      <c r="I256" s="3">
        <f>IF($A256=$B$3,ProkustesV!K256+I$8,-99)</f>
        <v>-99</v>
      </c>
      <c r="J256" s="3">
        <f>IF($A256=$B$3,ProkustesV!L256+J$8,-99)</f>
        <v>-99</v>
      </c>
      <c r="K256" s="3">
        <f>IF($A256=$B$3,ProkustesV!M256+K$8,-99)</f>
        <v>-99</v>
      </c>
      <c r="L256" s="3">
        <f>IF($A256=$B$3,ProkustesV!N256+L$8,-99)</f>
        <v>-99</v>
      </c>
      <c r="M256" s="3">
        <f>IF($A256=$B$3,ProkustesV!O256+M$8,-99)</f>
        <v>-99</v>
      </c>
      <c r="N256" s="3">
        <f>IF($A256=$B$3,ProkustesV!P256+N$8,-99)</f>
        <v>-99</v>
      </c>
      <c r="O256" s="3">
        <f>IF($A256=$B$3,ProkustesV!Q256+O$8,-99)</f>
        <v>-99</v>
      </c>
      <c r="P256" s="3">
        <f>IF($A256=$B$3,ProkustesV!R256+P$8,-99)</f>
        <v>-99</v>
      </c>
      <c r="Q256" s="3">
        <f>IF($A256=$B$3,ProkustesV!S256+Q$8,-99)</f>
        <v>-99</v>
      </c>
      <c r="R256" s="3">
        <f>IF($A256=$B$3,ProkustesV!T256+R$8,-99)</f>
        <v>-99</v>
      </c>
      <c r="S256" s="3">
        <f>IF($A256=$B$3,ProkustesV!U256+S$8,-99)</f>
        <v>-99</v>
      </c>
      <c r="T256" s="3">
        <f>IF($A256=$B$3,ProkustesV!V256+T$8,-99)</f>
        <v>-99</v>
      </c>
      <c r="U256" s="3">
        <f>IF($A256=$B$3,ProkustesV!W256+U$8,-99)</f>
        <v>-99</v>
      </c>
      <c r="V256" s="3">
        <f>IF($A256=$B$3,ProkustesV!X256+V$8,-99)</f>
        <v>-99</v>
      </c>
      <c r="W256" s="1">
        <v>675.90300000000002</v>
      </c>
      <c r="X256" s="1" t="s">
        <v>22</v>
      </c>
      <c r="Y256">
        <f t="shared" si="8"/>
        <v>0</v>
      </c>
      <c r="Z256" s="1">
        <v>1483.7132472280484</v>
      </c>
    </row>
    <row r="257" spans="1:26" x14ac:dyDescent="0.3">
      <c r="A257" t="str">
        <f t="shared" si="7"/>
        <v>DIPoel</v>
      </c>
      <c r="B257" s="3" t="str">
        <f>ProkustesV!D257</f>
        <v>DIPoel5_v_5.jpg</v>
      </c>
      <c r="C257" s="3">
        <f>IF($A257=$B$3,ProkustesV!E257+C$8,-99)</f>
        <v>-99</v>
      </c>
      <c r="D257" s="3">
        <f>IF($A257=$B$3,ProkustesV!F257+D$8,-99)</f>
        <v>-99</v>
      </c>
      <c r="E257" s="3">
        <f>IF($A257=$B$3,ProkustesV!G257+E$8,-99)</f>
        <v>-99</v>
      </c>
      <c r="F257" s="3">
        <f>IF($A257=$B$3,ProkustesV!H257+F$8,-99)</f>
        <v>-99</v>
      </c>
      <c r="G257" s="3">
        <f>IF($A257=$B$3,ProkustesV!I257+G$8,-99)</f>
        <v>-99</v>
      </c>
      <c r="H257" s="3">
        <f>IF($A257=$B$3,ProkustesV!J257+H$8,-99)</f>
        <v>-99</v>
      </c>
      <c r="I257" s="3">
        <f>IF($A257=$B$3,ProkustesV!K257+I$8,-99)</f>
        <v>-99</v>
      </c>
      <c r="J257" s="3">
        <f>IF($A257=$B$3,ProkustesV!L257+J$8,-99)</f>
        <v>-99</v>
      </c>
      <c r="K257" s="3">
        <f>IF($A257=$B$3,ProkustesV!M257+K$8,-99)</f>
        <v>-99</v>
      </c>
      <c r="L257" s="3">
        <f>IF($A257=$B$3,ProkustesV!N257+L$8,-99)</f>
        <v>-99</v>
      </c>
      <c r="M257" s="3">
        <f>IF($A257=$B$3,ProkustesV!O257+M$8,-99)</f>
        <v>-99</v>
      </c>
      <c r="N257" s="3">
        <f>IF($A257=$B$3,ProkustesV!P257+N$8,-99)</f>
        <v>-99</v>
      </c>
      <c r="O257" s="3">
        <f>IF($A257=$B$3,ProkustesV!Q257+O$8,-99)</f>
        <v>-99</v>
      </c>
      <c r="P257" s="3">
        <f>IF($A257=$B$3,ProkustesV!R257+P$8,-99)</f>
        <v>-99</v>
      </c>
      <c r="Q257" s="3">
        <f>IF($A257=$B$3,ProkustesV!S257+Q$8,-99)</f>
        <v>-99</v>
      </c>
      <c r="R257" s="3">
        <f>IF($A257=$B$3,ProkustesV!T257+R$8,-99)</f>
        <v>-99</v>
      </c>
      <c r="S257" s="3">
        <f>IF($A257=$B$3,ProkustesV!U257+S$8,-99)</f>
        <v>-99</v>
      </c>
      <c r="T257" s="3">
        <f>IF($A257=$B$3,ProkustesV!V257+T$8,-99)</f>
        <v>-99</v>
      </c>
      <c r="U257" s="3">
        <f>IF($A257=$B$3,ProkustesV!W257+U$8,-99)</f>
        <v>-99</v>
      </c>
      <c r="V257" s="3">
        <f>IF($A257=$B$3,ProkustesV!X257+V$8,-99)</f>
        <v>-99</v>
      </c>
      <c r="W257" s="1">
        <v>568.67999999999995</v>
      </c>
      <c r="X257" s="1" t="s">
        <v>22</v>
      </c>
      <c r="Y257">
        <f t="shared" si="8"/>
        <v>0</v>
      </c>
      <c r="Z257" s="1">
        <v>1483.7132472280484</v>
      </c>
    </row>
    <row r="258" spans="1:26" x14ac:dyDescent="0.3">
      <c r="A258" t="str">
        <f t="shared" si="7"/>
        <v>DIPoel</v>
      </c>
      <c r="B258" s="3" t="str">
        <f>ProkustesV!D258</f>
        <v>DIPoel6_v_1.jpg</v>
      </c>
      <c r="C258" s="3">
        <f>IF($A258=$B$3,ProkustesV!E258+C$8,-99)</f>
        <v>-99</v>
      </c>
      <c r="D258" s="3">
        <f>IF($A258=$B$3,ProkustesV!F258+D$8,-99)</f>
        <v>-99</v>
      </c>
      <c r="E258" s="3">
        <f>IF($A258=$B$3,ProkustesV!G258+E$8,-99)</f>
        <v>-99</v>
      </c>
      <c r="F258" s="3">
        <f>IF($A258=$B$3,ProkustesV!H258+F$8,-99)</f>
        <v>-99</v>
      </c>
      <c r="G258" s="3">
        <f>IF($A258=$B$3,ProkustesV!I258+G$8,-99)</f>
        <v>-99</v>
      </c>
      <c r="H258" s="3">
        <f>IF($A258=$B$3,ProkustesV!J258+H$8,-99)</f>
        <v>-99</v>
      </c>
      <c r="I258" s="3">
        <f>IF($A258=$B$3,ProkustesV!K258+I$8,-99)</f>
        <v>-99</v>
      </c>
      <c r="J258" s="3">
        <f>IF($A258=$B$3,ProkustesV!L258+J$8,-99)</f>
        <v>-99</v>
      </c>
      <c r="K258" s="3">
        <f>IF($A258=$B$3,ProkustesV!M258+K$8,-99)</f>
        <v>-99</v>
      </c>
      <c r="L258" s="3">
        <f>IF($A258=$B$3,ProkustesV!N258+L$8,-99)</f>
        <v>-99</v>
      </c>
      <c r="M258" s="3">
        <f>IF($A258=$B$3,ProkustesV!O258+M$8,-99)</f>
        <v>-99</v>
      </c>
      <c r="N258" s="3">
        <f>IF($A258=$B$3,ProkustesV!P258+N$8,-99)</f>
        <v>-99</v>
      </c>
      <c r="O258" s="3">
        <f>IF($A258=$B$3,ProkustesV!Q258+O$8,-99)</f>
        <v>-99</v>
      </c>
      <c r="P258" s="3">
        <f>IF($A258=$B$3,ProkustesV!R258+P$8,-99)</f>
        <v>-99</v>
      </c>
      <c r="Q258" s="3">
        <f>IF($A258=$B$3,ProkustesV!S258+Q$8,-99)</f>
        <v>-99</v>
      </c>
      <c r="R258" s="3">
        <f>IF($A258=$B$3,ProkustesV!T258+R$8,-99)</f>
        <v>-99</v>
      </c>
      <c r="S258" s="3">
        <f>IF($A258=$B$3,ProkustesV!U258+S$8,-99)</f>
        <v>-99</v>
      </c>
      <c r="T258" s="3">
        <f>IF($A258=$B$3,ProkustesV!V258+T$8,-99)</f>
        <v>-99</v>
      </c>
      <c r="U258" s="3">
        <f>IF($A258=$B$3,ProkustesV!W258+U$8,-99)</f>
        <v>-99</v>
      </c>
      <c r="V258" s="3">
        <f>IF($A258=$B$3,ProkustesV!X258+V$8,-99)</f>
        <v>-99</v>
      </c>
      <c r="W258" s="1">
        <v>718.68700000000001</v>
      </c>
      <c r="X258" s="1" t="s">
        <v>22</v>
      </c>
      <c r="Y258">
        <f t="shared" si="8"/>
        <v>0</v>
      </c>
      <c r="Z258" s="1">
        <v>1471.2858321889735</v>
      </c>
    </row>
    <row r="259" spans="1:26" x14ac:dyDescent="0.3">
      <c r="A259" t="str">
        <f t="shared" si="7"/>
        <v>DIPoel</v>
      </c>
      <c r="B259" s="3" t="str">
        <f>ProkustesV!D259</f>
        <v>DIPoel6_v_2.jpg</v>
      </c>
      <c r="C259" s="3">
        <f>IF($A259=$B$3,ProkustesV!E259+C$8,-99)</f>
        <v>-99</v>
      </c>
      <c r="D259" s="3">
        <f>IF($A259=$B$3,ProkustesV!F259+D$8,-99)</f>
        <v>-99</v>
      </c>
      <c r="E259" s="3">
        <f>IF($A259=$B$3,ProkustesV!G259+E$8,-99)</f>
        <v>-99</v>
      </c>
      <c r="F259" s="3">
        <f>IF($A259=$B$3,ProkustesV!H259+F$8,-99)</f>
        <v>-99</v>
      </c>
      <c r="G259" s="3">
        <f>IF($A259=$B$3,ProkustesV!I259+G$8,-99)</f>
        <v>-99</v>
      </c>
      <c r="H259" s="3">
        <f>IF($A259=$B$3,ProkustesV!J259+H$8,-99)</f>
        <v>-99</v>
      </c>
      <c r="I259" s="3">
        <f>IF($A259=$B$3,ProkustesV!K259+I$8,-99)</f>
        <v>-99</v>
      </c>
      <c r="J259" s="3">
        <f>IF($A259=$B$3,ProkustesV!L259+J$8,-99)</f>
        <v>-99</v>
      </c>
      <c r="K259" s="3">
        <f>IF($A259=$B$3,ProkustesV!M259+K$8,-99)</f>
        <v>-99</v>
      </c>
      <c r="L259" s="3">
        <f>IF($A259=$B$3,ProkustesV!N259+L$8,-99)</f>
        <v>-99</v>
      </c>
      <c r="M259" s="3">
        <f>IF($A259=$B$3,ProkustesV!O259+M$8,-99)</f>
        <v>-99</v>
      </c>
      <c r="N259" s="3">
        <f>IF($A259=$B$3,ProkustesV!P259+N$8,-99)</f>
        <v>-99</v>
      </c>
      <c r="O259" s="3">
        <f>IF($A259=$B$3,ProkustesV!Q259+O$8,-99)</f>
        <v>-99</v>
      </c>
      <c r="P259" s="3">
        <f>IF($A259=$B$3,ProkustesV!R259+P$8,-99)</f>
        <v>-99</v>
      </c>
      <c r="Q259" s="3">
        <f>IF($A259=$B$3,ProkustesV!S259+Q$8,-99)</f>
        <v>-99</v>
      </c>
      <c r="R259" s="3">
        <f>IF($A259=$B$3,ProkustesV!T259+R$8,-99)</f>
        <v>-99</v>
      </c>
      <c r="S259" s="3">
        <f>IF($A259=$B$3,ProkustesV!U259+S$8,-99)</f>
        <v>-99</v>
      </c>
      <c r="T259" s="3">
        <f>IF($A259=$B$3,ProkustesV!V259+T$8,-99)</f>
        <v>-99</v>
      </c>
      <c r="U259" s="3">
        <f>IF($A259=$B$3,ProkustesV!W259+U$8,-99)</f>
        <v>-99</v>
      </c>
      <c r="V259" s="3">
        <f>IF($A259=$B$3,ProkustesV!X259+V$8,-99)</f>
        <v>-99</v>
      </c>
      <c r="W259" s="1">
        <v>624.83299999999997</v>
      </c>
      <c r="X259" s="1" t="s">
        <v>22</v>
      </c>
      <c r="Y259">
        <f t="shared" si="8"/>
        <v>0</v>
      </c>
      <c r="Z259" s="1">
        <v>1500.2803071426354</v>
      </c>
    </row>
    <row r="260" spans="1:26" x14ac:dyDescent="0.3">
      <c r="A260" t="str">
        <f t="shared" si="7"/>
        <v>DIPoel</v>
      </c>
      <c r="B260" s="3" t="str">
        <f>ProkustesV!D260</f>
        <v>DIPoel6_v_3.jpg</v>
      </c>
      <c r="C260" s="3">
        <f>IF($A260=$B$3,ProkustesV!E260+C$8,-99)</f>
        <v>-99</v>
      </c>
      <c r="D260" s="3">
        <f>IF($A260=$B$3,ProkustesV!F260+D$8,-99)</f>
        <v>-99</v>
      </c>
      <c r="E260" s="3">
        <f>IF($A260=$B$3,ProkustesV!G260+E$8,-99)</f>
        <v>-99</v>
      </c>
      <c r="F260" s="3">
        <f>IF($A260=$B$3,ProkustesV!H260+F$8,-99)</f>
        <v>-99</v>
      </c>
      <c r="G260" s="3">
        <f>IF($A260=$B$3,ProkustesV!I260+G$8,-99)</f>
        <v>-99</v>
      </c>
      <c r="H260" s="3">
        <f>IF($A260=$B$3,ProkustesV!J260+H$8,-99)</f>
        <v>-99</v>
      </c>
      <c r="I260" s="3">
        <f>IF($A260=$B$3,ProkustesV!K260+I$8,-99)</f>
        <v>-99</v>
      </c>
      <c r="J260" s="3">
        <f>IF($A260=$B$3,ProkustesV!L260+J$8,-99)</f>
        <v>-99</v>
      </c>
      <c r="K260" s="3">
        <f>IF($A260=$B$3,ProkustesV!M260+K$8,-99)</f>
        <v>-99</v>
      </c>
      <c r="L260" s="3">
        <f>IF($A260=$B$3,ProkustesV!N260+L$8,-99)</f>
        <v>-99</v>
      </c>
      <c r="M260" s="3">
        <f>IF($A260=$B$3,ProkustesV!O260+M$8,-99)</f>
        <v>-99</v>
      </c>
      <c r="N260" s="3">
        <f>IF($A260=$B$3,ProkustesV!P260+N$8,-99)</f>
        <v>-99</v>
      </c>
      <c r="O260" s="3">
        <f>IF($A260=$B$3,ProkustesV!Q260+O$8,-99)</f>
        <v>-99</v>
      </c>
      <c r="P260" s="3">
        <f>IF($A260=$B$3,ProkustesV!R260+P$8,-99)</f>
        <v>-99</v>
      </c>
      <c r="Q260" s="3">
        <f>IF($A260=$B$3,ProkustesV!S260+Q$8,-99)</f>
        <v>-99</v>
      </c>
      <c r="R260" s="3">
        <f>IF($A260=$B$3,ProkustesV!T260+R$8,-99)</f>
        <v>-99</v>
      </c>
      <c r="S260" s="3">
        <f>IF($A260=$B$3,ProkustesV!U260+S$8,-99)</f>
        <v>-99</v>
      </c>
      <c r="T260" s="3">
        <f>IF($A260=$B$3,ProkustesV!V260+T$8,-99)</f>
        <v>-99</v>
      </c>
      <c r="U260" s="3">
        <f>IF($A260=$B$3,ProkustesV!W260+U$8,-99)</f>
        <v>-99</v>
      </c>
      <c r="V260" s="3">
        <f>IF($A260=$B$3,ProkustesV!X260+V$8,-99)</f>
        <v>-99</v>
      </c>
      <c r="W260" s="1">
        <v>578.08299999999997</v>
      </c>
      <c r="X260" s="1" t="s">
        <v>22</v>
      </c>
      <c r="Y260">
        <f t="shared" si="8"/>
        <v>0</v>
      </c>
      <c r="Z260" s="1">
        <v>1426.9201098870251</v>
      </c>
    </row>
    <row r="261" spans="1:26" x14ac:dyDescent="0.3">
      <c r="A261" t="str">
        <f t="shared" si="7"/>
        <v>DIPoel</v>
      </c>
      <c r="B261" s="3" t="str">
        <f>ProkustesV!D261</f>
        <v>DIPoel6_v_4.jpg</v>
      </c>
      <c r="C261" s="3">
        <f>IF($A261=$B$3,ProkustesV!E261+C$8,-99)</f>
        <v>-99</v>
      </c>
      <c r="D261" s="3">
        <f>IF($A261=$B$3,ProkustesV!F261+D$8,-99)</f>
        <v>-99</v>
      </c>
      <c r="E261" s="3">
        <f>IF($A261=$B$3,ProkustesV!G261+E$8,-99)</f>
        <v>-99</v>
      </c>
      <c r="F261" s="3">
        <f>IF($A261=$B$3,ProkustesV!H261+F$8,-99)</f>
        <v>-99</v>
      </c>
      <c r="G261" s="3">
        <f>IF($A261=$B$3,ProkustesV!I261+G$8,-99)</f>
        <v>-99</v>
      </c>
      <c r="H261" s="3">
        <f>IF($A261=$B$3,ProkustesV!J261+H$8,-99)</f>
        <v>-99</v>
      </c>
      <c r="I261" s="3">
        <f>IF($A261=$B$3,ProkustesV!K261+I$8,-99)</f>
        <v>-99</v>
      </c>
      <c r="J261" s="3">
        <f>IF($A261=$B$3,ProkustesV!L261+J$8,-99)</f>
        <v>-99</v>
      </c>
      <c r="K261" s="3">
        <f>IF($A261=$B$3,ProkustesV!M261+K$8,-99)</f>
        <v>-99</v>
      </c>
      <c r="L261" s="3">
        <f>IF($A261=$B$3,ProkustesV!N261+L$8,-99)</f>
        <v>-99</v>
      </c>
      <c r="M261" s="3">
        <f>IF($A261=$B$3,ProkustesV!O261+M$8,-99)</f>
        <v>-99</v>
      </c>
      <c r="N261" s="3">
        <f>IF($A261=$B$3,ProkustesV!P261+N$8,-99)</f>
        <v>-99</v>
      </c>
      <c r="O261" s="3">
        <f>IF($A261=$B$3,ProkustesV!Q261+O$8,-99)</f>
        <v>-99</v>
      </c>
      <c r="P261" s="3">
        <f>IF($A261=$B$3,ProkustesV!R261+P$8,-99)</f>
        <v>-99</v>
      </c>
      <c r="Q261" s="3">
        <f>IF($A261=$B$3,ProkustesV!S261+Q$8,-99)</f>
        <v>-99</v>
      </c>
      <c r="R261" s="3">
        <f>IF($A261=$B$3,ProkustesV!T261+R$8,-99)</f>
        <v>-99</v>
      </c>
      <c r="S261" s="3">
        <f>IF($A261=$B$3,ProkustesV!U261+S$8,-99)</f>
        <v>-99</v>
      </c>
      <c r="T261" s="3">
        <f>IF($A261=$B$3,ProkustesV!V261+T$8,-99)</f>
        <v>-99</v>
      </c>
      <c r="U261" s="3">
        <f>IF($A261=$B$3,ProkustesV!W261+U$8,-99)</f>
        <v>-99</v>
      </c>
      <c r="V261" s="3">
        <f>IF($A261=$B$3,ProkustesV!X261+V$8,-99)</f>
        <v>-99</v>
      </c>
      <c r="W261" s="1">
        <v>581.95000000000005</v>
      </c>
      <c r="X261" s="1" t="s">
        <v>22</v>
      </c>
      <c r="Y261">
        <f t="shared" si="8"/>
        <v>0</v>
      </c>
      <c r="Z261" s="1">
        <v>1450.7325735641286</v>
      </c>
    </row>
    <row r="262" spans="1:26" x14ac:dyDescent="0.3">
      <c r="A262" t="str">
        <f t="shared" si="7"/>
        <v>DIPoel</v>
      </c>
      <c r="B262" s="3" t="str">
        <f>ProkustesV!D262</f>
        <v>DIPoel6_v_5.jpg</v>
      </c>
      <c r="C262" s="3">
        <f>IF($A262=$B$3,ProkustesV!E262+C$8,-99)</f>
        <v>-99</v>
      </c>
      <c r="D262" s="3">
        <f>IF($A262=$B$3,ProkustesV!F262+D$8,-99)</f>
        <v>-99</v>
      </c>
      <c r="E262" s="3">
        <f>IF($A262=$B$3,ProkustesV!G262+E$8,-99)</f>
        <v>-99</v>
      </c>
      <c r="F262" s="3">
        <f>IF($A262=$B$3,ProkustesV!H262+F$8,-99)</f>
        <v>-99</v>
      </c>
      <c r="G262" s="3">
        <f>IF($A262=$B$3,ProkustesV!I262+G$8,-99)</f>
        <v>-99</v>
      </c>
      <c r="H262" s="3">
        <f>IF($A262=$B$3,ProkustesV!J262+H$8,-99)</f>
        <v>-99</v>
      </c>
      <c r="I262" s="3">
        <f>IF($A262=$B$3,ProkustesV!K262+I$8,-99)</f>
        <v>-99</v>
      </c>
      <c r="J262" s="3">
        <f>IF($A262=$B$3,ProkustesV!L262+J$8,-99)</f>
        <v>-99</v>
      </c>
      <c r="K262" s="3">
        <f>IF($A262=$B$3,ProkustesV!M262+K$8,-99)</f>
        <v>-99</v>
      </c>
      <c r="L262" s="3">
        <f>IF($A262=$B$3,ProkustesV!N262+L$8,-99)</f>
        <v>-99</v>
      </c>
      <c r="M262" s="3">
        <f>IF($A262=$B$3,ProkustesV!O262+M$8,-99)</f>
        <v>-99</v>
      </c>
      <c r="N262" s="3">
        <f>IF($A262=$B$3,ProkustesV!P262+N$8,-99)</f>
        <v>-99</v>
      </c>
      <c r="O262" s="3">
        <f>IF($A262=$B$3,ProkustesV!Q262+O$8,-99)</f>
        <v>-99</v>
      </c>
      <c r="P262" s="3">
        <f>IF($A262=$B$3,ProkustesV!R262+P$8,-99)</f>
        <v>-99</v>
      </c>
      <c r="Q262" s="3">
        <f>IF($A262=$B$3,ProkustesV!S262+Q$8,-99)</f>
        <v>-99</v>
      </c>
      <c r="R262" s="3">
        <f>IF($A262=$B$3,ProkustesV!T262+R$8,-99)</f>
        <v>-99</v>
      </c>
      <c r="S262" s="3">
        <f>IF($A262=$B$3,ProkustesV!U262+S$8,-99)</f>
        <v>-99</v>
      </c>
      <c r="T262" s="3">
        <f>IF($A262=$B$3,ProkustesV!V262+T$8,-99)</f>
        <v>-99</v>
      </c>
      <c r="U262" s="3">
        <f>IF($A262=$B$3,ProkustesV!W262+U$8,-99)</f>
        <v>-99</v>
      </c>
      <c r="V262" s="3">
        <f>IF($A262=$B$3,ProkustesV!X262+V$8,-99)</f>
        <v>-99</v>
      </c>
      <c r="W262" s="1">
        <v>520.12400000000002</v>
      </c>
      <c r="X262" s="1" t="s">
        <v>22</v>
      </c>
      <c r="Y262">
        <f t="shared" si="8"/>
        <v>0</v>
      </c>
      <c r="Z262" s="1">
        <v>1252.0063897600523</v>
      </c>
    </row>
    <row r="263" spans="1:26" x14ac:dyDescent="0.3">
      <c r="A263" t="str">
        <f t="shared" si="7"/>
        <v>DIPtri</v>
      </c>
      <c r="B263" s="3" t="str">
        <f>ProkustesV!D263</f>
        <v>DIPtri1_v_1.jpg</v>
      </c>
      <c r="C263" s="3">
        <f>IF($A263=$B$3,ProkustesV!E263+C$8,-99)</f>
        <v>-99</v>
      </c>
      <c r="D263" s="3">
        <f>IF($A263=$B$3,ProkustesV!F263+D$8,-99)</f>
        <v>-99</v>
      </c>
      <c r="E263" s="3">
        <f>IF($A263=$B$3,ProkustesV!G263+E$8,-99)</f>
        <v>-99</v>
      </c>
      <c r="F263" s="3">
        <f>IF($A263=$B$3,ProkustesV!H263+F$8,-99)</f>
        <v>-99</v>
      </c>
      <c r="G263" s="3">
        <f>IF($A263=$B$3,ProkustesV!I263+G$8,-99)</f>
        <v>-99</v>
      </c>
      <c r="H263" s="3">
        <f>IF($A263=$B$3,ProkustesV!J263+H$8,-99)</f>
        <v>-99</v>
      </c>
      <c r="I263" s="3">
        <f>IF($A263=$B$3,ProkustesV!K263+I$8,-99)</f>
        <v>-99</v>
      </c>
      <c r="J263" s="3">
        <f>IF($A263=$B$3,ProkustesV!L263+J$8,-99)</f>
        <v>-99</v>
      </c>
      <c r="K263" s="3">
        <f>IF($A263=$B$3,ProkustesV!M263+K$8,-99)</f>
        <v>-99</v>
      </c>
      <c r="L263" s="3">
        <f>IF($A263=$B$3,ProkustesV!N263+L$8,-99)</f>
        <v>-99</v>
      </c>
      <c r="M263" s="3">
        <f>IF($A263=$B$3,ProkustesV!O263+M$8,-99)</f>
        <v>-99</v>
      </c>
      <c r="N263" s="3">
        <f>IF($A263=$B$3,ProkustesV!P263+N$8,-99)</f>
        <v>-99</v>
      </c>
      <c r="O263" s="3">
        <f>IF($A263=$B$3,ProkustesV!Q263+O$8,-99)</f>
        <v>-99</v>
      </c>
      <c r="P263" s="3">
        <f>IF($A263=$B$3,ProkustesV!R263+P$8,-99)</f>
        <v>-99</v>
      </c>
      <c r="Q263" s="3">
        <f>IF($A263=$B$3,ProkustesV!S263+Q$8,-99)</f>
        <v>-99</v>
      </c>
      <c r="R263" s="3">
        <f>IF($A263=$B$3,ProkustesV!T263+R$8,-99)</f>
        <v>-99</v>
      </c>
      <c r="S263" s="3">
        <f>IF($A263=$B$3,ProkustesV!U263+S$8,-99)</f>
        <v>-99</v>
      </c>
      <c r="T263" s="3">
        <f>IF($A263=$B$3,ProkustesV!V263+T$8,-99)</f>
        <v>-99</v>
      </c>
      <c r="U263" s="3">
        <f>IF($A263=$B$3,ProkustesV!W263+U$8,-99)</f>
        <v>-99</v>
      </c>
      <c r="V263" s="3">
        <f>IF($A263=$B$3,ProkustesV!X263+V$8,-99)</f>
        <v>-99</v>
      </c>
      <c r="W263" s="1">
        <v>587.93700000000001</v>
      </c>
      <c r="X263" s="1" t="s">
        <v>22</v>
      </c>
      <c r="Y263">
        <f t="shared" si="8"/>
        <v>0</v>
      </c>
      <c r="Z263" s="1">
        <v>1458.6641148667502</v>
      </c>
    </row>
    <row r="264" spans="1:26" x14ac:dyDescent="0.3">
      <c r="A264" t="str">
        <f t="shared" si="7"/>
        <v>DIPtri</v>
      </c>
      <c r="B264" s="3" t="str">
        <f>ProkustesV!D264</f>
        <v>DIPtri1_v_2.jpg</v>
      </c>
      <c r="C264" s="3">
        <f>IF($A264=$B$3,ProkustesV!E264+C$8,-99)</f>
        <v>-99</v>
      </c>
      <c r="D264" s="3">
        <f>IF($A264=$B$3,ProkustesV!F264+D$8,-99)</f>
        <v>-99</v>
      </c>
      <c r="E264" s="3">
        <f>IF($A264=$B$3,ProkustesV!G264+E$8,-99)</f>
        <v>-99</v>
      </c>
      <c r="F264" s="3">
        <f>IF($A264=$B$3,ProkustesV!H264+F$8,-99)</f>
        <v>-99</v>
      </c>
      <c r="G264" s="3">
        <f>IF($A264=$B$3,ProkustesV!I264+G$8,-99)</f>
        <v>-99</v>
      </c>
      <c r="H264" s="3">
        <f>IF($A264=$B$3,ProkustesV!J264+H$8,-99)</f>
        <v>-99</v>
      </c>
      <c r="I264" s="3">
        <f>IF($A264=$B$3,ProkustesV!K264+I$8,-99)</f>
        <v>-99</v>
      </c>
      <c r="J264" s="3">
        <f>IF($A264=$B$3,ProkustesV!L264+J$8,-99)</f>
        <v>-99</v>
      </c>
      <c r="K264" s="3">
        <f>IF($A264=$B$3,ProkustesV!M264+K$8,-99)</f>
        <v>-99</v>
      </c>
      <c r="L264" s="3">
        <f>IF($A264=$B$3,ProkustesV!N264+L$8,-99)</f>
        <v>-99</v>
      </c>
      <c r="M264" s="3">
        <f>IF($A264=$B$3,ProkustesV!O264+M$8,-99)</f>
        <v>-99</v>
      </c>
      <c r="N264" s="3">
        <f>IF($A264=$B$3,ProkustesV!P264+N$8,-99)</f>
        <v>-99</v>
      </c>
      <c r="O264" s="3">
        <f>IF($A264=$B$3,ProkustesV!Q264+O$8,-99)</f>
        <v>-99</v>
      </c>
      <c r="P264" s="3">
        <f>IF($A264=$B$3,ProkustesV!R264+P$8,-99)</f>
        <v>-99</v>
      </c>
      <c r="Q264" s="3">
        <f>IF($A264=$B$3,ProkustesV!S264+Q$8,-99)</f>
        <v>-99</v>
      </c>
      <c r="R264" s="3">
        <f>IF($A264=$B$3,ProkustesV!T264+R$8,-99)</f>
        <v>-99</v>
      </c>
      <c r="S264" s="3">
        <f>IF($A264=$B$3,ProkustesV!U264+S$8,-99)</f>
        <v>-99</v>
      </c>
      <c r="T264" s="3">
        <f>IF($A264=$B$3,ProkustesV!V264+T$8,-99)</f>
        <v>-99</v>
      </c>
      <c r="U264" s="3">
        <f>IF($A264=$B$3,ProkustesV!W264+U$8,-99)</f>
        <v>-99</v>
      </c>
      <c r="V264" s="3">
        <f>IF($A264=$B$3,ProkustesV!X264+V$8,-99)</f>
        <v>-99</v>
      </c>
      <c r="W264" s="1">
        <v>559.18299999999999</v>
      </c>
      <c r="X264" s="1" t="s">
        <v>22</v>
      </c>
      <c r="Y264">
        <f t="shared" si="8"/>
        <v>0</v>
      </c>
      <c r="Z264" s="1">
        <v>1342.0886706920671</v>
      </c>
    </row>
    <row r="265" spans="1:26" x14ac:dyDescent="0.3">
      <c r="A265" t="str">
        <f t="shared" si="7"/>
        <v>DIPtri</v>
      </c>
      <c r="B265" s="3" t="str">
        <f>ProkustesV!D265</f>
        <v>DIPtri2_v_1.jpg</v>
      </c>
      <c r="C265" s="3">
        <f>IF($A265=$B$3,ProkustesV!E265+C$8,-99)</f>
        <v>-99</v>
      </c>
      <c r="D265" s="3">
        <f>IF($A265=$B$3,ProkustesV!F265+D$8,-99)</f>
        <v>-99</v>
      </c>
      <c r="E265" s="3">
        <f>IF($A265=$B$3,ProkustesV!G265+E$8,-99)</f>
        <v>-99</v>
      </c>
      <c r="F265" s="3">
        <f>IF($A265=$B$3,ProkustesV!H265+F$8,-99)</f>
        <v>-99</v>
      </c>
      <c r="G265" s="3">
        <f>IF($A265=$B$3,ProkustesV!I265+G$8,-99)</f>
        <v>-99</v>
      </c>
      <c r="H265" s="3">
        <f>IF($A265=$B$3,ProkustesV!J265+H$8,-99)</f>
        <v>-99</v>
      </c>
      <c r="I265" s="3">
        <f>IF($A265=$B$3,ProkustesV!K265+I$8,-99)</f>
        <v>-99</v>
      </c>
      <c r="J265" s="3">
        <f>IF($A265=$B$3,ProkustesV!L265+J$8,-99)</f>
        <v>-99</v>
      </c>
      <c r="K265" s="3">
        <f>IF($A265=$B$3,ProkustesV!M265+K$8,-99)</f>
        <v>-99</v>
      </c>
      <c r="L265" s="3">
        <f>IF($A265=$B$3,ProkustesV!N265+L$8,-99)</f>
        <v>-99</v>
      </c>
      <c r="M265" s="3">
        <f>IF($A265=$B$3,ProkustesV!O265+M$8,-99)</f>
        <v>-99</v>
      </c>
      <c r="N265" s="3">
        <f>IF($A265=$B$3,ProkustesV!P265+N$8,-99)</f>
        <v>-99</v>
      </c>
      <c r="O265" s="3">
        <f>IF($A265=$B$3,ProkustesV!Q265+O$8,-99)</f>
        <v>-99</v>
      </c>
      <c r="P265" s="3">
        <f>IF($A265=$B$3,ProkustesV!R265+P$8,-99)</f>
        <v>-99</v>
      </c>
      <c r="Q265" s="3">
        <f>IF($A265=$B$3,ProkustesV!S265+Q$8,-99)</f>
        <v>-99</v>
      </c>
      <c r="R265" s="3">
        <f>IF($A265=$B$3,ProkustesV!T265+R$8,-99)</f>
        <v>-99</v>
      </c>
      <c r="S265" s="3">
        <f>IF($A265=$B$3,ProkustesV!U265+S$8,-99)</f>
        <v>-99</v>
      </c>
      <c r="T265" s="3">
        <f>IF($A265=$B$3,ProkustesV!V265+T$8,-99)</f>
        <v>-99</v>
      </c>
      <c r="U265" s="3">
        <f>IF($A265=$B$3,ProkustesV!W265+U$8,-99)</f>
        <v>-99</v>
      </c>
      <c r="V265" s="3">
        <f>IF($A265=$B$3,ProkustesV!X265+V$8,-99)</f>
        <v>-99</v>
      </c>
      <c r="W265" s="1">
        <v>370.58600000000001</v>
      </c>
      <c r="X265" s="1" t="s">
        <v>22</v>
      </c>
      <c r="Y265">
        <f t="shared" si="8"/>
        <v>0</v>
      </c>
      <c r="Z265" s="1">
        <v>1302.2922099129673</v>
      </c>
    </row>
    <row r="266" spans="1:26" x14ac:dyDescent="0.3">
      <c r="A266" t="str">
        <f t="shared" si="7"/>
        <v>DIPtri</v>
      </c>
      <c r="B266" s="3" t="str">
        <f>ProkustesV!D266</f>
        <v>DIPtri2_v_2.jpg</v>
      </c>
      <c r="C266" s="3">
        <f>IF($A266=$B$3,ProkustesV!E266+C$8,-99)</f>
        <v>-99</v>
      </c>
      <c r="D266" s="3">
        <f>IF($A266=$B$3,ProkustesV!F266+D$8,-99)</f>
        <v>-99</v>
      </c>
      <c r="E266" s="3">
        <f>IF($A266=$B$3,ProkustesV!G266+E$8,-99)</f>
        <v>-99</v>
      </c>
      <c r="F266" s="3">
        <f>IF($A266=$B$3,ProkustesV!H266+F$8,-99)</f>
        <v>-99</v>
      </c>
      <c r="G266" s="3">
        <f>IF($A266=$B$3,ProkustesV!I266+G$8,-99)</f>
        <v>-99</v>
      </c>
      <c r="H266" s="3">
        <f>IF($A266=$B$3,ProkustesV!J266+H$8,-99)</f>
        <v>-99</v>
      </c>
      <c r="I266" s="3">
        <f>IF($A266=$B$3,ProkustesV!K266+I$8,-99)</f>
        <v>-99</v>
      </c>
      <c r="J266" s="3">
        <f>IF($A266=$B$3,ProkustesV!L266+J$8,-99)</f>
        <v>-99</v>
      </c>
      <c r="K266" s="3">
        <f>IF($A266=$B$3,ProkustesV!M266+K$8,-99)</f>
        <v>-99</v>
      </c>
      <c r="L266" s="3">
        <f>IF($A266=$B$3,ProkustesV!N266+L$8,-99)</f>
        <v>-99</v>
      </c>
      <c r="M266" s="3">
        <f>IF($A266=$B$3,ProkustesV!O266+M$8,-99)</f>
        <v>-99</v>
      </c>
      <c r="N266" s="3">
        <f>IF($A266=$B$3,ProkustesV!P266+N$8,-99)</f>
        <v>-99</v>
      </c>
      <c r="O266" s="3">
        <f>IF($A266=$B$3,ProkustesV!Q266+O$8,-99)</f>
        <v>-99</v>
      </c>
      <c r="P266" s="3">
        <f>IF($A266=$B$3,ProkustesV!R266+P$8,-99)</f>
        <v>-99</v>
      </c>
      <c r="Q266" s="3">
        <f>IF($A266=$B$3,ProkustesV!S266+Q$8,-99)</f>
        <v>-99</v>
      </c>
      <c r="R266" s="3">
        <f>IF($A266=$B$3,ProkustesV!T266+R$8,-99)</f>
        <v>-99</v>
      </c>
      <c r="S266" s="3">
        <f>IF($A266=$B$3,ProkustesV!U266+S$8,-99)</f>
        <v>-99</v>
      </c>
      <c r="T266" s="3">
        <f>IF($A266=$B$3,ProkustesV!V266+T$8,-99)</f>
        <v>-99</v>
      </c>
      <c r="U266" s="3">
        <f>IF($A266=$B$3,ProkustesV!W266+U$8,-99)</f>
        <v>-99</v>
      </c>
      <c r="V266" s="3">
        <f>IF($A266=$B$3,ProkustesV!X266+V$8,-99)</f>
        <v>-99</v>
      </c>
      <c r="W266" s="1">
        <v>366.62200000000001</v>
      </c>
      <c r="X266" s="1" t="s">
        <v>22</v>
      </c>
      <c r="Y266">
        <f t="shared" si="8"/>
        <v>0</v>
      </c>
      <c r="Z266" s="1">
        <v>1339.8298399423711</v>
      </c>
    </row>
    <row r="267" spans="1:26" x14ac:dyDescent="0.3">
      <c r="A267" t="str">
        <f t="shared" ref="A267:A330" si="9">MID(B267,1,6)</f>
        <v>DIPtri</v>
      </c>
      <c r="B267" s="3" t="str">
        <f>ProkustesV!D267</f>
        <v>DIPtri2_v_3.jpg</v>
      </c>
      <c r="C267" s="3">
        <f>IF($A267=$B$3,ProkustesV!E267+C$8,-99)</f>
        <v>-99</v>
      </c>
      <c r="D267" s="3">
        <f>IF($A267=$B$3,ProkustesV!F267+D$8,-99)</f>
        <v>-99</v>
      </c>
      <c r="E267" s="3">
        <f>IF($A267=$B$3,ProkustesV!G267+E$8,-99)</f>
        <v>-99</v>
      </c>
      <c r="F267" s="3">
        <f>IF($A267=$B$3,ProkustesV!H267+F$8,-99)</f>
        <v>-99</v>
      </c>
      <c r="G267" s="3">
        <f>IF($A267=$B$3,ProkustesV!I267+G$8,-99)</f>
        <v>-99</v>
      </c>
      <c r="H267" s="3">
        <f>IF($A267=$B$3,ProkustesV!J267+H$8,-99)</f>
        <v>-99</v>
      </c>
      <c r="I267" s="3">
        <f>IF($A267=$B$3,ProkustesV!K267+I$8,-99)</f>
        <v>-99</v>
      </c>
      <c r="J267" s="3">
        <f>IF($A267=$B$3,ProkustesV!L267+J$8,-99)</f>
        <v>-99</v>
      </c>
      <c r="K267" s="3">
        <f>IF($A267=$B$3,ProkustesV!M267+K$8,-99)</f>
        <v>-99</v>
      </c>
      <c r="L267" s="3">
        <f>IF($A267=$B$3,ProkustesV!N267+L$8,-99)</f>
        <v>-99</v>
      </c>
      <c r="M267" s="3">
        <f>IF($A267=$B$3,ProkustesV!O267+M$8,-99)</f>
        <v>-99</v>
      </c>
      <c r="N267" s="3">
        <f>IF($A267=$B$3,ProkustesV!P267+N$8,-99)</f>
        <v>-99</v>
      </c>
      <c r="O267" s="3">
        <f>IF($A267=$B$3,ProkustesV!Q267+O$8,-99)</f>
        <v>-99</v>
      </c>
      <c r="P267" s="3">
        <f>IF($A267=$B$3,ProkustesV!R267+P$8,-99)</f>
        <v>-99</v>
      </c>
      <c r="Q267" s="3">
        <f>IF($A267=$B$3,ProkustesV!S267+Q$8,-99)</f>
        <v>-99</v>
      </c>
      <c r="R267" s="3">
        <f>IF($A267=$B$3,ProkustesV!T267+R$8,-99)</f>
        <v>-99</v>
      </c>
      <c r="S267" s="3">
        <f>IF($A267=$B$3,ProkustesV!U267+S$8,-99)</f>
        <v>-99</v>
      </c>
      <c r="T267" s="3">
        <f>IF($A267=$B$3,ProkustesV!V267+T$8,-99)</f>
        <v>-99</v>
      </c>
      <c r="U267" s="3">
        <f>IF($A267=$B$3,ProkustesV!W267+U$8,-99)</f>
        <v>-99</v>
      </c>
      <c r="V267" s="3">
        <f>IF($A267=$B$3,ProkustesV!X267+V$8,-99)</f>
        <v>-99</v>
      </c>
      <c r="W267" s="1">
        <v>420.73200000000003</v>
      </c>
      <c r="X267" s="1" t="s">
        <v>22</v>
      </c>
      <c r="Y267">
        <f t="shared" ref="Y267:Y330" si="10">SQRT((G267-U267)*(G267-U267) + (H267-V267) *(H267-V267))</f>
        <v>0</v>
      </c>
      <c r="Z267" s="1">
        <v>1368.9236647819337</v>
      </c>
    </row>
    <row r="268" spans="1:26" x14ac:dyDescent="0.3">
      <c r="A268" t="str">
        <f t="shared" si="9"/>
        <v>DIPtri</v>
      </c>
      <c r="B268" s="3" t="str">
        <f>ProkustesV!D268</f>
        <v>DIPtri2_v_4.jpg</v>
      </c>
      <c r="C268" s="3">
        <f>IF($A268=$B$3,ProkustesV!E268+C$8,-99)</f>
        <v>-99</v>
      </c>
      <c r="D268" s="3">
        <f>IF($A268=$B$3,ProkustesV!F268+D$8,-99)</f>
        <v>-99</v>
      </c>
      <c r="E268" s="3">
        <f>IF($A268=$B$3,ProkustesV!G268+E$8,-99)</f>
        <v>-99</v>
      </c>
      <c r="F268" s="3">
        <f>IF($A268=$B$3,ProkustesV!H268+F$8,-99)</f>
        <v>-99</v>
      </c>
      <c r="G268" s="3">
        <f>IF($A268=$B$3,ProkustesV!I268+G$8,-99)</f>
        <v>-99</v>
      </c>
      <c r="H268" s="3">
        <f>IF($A268=$B$3,ProkustesV!J268+H$8,-99)</f>
        <v>-99</v>
      </c>
      <c r="I268" s="3">
        <f>IF($A268=$B$3,ProkustesV!K268+I$8,-99)</f>
        <v>-99</v>
      </c>
      <c r="J268" s="3">
        <f>IF($A268=$B$3,ProkustesV!L268+J$8,-99)</f>
        <v>-99</v>
      </c>
      <c r="K268" s="3">
        <f>IF($A268=$B$3,ProkustesV!M268+K$8,-99)</f>
        <v>-99</v>
      </c>
      <c r="L268" s="3">
        <f>IF($A268=$B$3,ProkustesV!N268+L$8,-99)</f>
        <v>-99</v>
      </c>
      <c r="M268" s="3">
        <f>IF($A268=$B$3,ProkustesV!O268+M$8,-99)</f>
        <v>-99</v>
      </c>
      <c r="N268" s="3">
        <f>IF($A268=$B$3,ProkustesV!P268+N$8,-99)</f>
        <v>-99</v>
      </c>
      <c r="O268" s="3">
        <f>IF($A268=$B$3,ProkustesV!Q268+O$8,-99)</f>
        <v>-99</v>
      </c>
      <c r="P268" s="3">
        <f>IF($A268=$B$3,ProkustesV!R268+P$8,-99)</f>
        <v>-99</v>
      </c>
      <c r="Q268" s="3">
        <f>IF($A268=$B$3,ProkustesV!S268+Q$8,-99)</f>
        <v>-99</v>
      </c>
      <c r="R268" s="3">
        <f>IF($A268=$B$3,ProkustesV!T268+R$8,-99)</f>
        <v>-99</v>
      </c>
      <c r="S268" s="3">
        <f>IF($A268=$B$3,ProkustesV!U268+S$8,-99)</f>
        <v>-99</v>
      </c>
      <c r="T268" s="3">
        <f>IF($A268=$B$3,ProkustesV!V268+T$8,-99)</f>
        <v>-99</v>
      </c>
      <c r="U268" s="3">
        <f>IF($A268=$B$3,ProkustesV!W268+U$8,-99)</f>
        <v>-99</v>
      </c>
      <c r="V268" s="3">
        <f>IF($A268=$B$3,ProkustesV!X268+V$8,-99)</f>
        <v>-99</v>
      </c>
      <c r="W268" s="1">
        <v>396.75299999999999</v>
      </c>
      <c r="X268" s="1" t="s">
        <v>22</v>
      </c>
      <c r="Y268">
        <f t="shared" si="10"/>
        <v>0</v>
      </c>
      <c r="Z268" s="1">
        <v>1333.388540523729</v>
      </c>
    </row>
    <row r="269" spans="1:26" x14ac:dyDescent="0.3">
      <c r="A269" t="str">
        <f t="shared" si="9"/>
        <v>DIPtri</v>
      </c>
      <c r="B269" s="3" t="str">
        <f>ProkustesV!D269</f>
        <v>DIPtri2_v_5.jpg</v>
      </c>
      <c r="C269" s="3">
        <f>IF($A269=$B$3,ProkustesV!E269+C$8,-99)</f>
        <v>-99</v>
      </c>
      <c r="D269" s="3">
        <f>IF($A269=$B$3,ProkustesV!F269+D$8,-99)</f>
        <v>-99</v>
      </c>
      <c r="E269" s="3">
        <f>IF($A269=$B$3,ProkustesV!G269+E$8,-99)</f>
        <v>-99</v>
      </c>
      <c r="F269" s="3">
        <f>IF($A269=$B$3,ProkustesV!H269+F$8,-99)</f>
        <v>-99</v>
      </c>
      <c r="G269" s="3">
        <f>IF($A269=$B$3,ProkustesV!I269+G$8,-99)</f>
        <v>-99</v>
      </c>
      <c r="H269" s="3">
        <f>IF($A269=$B$3,ProkustesV!J269+H$8,-99)</f>
        <v>-99</v>
      </c>
      <c r="I269" s="3">
        <f>IF($A269=$B$3,ProkustesV!K269+I$8,-99)</f>
        <v>-99</v>
      </c>
      <c r="J269" s="3">
        <f>IF($A269=$B$3,ProkustesV!L269+J$8,-99)</f>
        <v>-99</v>
      </c>
      <c r="K269" s="3">
        <f>IF($A269=$B$3,ProkustesV!M269+K$8,-99)</f>
        <v>-99</v>
      </c>
      <c r="L269" s="3">
        <f>IF($A269=$B$3,ProkustesV!N269+L$8,-99)</f>
        <v>-99</v>
      </c>
      <c r="M269" s="3">
        <f>IF($A269=$B$3,ProkustesV!O269+M$8,-99)</f>
        <v>-99</v>
      </c>
      <c r="N269" s="3">
        <f>IF($A269=$B$3,ProkustesV!P269+N$8,-99)</f>
        <v>-99</v>
      </c>
      <c r="O269" s="3">
        <f>IF($A269=$B$3,ProkustesV!Q269+O$8,-99)</f>
        <v>-99</v>
      </c>
      <c r="P269" s="3">
        <f>IF($A269=$B$3,ProkustesV!R269+P$8,-99)</f>
        <v>-99</v>
      </c>
      <c r="Q269" s="3">
        <f>IF($A269=$B$3,ProkustesV!S269+Q$8,-99)</f>
        <v>-99</v>
      </c>
      <c r="R269" s="3">
        <f>IF($A269=$B$3,ProkustesV!T269+R$8,-99)</f>
        <v>-99</v>
      </c>
      <c r="S269" s="3">
        <f>IF($A269=$B$3,ProkustesV!U269+S$8,-99)</f>
        <v>-99</v>
      </c>
      <c r="T269" s="3">
        <f>IF($A269=$B$3,ProkustesV!V269+T$8,-99)</f>
        <v>-99</v>
      </c>
      <c r="U269" s="3">
        <f>IF($A269=$B$3,ProkustesV!W269+U$8,-99)</f>
        <v>-99</v>
      </c>
      <c r="V269" s="3">
        <f>IF($A269=$B$3,ProkustesV!X269+V$8,-99)</f>
        <v>-99</v>
      </c>
      <c r="W269" s="1">
        <v>399.14299999999997</v>
      </c>
      <c r="X269" s="1" t="s">
        <v>22</v>
      </c>
      <c r="Y269">
        <f t="shared" si="10"/>
        <v>0</v>
      </c>
      <c r="Z269" s="1">
        <v>1318.9480656947794</v>
      </c>
    </row>
    <row r="270" spans="1:26" x14ac:dyDescent="0.3">
      <c r="A270" t="str">
        <f t="shared" si="9"/>
        <v>DIPtri</v>
      </c>
      <c r="B270" s="3" t="str">
        <f>ProkustesV!D270</f>
        <v>DIPtri3_v_1.jpg</v>
      </c>
      <c r="C270" s="3">
        <f>IF($A270=$B$3,ProkustesV!E270+C$8,-99)</f>
        <v>-99</v>
      </c>
      <c r="D270" s="3">
        <f>IF($A270=$B$3,ProkustesV!F270+D$8,-99)</f>
        <v>-99</v>
      </c>
      <c r="E270" s="3">
        <f>IF($A270=$B$3,ProkustesV!G270+E$8,-99)</f>
        <v>-99</v>
      </c>
      <c r="F270" s="3">
        <f>IF($A270=$B$3,ProkustesV!H270+F$8,-99)</f>
        <v>-99</v>
      </c>
      <c r="G270" s="3">
        <f>IF($A270=$B$3,ProkustesV!I270+G$8,-99)</f>
        <v>-99</v>
      </c>
      <c r="H270" s="3">
        <f>IF($A270=$B$3,ProkustesV!J270+H$8,-99)</f>
        <v>-99</v>
      </c>
      <c r="I270" s="3">
        <f>IF($A270=$B$3,ProkustesV!K270+I$8,-99)</f>
        <v>-99</v>
      </c>
      <c r="J270" s="3">
        <f>IF($A270=$B$3,ProkustesV!L270+J$8,-99)</f>
        <v>-99</v>
      </c>
      <c r="K270" s="3">
        <f>IF($A270=$B$3,ProkustesV!M270+K$8,-99)</f>
        <v>-99</v>
      </c>
      <c r="L270" s="3">
        <f>IF($A270=$B$3,ProkustesV!N270+L$8,-99)</f>
        <v>-99</v>
      </c>
      <c r="M270" s="3">
        <f>IF($A270=$B$3,ProkustesV!O270+M$8,-99)</f>
        <v>-99</v>
      </c>
      <c r="N270" s="3">
        <f>IF($A270=$B$3,ProkustesV!P270+N$8,-99)</f>
        <v>-99</v>
      </c>
      <c r="O270" s="3">
        <f>IF($A270=$B$3,ProkustesV!Q270+O$8,-99)</f>
        <v>-99</v>
      </c>
      <c r="P270" s="3">
        <f>IF($A270=$B$3,ProkustesV!R270+P$8,-99)</f>
        <v>-99</v>
      </c>
      <c r="Q270" s="3">
        <f>IF($A270=$B$3,ProkustesV!S270+Q$8,-99)</f>
        <v>-99</v>
      </c>
      <c r="R270" s="3">
        <f>IF($A270=$B$3,ProkustesV!T270+R$8,-99)</f>
        <v>-99</v>
      </c>
      <c r="S270" s="3">
        <f>IF($A270=$B$3,ProkustesV!U270+S$8,-99)</f>
        <v>-99</v>
      </c>
      <c r="T270" s="3">
        <f>IF($A270=$B$3,ProkustesV!V270+T$8,-99)</f>
        <v>-99</v>
      </c>
      <c r="U270" s="3">
        <f>IF($A270=$B$3,ProkustesV!W270+U$8,-99)</f>
        <v>-99</v>
      </c>
      <c r="V270" s="3">
        <f>IF($A270=$B$3,ProkustesV!X270+V$8,-99)</f>
        <v>-99</v>
      </c>
      <c r="W270" s="1">
        <v>845.71500000000003</v>
      </c>
      <c r="X270" s="1" t="s">
        <v>22</v>
      </c>
      <c r="Y270">
        <f t="shared" si="10"/>
        <v>0</v>
      </c>
      <c r="Z270" s="1">
        <v>801.52479687156278</v>
      </c>
    </row>
    <row r="271" spans="1:26" x14ac:dyDescent="0.3">
      <c r="A271" t="str">
        <f t="shared" si="9"/>
        <v>DIPtri</v>
      </c>
      <c r="B271" s="3" t="str">
        <f>ProkustesV!D271</f>
        <v>DIPtri3_v_2.jpg</v>
      </c>
      <c r="C271" s="3">
        <f>IF($A271=$B$3,ProkustesV!E271+C$8,-99)</f>
        <v>-99</v>
      </c>
      <c r="D271" s="3">
        <f>IF($A271=$B$3,ProkustesV!F271+D$8,-99)</f>
        <v>-99</v>
      </c>
      <c r="E271" s="3">
        <f>IF($A271=$B$3,ProkustesV!G271+E$8,-99)</f>
        <v>-99</v>
      </c>
      <c r="F271" s="3">
        <f>IF($A271=$B$3,ProkustesV!H271+F$8,-99)</f>
        <v>-99</v>
      </c>
      <c r="G271" s="3">
        <f>IF($A271=$B$3,ProkustesV!I271+G$8,-99)</f>
        <v>-99</v>
      </c>
      <c r="H271" s="3">
        <f>IF($A271=$B$3,ProkustesV!J271+H$8,-99)</f>
        <v>-99</v>
      </c>
      <c r="I271" s="3">
        <f>IF($A271=$B$3,ProkustesV!K271+I$8,-99)</f>
        <v>-99</v>
      </c>
      <c r="J271" s="3">
        <f>IF($A271=$B$3,ProkustesV!L271+J$8,-99)</f>
        <v>-99</v>
      </c>
      <c r="K271" s="3">
        <f>IF($A271=$B$3,ProkustesV!M271+K$8,-99)</f>
        <v>-99</v>
      </c>
      <c r="L271" s="3">
        <f>IF($A271=$B$3,ProkustesV!N271+L$8,-99)</f>
        <v>-99</v>
      </c>
      <c r="M271" s="3">
        <f>IF($A271=$B$3,ProkustesV!O271+M$8,-99)</f>
        <v>-99</v>
      </c>
      <c r="N271" s="3">
        <f>IF($A271=$B$3,ProkustesV!P271+N$8,-99)</f>
        <v>-99</v>
      </c>
      <c r="O271" s="3">
        <f>IF($A271=$B$3,ProkustesV!Q271+O$8,-99)</f>
        <v>-99</v>
      </c>
      <c r="P271" s="3">
        <f>IF($A271=$B$3,ProkustesV!R271+P$8,-99)</f>
        <v>-99</v>
      </c>
      <c r="Q271" s="3">
        <f>IF($A271=$B$3,ProkustesV!S271+Q$8,-99)</f>
        <v>-99</v>
      </c>
      <c r="R271" s="3">
        <f>IF($A271=$B$3,ProkustesV!T271+R$8,-99)</f>
        <v>-99</v>
      </c>
      <c r="S271" s="3">
        <f>IF($A271=$B$3,ProkustesV!U271+S$8,-99)</f>
        <v>-99</v>
      </c>
      <c r="T271" s="3">
        <f>IF($A271=$B$3,ProkustesV!V271+T$8,-99)</f>
        <v>-99</v>
      </c>
      <c r="U271" s="3">
        <f>IF($A271=$B$3,ProkustesV!W271+U$8,-99)</f>
        <v>-99</v>
      </c>
      <c r="V271" s="3">
        <f>IF($A271=$B$3,ProkustesV!X271+V$8,-99)</f>
        <v>-99</v>
      </c>
      <c r="W271" s="1">
        <v>856.43499999999995</v>
      </c>
      <c r="X271" s="1" t="s">
        <v>22</v>
      </c>
      <c r="Y271">
        <f t="shared" si="10"/>
        <v>0</v>
      </c>
      <c r="Z271" s="1">
        <v>800.52108029707745</v>
      </c>
    </row>
    <row r="272" spans="1:26" x14ac:dyDescent="0.3">
      <c r="A272" t="str">
        <f t="shared" si="9"/>
        <v>DIPtri</v>
      </c>
      <c r="B272" s="3" t="str">
        <f>ProkustesV!D272</f>
        <v>DIPtri3_v_3.jpg</v>
      </c>
      <c r="C272" s="3">
        <f>IF($A272=$B$3,ProkustesV!E272+C$8,-99)</f>
        <v>-99</v>
      </c>
      <c r="D272" s="3">
        <f>IF($A272=$B$3,ProkustesV!F272+D$8,-99)</f>
        <v>-99</v>
      </c>
      <c r="E272" s="3">
        <f>IF($A272=$B$3,ProkustesV!G272+E$8,-99)</f>
        <v>-99</v>
      </c>
      <c r="F272" s="3">
        <f>IF($A272=$B$3,ProkustesV!H272+F$8,-99)</f>
        <v>-99</v>
      </c>
      <c r="G272" s="3">
        <f>IF($A272=$B$3,ProkustesV!I272+G$8,-99)</f>
        <v>-99</v>
      </c>
      <c r="H272" s="3">
        <f>IF($A272=$B$3,ProkustesV!J272+H$8,-99)</f>
        <v>-99</v>
      </c>
      <c r="I272" s="3">
        <f>IF($A272=$B$3,ProkustesV!K272+I$8,-99)</f>
        <v>-99</v>
      </c>
      <c r="J272" s="3">
        <f>IF($A272=$B$3,ProkustesV!L272+J$8,-99)</f>
        <v>-99</v>
      </c>
      <c r="K272" s="3">
        <f>IF($A272=$B$3,ProkustesV!M272+K$8,-99)</f>
        <v>-99</v>
      </c>
      <c r="L272" s="3">
        <f>IF($A272=$B$3,ProkustesV!N272+L$8,-99)</f>
        <v>-99</v>
      </c>
      <c r="M272" s="3">
        <f>IF($A272=$B$3,ProkustesV!O272+M$8,-99)</f>
        <v>-99</v>
      </c>
      <c r="N272" s="3">
        <f>IF($A272=$B$3,ProkustesV!P272+N$8,-99)</f>
        <v>-99</v>
      </c>
      <c r="O272" s="3">
        <f>IF($A272=$B$3,ProkustesV!Q272+O$8,-99)</f>
        <v>-99</v>
      </c>
      <c r="P272" s="3">
        <f>IF($A272=$B$3,ProkustesV!R272+P$8,-99)</f>
        <v>-99</v>
      </c>
      <c r="Q272" s="3">
        <f>IF($A272=$B$3,ProkustesV!S272+Q$8,-99)</f>
        <v>-99</v>
      </c>
      <c r="R272" s="3">
        <f>IF($A272=$B$3,ProkustesV!T272+R$8,-99)</f>
        <v>-99</v>
      </c>
      <c r="S272" s="3">
        <f>IF($A272=$B$3,ProkustesV!U272+S$8,-99)</f>
        <v>-99</v>
      </c>
      <c r="T272" s="3">
        <f>IF($A272=$B$3,ProkustesV!V272+T$8,-99)</f>
        <v>-99</v>
      </c>
      <c r="U272" s="3">
        <f>IF($A272=$B$3,ProkustesV!W272+U$8,-99)</f>
        <v>-99</v>
      </c>
      <c r="V272" s="3">
        <f>IF($A272=$B$3,ProkustesV!X272+V$8,-99)</f>
        <v>-99</v>
      </c>
      <c r="W272" s="1">
        <v>791.85</v>
      </c>
      <c r="X272" s="1" t="s">
        <v>22</v>
      </c>
      <c r="Y272">
        <f t="shared" si="10"/>
        <v>0</v>
      </c>
      <c r="Z272" s="1">
        <v>798.10588269978314</v>
      </c>
    </row>
    <row r="273" spans="1:26" x14ac:dyDescent="0.3">
      <c r="A273" t="str">
        <f t="shared" si="9"/>
        <v>DIPtri</v>
      </c>
      <c r="B273" s="3" t="str">
        <f>ProkustesV!D273</f>
        <v>DIPtri3_v_4.jpg</v>
      </c>
      <c r="C273" s="3">
        <f>IF($A273=$B$3,ProkustesV!E273+C$8,-99)</f>
        <v>-99</v>
      </c>
      <c r="D273" s="3">
        <f>IF($A273=$B$3,ProkustesV!F273+D$8,-99)</f>
        <v>-99</v>
      </c>
      <c r="E273" s="3">
        <f>IF($A273=$B$3,ProkustesV!G273+E$8,-99)</f>
        <v>-99</v>
      </c>
      <c r="F273" s="3">
        <f>IF($A273=$B$3,ProkustesV!H273+F$8,-99)</f>
        <v>-99</v>
      </c>
      <c r="G273" s="3">
        <f>IF($A273=$B$3,ProkustesV!I273+G$8,-99)</f>
        <v>-99</v>
      </c>
      <c r="H273" s="3">
        <f>IF($A273=$B$3,ProkustesV!J273+H$8,-99)</f>
        <v>-99</v>
      </c>
      <c r="I273" s="3">
        <f>IF($A273=$B$3,ProkustesV!K273+I$8,-99)</f>
        <v>-99</v>
      </c>
      <c r="J273" s="3">
        <f>IF($A273=$B$3,ProkustesV!L273+J$8,-99)</f>
        <v>-99</v>
      </c>
      <c r="K273" s="3">
        <f>IF($A273=$B$3,ProkustesV!M273+K$8,-99)</f>
        <v>-99</v>
      </c>
      <c r="L273" s="3">
        <f>IF($A273=$B$3,ProkustesV!N273+L$8,-99)</f>
        <v>-99</v>
      </c>
      <c r="M273" s="3">
        <f>IF($A273=$B$3,ProkustesV!O273+M$8,-99)</f>
        <v>-99</v>
      </c>
      <c r="N273" s="3">
        <f>IF($A273=$B$3,ProkustesV!P273+N$8,-99)</f>
        <v>-99</v>
      </c>
      <c r="O273" s="3">
        <f>IF($A273=$B$3,ProkustesV!Q273+O$8,-99)</f>
        <v>-99</v>
      </c>
      <c r="P273" s="3">
        <f>IF($A273=$B$3,ProkustesV!R273+P$8,-99)</f>
        <v>-99</v>
      </c>
      <c r="Q273" s="3">
        <f>IF($A273=$B$3,ProkustesV!S273+Q$8,-99)</f>
        <v>-99</v>
      </c>
      <c r="R273" s="3">
        <f>IF($A273=$B$3,ProkustesV!T273+R$8,-99)</f>
        <v>-99</v>
      </c>
      <c r="S273" s="3">
        <f>IF($A273=$B$3,ProkustesV!U273+S$8,-99)</f>
        <v>-99</v>
      </c>
      <c r="T273" s="3">
        <f>IF($A273=$B$3,ProkustesV!V273+T$8,-99)</f>
        <v>-99</v>
      </c>
      <c r="U273" s="3">
        <f>IF($A273=$B$3,ProkustesV!W273+U$8,-99)</f>
        <v>-99</v>
      </c>
      <c r="V273" s="3">
        <f>IF($A273=$B$3,ProkustesV!X273+V$8,-99)</f>
        <v>-99</v>
      </c>
      <c r="W273" s="1">
        <v>756.447</v>
      </c>
      <c r="X273" s="1" t="s">
        <v>22</v>
      </c>
      <c r="Y273">
        <f t="shared" si="10"/>
        <v>0</v>
      </c>
      <c r="Z273" s="1">
        <v>806.25678291720442</v>
      </c>
    </row>
    <row r="274" spans="1:26" x14ac:dyDescent="0.3">
      <c r="A274" t="str">
        <f t="shared" si="9"/>
        <v>DIPtri</v>
      </c>
      <c r="B274" s="3" t="str">
        <f>ProkustesV!D274</f>
        <v>DIPtri3_v_5.jpg</v>
      </c>
      <c r="C274" s="3">
        <f>IF($A274=$B$3,ProkustesV!E274+C$8,-99)</f>
        <v>-99</v>
      </c>
      <c r="D274" s="3">
        <f>IF($A274=$B$3,ProkustesV!F274+D$8,-99)</f>
        <v>-99</v>
      </c>
      <c r="E274" s="3">
        <f>IF($A274=$B$3,ProkustesV!G274+E$8,-99)</f>
        <v>-99</v>
      </c>
      <c r="F274" s="3">
        <f>IF($A274=$B$3,ProkustesV!H274+F$8,-99)</f>
        <v>-99</v>
      </c>
      <c r="G274" s="3">
        <f>IF($A274=$B$3,ProkustesV!I274+G$8,-99)</f>
        <v>-99</v>
      </c>
      <c r="H274" s="3">
        <f>IF($A274=$B$3,ProkustesV!J274+H$8,-99)</f>
        <v>-99</v>
      </c>
      <c r="I274" s="3">
        <f>IF($A274=$B$3,ProkustesV!K274+I$8,-99)</f>
        <v>-99</v>
      </c>
      <c r="J274" s="3">
        <f>IF($A274=$B$3,ProkustesV!L274+J$8,-99)</f>
        <v>-99</v>
      </c>
      <c r="K274" s="3">
        <f>IF($A274=$B$3,ProkustesV!M274+K$8,-99)</f>
        <v>-99</v>
      </c>
      <c r="L274" s="3">
        <f>IF($A274=$B$3,ProkustesV!N274+L$8,-99)</f>
        <v>-99</v>
      </c>
      <c r="M274" s="3">
        <f>IF($A274=$B$3,ProkustesV!O274+M$8,-99)</f>
        <v>-99</v>
      </c>
      <c r="N274" s="3">
        <f>IF($A274=$B$3,ProkustesV!P274+N$8,-99)</f>
        <v>-99</v>
      </c>
      <c r="O274" s="3">
        <f>IF($A274=$B$3,ProkustesV!Q274+O$8,-99)</f>
        <v>-99</v>
      </c>
      <c r="P274" s="3">
        <f>IF($A274=$B$3,ProkustesV!R274+P$8,-99)</f>
        <v>-99</v>
      </c>
      <c r="Q274" s="3">
        <f>IF($A274=$B$3,ProkustesV!S274+Q$8,-99)</f>
        <v>-99</v>
      </c>
      <c r="R274" s="3">
        <f>IF($A274=$B$3,ProkustesV!T274+R$8,-99)</f>
        <v>-99</v>
      </c>
      <c r="S274" s="3">
        <f>IF($A274=$B$3,ProkustesV!U274+S$8,-99)</f>
        <v>-99</v>
      </c>
      <c r="T274" s="3">
        <f>IF($A274=$B$3,ProkustesV!V274+T$8,-99)</f>
        <v>-99</v>
      </c>
      <c r="U274" s="3">
        <f>IF($A274=$B$3,ProkustesV!W274+U$8,-99)</f>
        <v>-99</v>
      </c>
      <c r="V274" s="3">
        <f>IF($A274=$B$3,ProkustesV!X274+V$8,-99)</f>
        <v>-99</v>
      </c>
      <c r="W274" s="1">
        <v>709.39700000000005</v>
      </c>
      <c r="X274" s="1" t="s">
        <v>22</v>
      </c>
      <c r="Y274">
        <f t="shared" si="10"/>
        <v>0</v>
      </c>
      <c r="Z274" s="1">
        <v>789</v>
      </c>
    </row>
    <row r="275" spans="1:26" x14ac:dyDescent="0.3">
      <c r="A275" t="str">
        <f t="shared" si="9"/>
        <v>DIPtri</v>
      </c>
      <c r="B275" s="3" t="str">
        <f>ProkustesV!D275</f>
        <v>DIPtri4_v_1.jpg</v>
      </c>
      <c r="C275" s="3">
        <f>IF($A275=$B$3,ProkustesV!E275+C$8,-99)</f>
        <v>-99</v>
      </c>
      <c r="D275" s="3">
        <f>IF($A275=$B$3,ProkustesV!F275+D$8,-99)</f>
        <v>-99</v>
      </c>
      <c r="E275" s="3">
        <f>IF($A275=$B$3,ProkustesV!G275+E$8,-99)</f>
        <v>-99</v>
      </c>
      <c r="F275" s="3">
        <f>IF($A275=$B$3,ProkustesV!H275+F$8,-99)</f>
        <v>-99</v>
      </c>
      <c r="G275" s="3">
        <f>IF($A275=$B$3,ProkustesV!I275+G$8,-99)</f>
        <v>-99</v>
      </c>
      <c r="H275" s="3">
        <f>IF($A275=$B$3,ProkustesV!J275+H$8,-99)</f>
        <v>-99</v>
      </c>
      <c r="I275" s="3">
        <f>IF($A275=$B$3,ProkustesV!K275+I$8,-99)</f>
        <v>-99</v>
      </c>
      <c r="J275" s="3">
        <f>IF($A275=$B$3,ProkustesV!L275+J$8,-99)</f>
        <v>-99</v>
      </c>
      <c r="K275" s="3">
        <f>IF($A275=$B$3,ProkustesV!M275+K$8,-99)</f>
        <v>-99</v>
      </c>
      <c r="L275" s="3">
        <f>IF($A275=$B$3,ProkustesV!N275+L$8,-99)</f>
        <v>-99</v>
      </c>
      <c r="M275" s="3">
        <f>IF($A275=$B$3,ProkustesV!O275+M$8,-99)</f>
        <v>-99</v>
      </c>
      <c r="N275" s="3">
        <f>IF($A275=$B$3,ProkustesV!P275+N$8,-99)</f>
        <v>-99</v>
      </c>
      <c r="O275" s="3">
        <f>IF($A275=$B$3,ProkustesV!Q275+O$8,-99)</f>
        <v>-99</v>
      </c>
      <c r="P275" s="3">
        <f>IF($A275=$B$3,ProkustesV!R275+P$8,-99)</f>
        <v>-99</v>
      </c>
      <c r="Q275" s="3">
        <f>IF($A275=$B$3,ProkustesV!S275+Q$8,-99)</f>
        <v>-99</v>
      </c>
      <c r="R275" s="3">
        <f>IF($A275=$B$3,ProkustesV!T275+R$8,-99)</f>
        <v>-99</v>
      </c>
      <c r="S275" s="3">
        <f>IF($A275=$B$3,ProkustesV!U275+S$8,-99)</f>
        <v>-99</v>
      </c>
      <c r="T275" s="3">
        <f>IF($A275=$B$3,ProkustesV!V275+T$8,-99)</f>
        <v>-99</v>
      </c>
      <c r="U275" s="3">
        <f>IF($A275=$B$3,ProkustesV!W275+U$8,-99)</f>
        <v>-99</v>
      </c>
      <c r="V275" s="3">
        <f>IF($A275=$B$3,ProkustesV!X275+V$8,-99)</f>
        <v>-99</v>
      </c>
      <c r="W275" s="1">
        <v>727.14</v>
      </c>
      <c r="X275" s="1" t="s">
        <v>22</v>
      </c>
      <c r="Y275">
        <f t="shared" si="10"/>
        <v>0</v>
      </c>
      <c r="Z275" s="1">
        <v>1492</v>
      </c>
    </row>
    <row r="276" spans="1:26" x14ac:dyDescent="0.3">
      <c r="A276" t="str">
        <f t="shared" si="9"/>
        <v>DIPtri</v>
      </c>
      <c r="B276" s="3" t="str">
        <f>ProkustesV!D276</f>
        <v>DIPtri4_v_2.jpg</v>
      </c>
      <c r="C276" s="3">
        <f>IF($A276=$B$3,ProkustesV!E276+C$8,-99)</f>
        <v>-99</v>
      </c>
      <c r="D276" s="3">
        <f>IF($A276=$B$3,ProkustesV!F276+D$8,-99)</f>
        <v>-99</v>
      </c>
      <c r="E276" s="3">
        <f>IF($A276=$B$3,ProkustesV!G276+E$8,-99)</f>
        <v>-99</v>
      </c>
      <c r="F276" s="3">
        <f>IF($A276=$B$3,ProkustesV!H276+F$8,-99)</f>
        <v>-99</v>
      </c>
      <c r="G276" s="3">
        <f>IF($A276=$B$3,ProkustesV!I276+G$8,-99)</f>
        <v>-99</v>
      </c>
      <c r="H276" s="3">
        <f>IF($A276=$B$3,ProkustesV!J276+H$8,-99)</f>
        <v>-99</v>
      </c>
      <c r="I276" s="3">
        <f>IF($A276=$B$3,ProkustesV!K276+I$8,-99)</f>
        <v>-99</v>
      </c>
      <c r="J276" s="3">
        <f>IF($A276=$B$3,ProkustesV!L276+J$8,-99)</f>
        <v>-99</v>
      </c>
      <c r="K276" s="3">
        <f>IF($A276=$B$3,ProkustesV!M276+K$8,-99)</f>
        <v>-99</v>
      </c>
      <c r="L276" s="3">
        <f>IF($A276=$B$3,ProkustesV!N276+L$8,-99)</f>
        <v>-99</v>
      </c>
      <c r="M276" s="3">
        <f>IF($A276=$B$3,ProkustesV!O276+M$8,-99)</f>
        <v>-99</v>
      </c>
      <c r="N276" s="3">
        <f>IF($A276=$B$3,ProkustesV!P276+N$8,-99)</f>
        <v>-99</v>
      </c>
      <c r="O276" s="3">
        <f>IF($A276=$B$3,ProkustesV!Q276+O$8,-99)</f>
        <v>-99</v>
      </c>
      <c r="P276" s="3">
        <f>IF($A276=$B$3,ProkustesV!R276+P$8,-99)</f>
        <v>-99</v>
      </c>
      <c r="Q276" s="3">
        <f>IF($A276=$B$3,ProkustesV!S276+Q$8,-99)</f>
        <v>-99</v>
      </c>
      <c r="R276" s="3">
        <f>IF($A276=$B$3,ProkustesV!T276+R$8,-99)</f>
        <v>-99</v>
      </c>
      <c r="S276" s="3">
        <f>IF($A276=$B$3,ProkustesV!U276+S$8,-99)</f>
        <v>-99</v>
      </c>
      <c r="T276" s="3">
        <f>IF($A276=$B$3,ProkustesV!V276+T$8,-99)</f>
        <v>-99</v>
      </c>
      <c r="U276" s="3">
        <f>IF($A276=$B$3,ProkustesV!W276+U$8,-99)</f>
        <v>-99</v>
      </c>
      <c r="V276" s="3">
        <f>IF($A276=$B$3,ProkustesV!X276+V$8,-99)</f>
        <v>-99</v>
      </c>
      <c r="W276" s="1">
        <v>719.20799999999997</v>
      </c>
      <c r="X276" s="1" t="s">
        <v>22</v>
      </c>
      <c r="Y276">
        <f t="shared" si="10"/>
        <v>0</v>
      </c>
      <c r="Z276" s="1">
        <v>1475.4639948165459</v>
      </c>
    </row>
    <row r="277" spans="1:26" x14ac:dyDescent="0.3">
      <c r="A277" t="str">
        <f t="shared" si="9"/>
        <v>DIPtri</v>
      </c>
      <c r="B277" s="3" t="str">
        <f>ProkustesV!D277</f>
        <v>DIPtri4_v_3.jpg</v>
      </c>
      <c r="C277" s="3">
        <f>IF($A277=$B$3,ProkustesV!E277+C$8,-99)</f>
        <v>-99</v>
      </c>
      <c r="D277" s="3">
        <f>IF($A277=$B$3,ProkustesV!F277+D$8,-99)</f>
        <v>-99</v>
      </c>
      <c r="E277" s="3">
        <f>IF($A277=$B$3,ProkustesV!G277+E$8,-99)</f>
        <v>-99</v>
      </c>
      <c r="F277" s="3">
        <f>IF($A277=$B$3,ProkustesV!H277+F$8,-99)</f>
        <v>-99</v>
      </c>
      <c r="G277" s="3">
        <f>IF($A277=$B$3,ProkustesV!I277+G$8,-99)</f>
        <v>-99</v>
      </c>
      <c r="H277" s="3">
        <f>IF($A277=$B$3,ProkustesV!J277+H$8,-99)</f>
        <v>-99</v>
      </c>
      <c r="I277" s="3">
        <f>IF($A277=$B$3,ProkustesV!K277+I$8,-99)</f>
        <v>-99</v>
      </c>
      <c r="J277" s="3">
        <f>IF($A277=$B$3,ProkustesV!L277+J$8,-99)</f>
        <v>-99</v>
      </c>
      <c r="K277" s="3">
        <f>IF($A277=$B$3,ProkustesV!M277+K$8,-99)</f>
        <v>-99</v>
      </c>
      <c r="L277" s="3">
        <f>IF($A277=$B$3,ProkustesV!N277+L$8,-99)</f>
        <v>-99</v>
      </c>
      <c r="M277" s="3">
        <f>IF($A277=$B$3,ProkustesV!O277+M$8,-99)</f>
        <v>-99</v>
      </c>
      <c r="N277" s="3">
        <f>IF($A277=$B$3,ProkustesV!P277+N$8,-99)</f>
        <v>-99</v>
      </c>
      <c r="O277" s="3">
        <f>IF($A277=$B$3,ProkustesV!Q277+O$8,-99)</f>
        <v>-99</v>
      </c>
      <c r="P277" s="3">
        <f>IF($A277=$B$3,ProkustesV!R277+P$8,-99)</f>
        <v>-99</v>
      </c>
      <c r="Q277" s="3">
        <f>IF($A277=$B$3,ProkustesV!S277+Q$8,-99)</f>
        <v>-99</v>
      </c>
      <c r="R277" s="3">
        <f>IF($A277=$B$3,ProkustesV!T277+R$8,-99)</f>
        <v>-99</v>
      </c>
      <c r="S277" s="3">
        <f>IF($A277=$B$3,ProkustesV!U277+S$8,-99)</f>
        <v>-99</v>
      </c>
      <c r="T277" s="3">
        <f>IF($A277=$B$3,ProkustesV!V277+T$8,-99)</f>
        <v>-99</v>
      </c>
      <c r="U277" s="3">
        <f>IF($A277=$B$3,ProkustesV!W277+U$8,-99)</f>
        <v>-99</v>
      </c>
      <c r="V277" s="3">
        <f>IF($A277=$B$3,ProkustesV!X277+V$8,-99)</f>
        <v>-99</v>
      </c>
      <c r="W277" s="1">
        <v>650.73199999999997</v>
      </c>
      <c r="X277" s="1" t="s">
        <v>22</v>
      </c>
      <c r="Y277">
        <f t="shared" si="10"/>
        <v>0</v>
      </c>
      <c r="Z277" s="1">
        <v>1482.1069462086737</v>
      </c>
    </row>
    <row r="278" spans="1:26" x14ac:dyDescent="0.3">
      <c r="A278" t="str">
        <f t="shared" si="9"/>
        <v>DIPtri</v>
      </c>
      <c r="B278" s="3" t="str">
        <f>ProkustesV!D278</f>
        <v>DIPtri4_v_4.jpg</v>
      </c>
      <c r="C278" s="3">
        <f>IF($A278=$B$3,ProkustesV!E278+C$8,-99)</f>
        <v>-99</v>
      </c>
      <c r="D278" s="3">
        <f>IF($A278=$B$3,ProkustesV!F278+D$8,-99)</f>
        <v>-99</v>
      </c>
      <c r="E278" s="3">
        <f>IF($A278=$B$3,ProkustesV!G278+E$8,-99)</f>
        <v>-99</v>
      </c>
      <c r="F278" s="3">
        <f>IF($A278=$B$3,ProkustesV!H278+F$8,-99)</f>
        <v>-99</v>
      </c>
      <c r="G278" s="3">
        <f>IF($A278=$B$3,ProkustesV!I278+G$8,-99)</f>
        <v>-99</v>
      </c>
      <c r="H278" s="3">
        <f>IF($A278=$B$3,ProkustesV!J278+H$8,-99)</f>
        <v>-99</v>
      </c>
      <c r="I278" s="3">
        <f>IF($A278=$B$3,ProkustesV!K278+I$8,-99)</f>
        <v>-99</v>
      </c>
      <c r="J278" s="3">
        <f>IF($A278=$B$3,ProkustesV!L278+J$8,-99)</f>
        <v>-99</v>
      </c>
      <c r="K278" s="3">
        <f>IF($A278=$B$3,ProkustesV!M278+K$8,-99)</f>
        <v>-99</v>
      </c>
      <c r="L278" s="3">
        <f>IF($A278=$B$3,ProkustesV!N278+L$8,-99)</f>
        <v>-99</v>
      </c>
      <c r="M278" s="3">
        <f>IF($A278=$B$3,ProkustesV!O278+M$8,-99)</f>
        <v>-99</v>
      </c>
      <c r="N278" s="3">
        <f>IF($A278=$B$3,ProkustesV!P278+N$8,-99)</f>
        <v>-99</v>
      </c>
      <c r="O278" s="3">
        <f>IF($A278=$B$3,ProkustesV!Q278+O$8,-99)</f>
        <v>-99</v>
      </c>
      <c r="P278" s="3">
        <f>IF($A278=$B$3,ProkustesV!R278+P$8,-99)</f>
        <v>-99</v>
      </c>
      <c r="Q278" s="3">
        <f>IF($A278=$B$3,ProkustesV!S278+Q$8,-99)</f>
        <v>-99</v>
      </c>
      <c r="R278" s="3">
        <f>IF($A278=$B$3,ProkustesV!T278+R$8,-99)</f>
        <v>-99</v>
      </c>
      <c r="S278" s="3">
        <f>IF($A278=$B$3,ProkustesV!U278+S$8,-99)</f>
        <v>-99</v>
      </c>
      <c r="T278" s="3">
        <f>IF($A278=$B$3,ProkustesV!V278+T$8,-99)</f>
        <v>-99</v>
      </c>
      <c r="U278" s="3">
        <f>IF($A278=$B$3,ProkustesV!W278+U$8,-99)</f>
        <v>-99</v>
      </c>
      <c r="V278" s="3">
        <f>IF($A278=$B$3,ProkustesV!X278+V$8,-99)</f>
        <v>-99</v>
      </c>
      <c r="W278" s="1">
        <v>704.17499999999995</v>
      </c>
      <c r="X278" s="1" t="s">
        <v>22</v>
      </c>
      <c r="Y278">
        <f t="shared" si="10"/>
        <v>0</v>
      </c>
      <c r="Z278" s="1">
        <v>1477.333408543921</v>
      </c>
    </row>
    <row r="279" spans="1:26" x14ac:dyDescent="0.3">
      <c r="A279" t="str">
        <f t="shared" si="9"/>
        <v>DIPtri</v>
      </c>
      <c r="B279" s="3" t="str">
        <f>ProkustesV!D279</f>
        <v>DIPtri4_v_5.jpg</v>
      </c>
      <c r="C279" s="3">
        <f>IF($A279=$B$3,ProkustesV!E279+C$8,-99)</f>
        <v>-99</v>
      </c>
      <c r="D279" s="3">
        <f>IF($A279=$B$3,ProkustesV!F279+D$8,-99)</f>
        <v>-99</v>
      </c>
      <c r="E279" s="3">
        <f>IF($A279=$B$3,ProkustesV!G279+E$8,-99)</f>
        <v>-99</v>
      </c>
      <c r="F279" s="3">
        <f>IF($A279=$B$3,ProkustesV!H279+F$8,-99)</f>
        <v>-99</v>
      </c>
      <c r="G279" s="3">
        <f>IF($A279=$B$3,ProkustesV!I279+G$8,-99)</f>
        <v>-99</v>
      </c>
      <c r="H279" s="3">
        <f>IF($A279=$B$3,ProkustesV!J279+H$8,-99)</f>
        <v>-99</v>
      </c>
      <c r="I279" s="3">
        <f>IF($A279=$B$3,ProkustesV!K279+I$8,-99)</f>
        <v>-99</v>
      </c>
      <c r="J279" s="3">
        <f>IF($A279=$B$3,ProkustesV!L279+J$8,-99)</f>
        <v>-99</v>
      </c>
      <c r="K279" s="3">
        <f>IF($A279=$B$3,ProkustesV!M279+K$8,-99)</f>
        <v>-99</v>
      </c>
      <c r="L279" s="3">
        <f>IF($A279=$B$3,ProkustesV!N279+L$8,-99)</f>
        <v>-99</v>
      </c>
      <c r="M279" s="3">
        <f>IF($A279=$B$3,ProkustesV!O279+M$8,-99)</f>
        <v>-99</v>
      </c>
      <c r="N279" s="3">
        <f>IF($A279=$B$3,ProkustesV!P279+N$8,-99)</f>
        <v>-99</v>
      </c>
      <c r="O279" s="3">
        <f>IF($A279=$B$3,ProkustesV!Q279+O$8,-99)</f>
        <v>-99</v>
      </c>
      <c r="P279" s="3">
        <f>IF($A279=$B$3,ProkustesV!R279+P$8,-99)</f>
        <v>-99</v>
      </c>
      <c r="Q279" s="3">
        <f>IF($A279=$B$3,ProkustesV!S279+Q$8,-99)</f>
        <v>-99</v>
      </c>
      <c r="R279" s="3">
        <f>IF($A279=$B$3,ProkustesV!T279+R$8,-99)</f>
        <v>-99</v>
      </c>
      <c r="S279" s="3">
        <f>IF($A279=$B$3,ProkustesV!U279+S$8,-99)</f>
        <v>-99</v>
      </c>
      <c r="T279" s="3">
        <f>IF($A279=$B$3,ProkustesV!V279+T$8,-99)</f>
        <v>-99</v>
      </c>
      <c r="U279" s="3">
        <f>IF($A279=$B$3,ProkustesV!W279+U$8,-99)</f>
        <v>-99</v>
      </c>
      <c r="V279" s="3">
        <f>IF($A279=$B$3,ProkustesV!X279+V$8,-99)</f>
        <v>-99</v>
      </c>
      <c r="W279" s="1">
        <v>663.798</v>
      </c>
      <c r="X279" s="1" t="s">
        <v>22</v>
      </c>
      <c r="Y279">
        <f t="shared" si="10"/>
        <v>0</v>
      </c>
      <c r="Z279" s="1">
        <v>1413.0056617013252</v>
      </c>
    </row>
    <row r="280" spans="1:26" x14ac:dyDescent="0.3">
      <c r="A280" t="str">
        <f t="shared" si="9"/>
        <v>DIPtri</v>
      </c>
      <c r="B280" s="3" t="str">
        <f>ProkustesV!D280</f>
        <v>DIPtri5_v_1.jpg</v>
      </c>
      <c r="C280" s="3">
        <f>IF($A280=$B$3,ProkustesV!E280+C$8,-99)</f>
        <v>-99</v>
      </c>
      <c r="D280" s="3">
        <f>IF($A280=$B$3,ProkustesV!F280+D$8,-99)</f>
        <v>-99</v>
      </c>
      <c r="E280" s="3">
        <f>IF($A280=$B$3,ProkustesV!G280+E$8,-99)</f>
        <v>-99</v>
      </c>
      <c r="F280" s="3">
        <f>IF($A280=$B$3,ProkustesV!H280+F$8,-99)</f>
        <v>-99</v>
      </c>
      <c r="G280" s="3">
        <f>IF($A280=$B$3,ProkustesV!I280+G$8,-99)</f>
        <v>-99</v>
      </c>
      <c r="H280" s="3">
        <f>IF($A280=$B$3,ProkustesV!J280+H$8,-99)</f>
        <v>-99</v>
      </c>
      <c r="I280" s="3">
        <f>IF($A280=$B$3,ProkustesV!K280+I$8,-99)</f>
        <v>-99</v>
      </c>
      <c r="J280" s="3">
        <f>IF($A280=$B$3,ProkustesV!L280+J$8,-99)</f>
        <v>-99</v>
      </c>
      <c r="K280" s="3">
        <f>IF($A280=$B$3,ProkustesV!M280+K$8,-99)</f>
        <v>-99</v>
      </c>
      <c r="L280" s="3">
        <f>IF($A280=$B$3,ProkustesV!N280+L$8,-99)</f>
        <v>-99</v>
      </c>
      <c r="M280" s="3">
        <f>IF($A280=$B$3,ProkustesV!O280+M$8,-99)</f>
        <v>-99</v>
      </c>
      <c r="N280" s="3">
        <f>IF($A280=$B$3,ProkustesV!P280+N$8,-99)</f>
        <v>-99</v>
      </c>
      <c r="O280" s="3">
        <f>IF($A280=$B$3,ProkustesV!Q280+O$8,-99)</f>
        <v>-99</v>
      </c>
      <c r="P280" s="3">
        <f>IF($A280=$B$3,ProkustesV!R280+P$8,-99)</f>
        <v>-99</v>
      </c>
      <c r="Q280" s="3">
        <f>IF($A280=$B$3,ProkustesV!S280+Q$8,-99)</f>
        <v>-99</v>
      </c>
      <c r="R280" s="3">
        <f>IF($A280=$B$3,ProkustesV!T280+R$8,-99)</f>
        <v>-99</v>
      </c>
      <c r="S280" s="3">
        <f>IF($A280=$B$3,ProkustesV!U280+S$8,-99)</f>
        <v>-99</v>
      </c>
      <c r="T280" s="3">
        <f>IF($A280=$B$3,ProkustesV!V280+T$8,-99)</f>
        <v>-99</v>
      </c>
      <c r="U280" s="3">
        <f>IF($A280=$B$3,ProkustesV!W280+U$8,-99)</f>
        <v>-99</v>
      </c>
      <c r="V280" s="3">
        <f>IF($A280=$B$3,ProkustesV!X280+V$8,-99)</f>
        <v>-99</v>
      </c>
      <c r="W280" s="1">
        <v>605.61099999999999</v>
      </c>
      <c r="X280" s="1" t="s">
        <v>22</v>
      </c>
      <c r="Y280">
        <f t="shared" si="10"/>
        <v>0</v>
      </c>
      <c r="Z280" s="1">
        <v>1301.2401776766656</v>
      </c>
    </row>
    <row r="281" spans="1:26" x14ac:dyDescent="0.3">
      <c r="A281" t="str">
        <f t="shared" si="9"/>
        <v>DIPtri</v>
      </c>
      <c r="B281" s="3" t="str">
        <f>ProkustesV!D281</f>
        <v>DIPtri5_v_2.jpg</v>
      </c>
      <c r="C281" s="3">
        <f>IF($A281=$B$3,ProkustesV!E281+C$8,-99)</f>
        <v>-99</v>
      </c>
      <c r="D281" s="3">
        <f>IF($A281=$B$3,ProkustesV!F281+D$8,-99)</f>
        <v>-99</v>
      </c>
      <c r="E281" s="3">
        <f>IF($A281=$B$3,ProkustesV!G281+E$8,-99)</f>
        <v>-99</v>
      </c>
      <c r="F281" s="3">
        <f>IF($A281=$B$3,ProkustesV!H281+F$8,-99)</f>
        <v>-99</v>
      </c>
      <c r="G281" s="3">
        <f>IF($A281=$B$3,ProkustesV!I281+G$8,-99)</f>
        <v>-99</v>
      </c>
      <c r="H281" s="3">
        <f>IF($A281=$B$3,ProkustesV!J281+H$8,-99)</f>
        <v>-99</v>
      </c>
      <c r="I281" s="3">
        <f>IF($A281=$B$3,ProkustesV!K281+I$8,-99)</f>
        <v>-99</v>
      </c>
      <c r="J281" s="3">
        <f>IF($A281=$B$3,ProkustesV!L281+J$8,-99)</f>
        <v>-99</v>
      </c>
      <c r="K281" s="3">
        <f>IF($A281=$B$3,ProkustesV!M281+K$8,-99)</f>
        <v>-99</v>
      </c>
      <c r="L281" s="3">
        <f>IF($A281=$B$3,ProkustesV!N281+L$8,-99)</f>
        <v>-99</v>
      </c>
      <c r="M281" s="3">
        <f>IF($A281=$B$3,ProkustesV!O281+M$8,-99)</f>
        <v>-99</v>
      </c>
      <c r="N281" s="3">
        <f>IF($A281=$B$3,ProkustesV!P281+N$8,-99)</f>
        <v>-99</v>
      </c>
      <c r="O281" s="3">
        <f>IF($A281=$B$3,ProkustesV!Q281+O$8,-99)</f>
        <v>-99</v>
      </c>
      <c r="P281" s="3">
        <f>IF($A281=$B$3,ProkustesV!R281+P$8,-99)</f>
        <v>-99</v>
      </c>
      <c r="Q281" s="3">
        <f>IF($A281=$B$3,ProkustesV!S281+Q$8,-99)</f>
        <v>-99</v>
      </c>
      <c r="R281" s="3">
        <f>IF($A281=$B$3,ProkustesV!T281+R$8,-99)</f>
        <v>-99</v>
      </c>
      <c r="S281" s="3">
        <f>IF($A281=$B$3,ProkustesV!U281+S$8,-99)</f>
        <v>-99</v>
      </c>
      <c r="T281" s="3">
        <f>IF($A281=$B$3,ProkustesV!V281+T$8,-99)</f>
        <v>-99</v>
      </c>
      <c r="U281" s="3">
        <f>IF($A281=$B$3,ProkustesV!W281+U$8,-99)</f>
        <v>-99</v>
      </c>
      <c r="V281" s="3">
        <f>IF($A281=$B$3,ProkustesV!X281+V$8,-99)</f>
        <v>-99</v>
      </c>
      <c r="W281" s="1">
        <v>591.53099999999995</v>
      </c>
      <c r="X281" s="1" t="s">
        <v>22</v>
      </c>
      <c r="Y281">
        <f t="shared" si="10"/>
        <v>0</v>
      </c>
      <c r="Z281" s="1">
        <v>1261.7273873543365</v>
      </c>
    </row>
    <row r="282" spans="1:26" x14ac:dyDescent="0.3">
      <c r="A282" t="str">
        <f t="shared" si="9"/>
        <v>DIPtri</v>
      </c>
      <c r="B282" s="3" t="str">
        <f>ProkustesV!D282</f>
        <v>DIPtri5_v_3.jpg</v>
      </c>
      <c r="C282" s="3">
        <f>IF($A282=$B$3,ProkustesV!E282+C$8,-99)</f>
        <v>-99</v>
      </c>
      <c r="D282" s="3">
        <f>IF($A282=$B$3,ProkustesV!F282+D$8,-99)</f>
        <v>-99</v>
      </c>
      <c r="E282" s="3">
        <f>IF($A282=$B$3,ProkustesV!G282+E$8,-99)</f>
        <v>-99</v>
      </c>
      <c r="F282" s="3">
        <f>IF($A282=$B$3,ProkustesV!H282+F$8,-99)</f>
        <v>-99</v>
      </c>
      <c r="G282" s="3">
        <f>IF($A282=$B$3,ProkustesV!I282+G$8,-99)</f>
        <v>-99</v>
      </c>
      <c r="H282" s="3">
        <f>IF($A282=$B$3,ProkustesV!J282+H$8,-99)</f>
        <v>-99</v>
      </c>
      <c r="I282" s="3">
        <f>IF($A282=$B$3,ProkustesV!K282+I$8,-99)</f>
        <v>-99</v>
      </c>
      <c r="J282" s="3">
        <f>IF($A282=$B$3,ProkustesV!L282+J$8,-99)</f>
        <v>-99</v>
      </c>
      <c r="K282" s="3">
        <f>IF($A282=$B$3,ProkustesV!M282+K$8,-99)</f>
        <v>-99</v>
      </c>
      <c r="L282" s="3">
        <f>IF($A282=$B$3,ProkustesV!N282+L$8,-99)</f>
        <v>-99</v>
      </c>
      <c r="M282" s="3">
        <f>IF($A282=$B$3,ProkustesV!O282+M$8,-99)</f>
        <v>-99</v>
      </c>
      <c r="N282" s="3">
        <f>IF($A282=$B$3,ProkustesV!P282+N$8,-99)</f>
        <v>-99</v>
      </c>
      <c r="O282" s="3">
        <f>IF($A282=$B$3,ProkustesV!Q282+O$8,-99)</f>
        <v>-99</v>
      </c>
      <c r="P282" s="3">
        <f>IF($A282=$B$3,ProkustesV!R282+P$8,-99)</f>
        <v>-99</v>
      </c>
      <c r="Q282" s="3">
        <f>IF($A282=$B$3,ProkustesV!S282+Q$8,-99)</f>
        <v>-99</v>
      </c>
      <c r="R282" s="3">
        <f>IF($A282=$B$3,ProkustesV!T282+R$8,-99)</f>
        <v>-99</v>
      </c>
      <c r="S282" s="3">
        <f>IF($A282=$B$3,ProkustesV!U282+S$8,-99)</f>
        <v>-99</v>
      </c>
      <c r="T282" s="3">
        <f>IF($A282=$B$3,ProkustesV!V282+T$8,-99)</f>
        <v>-99</v>
      </c>
      <c r="U282" s="3">
        <f>IF($A282=$B$3,ProkustesV!W282+U$8,-99)</f>
        <v>-99</v>
      </c>
      <c r="V282" s="3">
        <f>IF($A282=$B$3,ProkustesV!X282+V$8,-99)</f>
        <v>-99</v>
      </c>
      <c r="W282" s="1">
        <v>570.54200000000003</v>
      </c>
      <c r="X282" s="1" t="s">
        <v>22</v>
      </c>
      <c r="Y282">
        <f t="shared" si="10"/>
        <v>0</v>
      </c>
      <c r="Z282" s="1">
        <v>1298.4194237610589</v>
      </c>
    </row>
    <row r="283" spans="1:26" x14ac:dyDescent="0.3">
      <c r="A283" t="str">
        <f t="shared" si="9"/>
        <v>DIPtri</v>
      </c>
      <c r="B283" s="3" t="str">
        <f>ProkustesV!D283</f>
        <v>DIPtri5_v_4.jpg</v>
      </c>
      <c r="C283" s="3">
        <f>IF($A283=$B$3,ProkustesV!E283+C$8,-99)</f>
        <v>-99</v>
      </c>
      <c r="D283" s="3">
        <f>IF($A283=$B$3,ProkustesV!F283+D$8,-99)</f>
        <v>-99</v>
      </c>
      <c r="E283" s="3">
        <f>IF($A283=$B$3,ProkustesV!G283+E$8,-99)</f>
        <v>-99</v>
      </c>
      <c r="F283" s="3">
        <f>IF($A283=$B$3,ProkustesV!H283+F$8,-99)</f>
        <v>-99</v>
      </c>
      <c r="G283" s="3">
        <f>IF($A283=$B$3,ProkustesV!I283+G$8,-99)</f>
        <v>-99</v>
      </c>
      <c r="H283" s="3">
        <f>IF($A283=$B$3,ProkustesV!J283+H$8,-99)</f>
        <v>-99</v>
      </c>
      <c r="I283" s="3">
        <f>IF($A283=$B$3,ProkustesV!K283+I$8,-99)</f>
        <v>-99</v>
      </c>
      <c r="J283" s="3">
        <f>IF($A283=$B$3,ProkustesV!L283+J$8,-99)</f>
        <v>-99</v>
      </c>
      <c r="K283" s="3">
        <f>IF($A283=$B$3,ProkustesV!M283+K$8,-99)</f>
        <v>-99</v>
      </c>
      <c r="L283" s="3">
        <f>IF($A283=$B$3,ProkustesV!N283+L$8,-99)</f>
        <v>-99</v>
      </c>
      <c r="M283" s="3">
        <f>IF($A283=$B$3,ProkustesV!O283+M$8,-99)</f>
        <v>-99</v>
      </c>
      <c r="N283" s="3">
        <f>IF($A283=$B$3,ProkustesV!P283+N$8,-99)</f>
        <v>-99</v>
      </c>
      <c r="O283" s="3">
        <f>IF($A283=$B$3,ProkustesV!Q283+O$8,-99)</f>
        <v>-99</v>
      </c>
      <c r="P283" s="3">
        <f>IF($A283=$B$3,ProkustesV!R283+P$8,-99)</f>
        <v>-99</v>
      </c>
      <c r="Q283" s="3">
        <f>IF($A283=$B$3,ProkustesV!S283+Q$8,-99)</f>
        <v>-99</v>
      </c>
      <c r="R283" s="3">
        <f>IF($A283=$B$3,ProkustesV!T283+R$8,-99)</f>
        <v>-99</v>
      </c>
      <c r="S283" s="3">
        <f>IF($A283=$B$3,ProkustesV!U283+S$8,-99)</f>
        <v>-99</v>
      </c>
      <c r="T283" s="3">
        <f>IF($A283=$B$3,ProkustesV!V283+T$8,-99)</f>
        <v>-99</v>
      </c>
      <c r="U283" s="3">
        <f>IF($A283=$B$3,ProkustesV!W283+U$8,-99)</f>
        <v>-99</v>
      </c>
      <c r="V283" s="3">
        <f>IF($A283=$B$3,ProkustesV!X283+V$8,-99)</f>
        <v>-99</v>
      </c>
      <c r="W283" s="1">
        <v>607.36400000000003</v>
      </c>
      <c r="X283" s="1" t="s">
        <v>22</v>
      </c>
      <c r="Y283">
        <f t="shared" si="10"/>
        <v>0</v>
      </c>
      <c r="Z283" s="1">
        <v>1289.5309224675459</v>
      </c>
    </row>
    <row r="284" spans="1:26" x14ac:dyDescent="0.3">
      <c r="A284" t="str">
        <f t="shared" si="9"/>
        <v>DIPtri</v>
      </c>
      <c r="B284" s="3" t="str">
        <f>ProkustesV!D284</f>
        <v>DIPtri5_v_5.jpg</v>
      </c>
      <c r="C284" s="3">
        <f>IF($A284=$B$3,ProkustesV!E284+C$8,-99)</f>
        <v>-99</v>
      </c>
      <c r="D284" s="3">
        <f>IF($A284=$B$3,ProkustesV!F284+D$8,-99)</f>
        <v>-99</v>
      </c>
      <c r="E284" s="3">
        <f>IF($A284=$B$3,ProkustesV!G284+E$8,-99)</f>
        <v>-99</v>
      </c>
      <c r="F284" s="3">
        <f>IF($A284=$B$3,ProkustesV!H284+F$8,-99)</f>
        <v>-99</v>
      </c>
      <c r="G284" s="3">
        <f>IF($A284=$B$3,ProkustesV!I284+G$8,-99)</f>
        <v>-99</v>
      </c>
      <c r="H284" s="3">
        <f>IF($A284=$B$3,ProkustesV!J284+H$8,-99)</f>
        <v>-99</v>
      </c>
      <c r="I284" s="3">
        <f>IF($A284=$B$3,ProkustesV!K284+I$8,-99)</f>
        <v>-99</v>
      </c>
      <c r="J284" s="3">
        <f>IF($A284=$B$3,ProkustesV!L284+J$8,-99)</f>
        <v>-99</v>
      </c>
      <c r="K284" s="3">
        <f>IF($A284=$B$3,ProkustesV!M284+K$8,-99)</f>
        <v>-99</v>
      </c>
      <c r="L284" s="3">
        <f>IF($A284=$B$3,ProkustesV!N284+L$8,-99)</f>
        <v>-99</v>
      </c>
      <c r="M284" s="3">
        <f>IF($A284=$B$3,ProkustesV!O284+M$8,-99)</f>
        <v>-99</v>
      </c>
      <c r="N284" s="3">
        <f>IF($A284=$B$3,ProkustesV!P284+N$8,-99)</f>
        <v>-99</v>
      </c>
      <c r="O284" s="3">
        <f>IF($A284=$B$3,ProkustesV!Q284+O$8,-99)</f>
        <v>-99</v>
      </c>
      <c r="P284" s="3">
        <f>IF($A284=$B$3,ProkustesV!R284+P$8,-99)</f>
        <v>-99</v>
      </c>
      <c r="Q284" s="3">
        <f>IF($A284=$B$3,ProkustesV!S284+Q$8,-99)</f>
        <v>-99</v>
      </c>
      <c r="R284" s="3">
        <f>IF($A284=$B$3,ProkustesV!T284+R$8,-99)</f>
        <v>-99</v>
      </c>
      <c r="S284" s="3">
        <f>IF($A284=$B$3,ProkustesV!U284+S$8,-99)</f>
        <v>-99</v>
      </c>
      <c r="T284" s="3">
        <f>IF($A284=$B$3,ProkustesV!V284+T$8,-99)</f>
        <v>-99</v>
      </c>
      <c r="U284" s="3">
        <f>IF($A284=$B$3,ProkustesV!W284+U$8,-99)</f>
        <v>-99</v>
      </c>
      <c r="V284" s="3">
        <f>IF($A284=$B$3,ProkustesV!X284+V$8,-99)</f>
        <v>-99</v>
      </c>
      <c r="W284" s="1">
        <v>716.923</v>
      </c>
      <c r="X284" s="1" t="s">
        <v>22</v>
      </c>
      <c r="Y284">
        <f t="shared" si="10"/>
        <v>0</v>
      </c>
      <c r="Z284" s="1">
        <v>1298.9626630507898</v>
      </c>
    </row>
    <row r="285" spans="1:26" x14ac:dyDescent="0.3">
      <c r="A285" t="str">
        <f t="shared" si="9"/>
        <v>DIPtri</v>
      </c>
      <c r="B285" s="3" t="str">
        <f>ProkustesV!D285</f>
        <v>DIPtri6_v_1.jpg</v>
      </c>
      <c r="C285" s="3">
        <f>IF($A285=$B$3,ProkustesV!E285+C$8,-99)</f>
        <v>-99</v>
      </c>
      <c r="D285" s="3">
        <f>IF($A285=$B$3,ProkustesV!F285+D$8,-99)</f>
        <v>-99</v>
      </c>
      <c r="E285" s="3">
        <f>IF($A285=$B$3,ProkustesV!G285+E$8,-99)</f>
        <v>-99</v>
      </c>
      <c r="F285" s="3">
        <f>IF($A285=$B$3,ProkustesV!H285+F$8,-99)</f>
        <v>-99</v>
      </c>
      <c r="G285" s="3">
        <f>IF($A285=$B$3,ProkustesV!I285+G$8,-99)</f>
        <v>-99</v>
      </c>
      <c r="H285" s="3">
        <f>IF($A285=$B$3,ProkustesV!J285+H$8,-99)</f>
        <v>-99</v>
      </c>
      <c r="I285" s="3">
        <f>IF($A285=$B$3,ProkustesV!K285+I$8,-99)</f>
        <v>-99</v>
      </c>
      <c r="J285" s="3">
        <f>IF($A285=$B$3,ProkustesV!L285+J$8,-99)</f>
        <v>-99</v>
      </c>
      <c r="K285" s="3">
        <f>IF($A285=$B$3,ProkustesV!M285+K$8,-99)</f>
        <v>-99</v>
      </c>
      <c r="L285" s="3">
        <f>IF($A285=$B$3,ProkustesV!N285+L$8,-99)</f>
        <v>-99</v>
      </c>
      <c r="M285" s="3">
        <f>IF($A285=$B$3,ProkustesV!O285+M$8,-99)</f>
        <v>-99</v>
      </c>
      <c r="N285" s="3">
        <f>IF($A285=$B$3,ProkustesV!P285+N$8,-99)</f>
        <v>-99</v>
      </c>
      <c r="O285" s="3">
        <f>IF($A285=$B$3,ProkustesV!Q285+O$8,-99)</f>
        <v>-99</v>
      </c>
      <c r="P285" s="3">
        <f>IF($A285=$B$3,ProkustesV!R285+P$8,-99)</f>
        <v>-99</v>
      </c>
      <c r="Q285" s="3">
        <f>IF($A285=$B$3,ProkustesV!S285+Q$8,-99)</f>
        <v>-99</v>
      </c>
      <c r="R285" s="3">
        <f>IF($A285=$B$3,ProkustesV!T285+R$8,-99)</f>
        <v>-99</v>
      </c>
      <c r="S285" s="3">
        <f>IF($A285=$B$3,ProkustesV!U285+S$8,-99)</f>
        <v>-99</v>
      </c>
      <c r="T285" s="3">
        <f>IF($A285=$B$3,ProkustesV!V285+T$8,-99)</f>
        <v>-99</v>
      </c>
      <c r="U285" s="3">
        <f>IF($A285=$B$3,ProkustesV!W285+U$8,-99)</f>
        <v>-99</v>
      </c>
      <c r="V285" s="3">
        <f>IF($A285=$B$3,ProkustesV!X285+V$8,-99)</f>
        <v>-99</v>
      </c>
      <c r="W285" s="1">
        <v>850.745</v>
      </c>
      <c r="X285" s="1" t="s">
        <v>22</v>
      </c>
      <c r="Y285">
        <f t="shared" si="10"/>
        <v>0</v>
      </c>
      <c r="Z285" s="1">
        <v>1269.2269300641237</v>
      </c>
    </row>
    <row r="286" spans="1:26" x14ac:dyDescent="0.3">
      <c r="A286" t="str">
        <f t="shared" si="9"/>
        <v>DIPtri</v>
      </c>
      <c r="B286" s="3" t="str">
        <f>ProkustesV!D286</f>
        <v>DIPtri6_v_2.jpg</v>
      </c>
      <c r="C286" s="3">
        <f>IF($A286=$B$3,ProkustesV!E286+C$8,-99)</f>
        <v>-99</v>
      </c>
      <c r="D286" s="3">
        <f>IF($A286=$B$3,ProkustesV!F286+D$8,-99)</f>
        <v>-99</v>
      </c>
      <c r="E286" s="3">
        <f>IF($A286=$B$3,ProkustesV!G286+E$8,-99)</f>
        <v>-99</v>
      </c>
      <c r="F286" s="3">
        <f>IF($A286=$B$3,ProkustesV!H286+F$8,-99)</f>
        <v>-99</v>
      </c>
      <c r="G286" s="3">
        <f>IF($A286=$B$3,ProkustesV!I286+G$8,-99)</f>
        <v>-99</v>
      </c>
      <c r="H286" s="3">
        <f>IF($A286=$B$3,ProkustesV!J286+H$8,-99)</f>
        <v>-99</v>
      </c>
      <c r="I286" s="3">
        <f>IF($A286=$B$3,ProkustesV!K286+I$8,-99)</f>
        <v>-99</v>
      </c>
      <c r="J286" s="3">
        <f>IF($A286=$B$3,ProkustesV!L286+J$8,-99)</f>
        <v>-99</v>
      </c>
      <c r="K286" s="3">
        <f>IF($A286=$B$3,ProkustesV!M286+K$8,-99)</f>
        <v>-99</v>
      </c>
      <c r="L286" s="3">
        <f>IF($A286=$B$3,ProkustesV!N286+L$8,-99)</f>
        <v>-99</v>
      </c>
      <c r="M286" s="3">
        <f>IF($A286=$B$3,ProkustesV!O286+M$8,-99)</f>
        <v>-99</v>
      </c>
      <c r="N286" s="3">
        <f>IF($A286=$B$3,ProkustesV!P286+N$8,-99)</f>
        <v>-99</v>
      </c>
      <c r="O286" s="3">
        <f>IF($A286=$B$3,ProkustesV!Q286+O$8,-99)</f>
        <v>-99</v>
      </c>
      <c r="P286" s="3">
        <f>IF($A286=$B$3,ProkustesV!R286+P$8,-99)</f>
        <v>-99</v>
      </c>
      <c r="Q286" s="3">
        <f>IF($A286=$B$3,ProkustesV!S286+Q$8,-99)</f>
        <v>-99</v>
      </c>
      <c r="R286" s="3">
        <f>IF($A286=$B$3,ProkustesV!T286+R$8,-99)</f>
        <v>-99</v>
      </c>
      <c r="S286" s="3">
        <f>IF($A286=$B$3,ProkustesV!U286+S$8,-99)</f>
        <v>-99</v>
      </c>
      <c r="T286" s="3">
        <f>IF($A286=$B$3,ProkustesV!V286+T$8,-99)</f>
        <v>-99</v>
      </c>
      <c r="U286" s="3">
        <f>IF($A286=$B$3,ProkustesV!W286+U$8,-99)</f>
        <v>-99</v>
      </c>
      <c r="V286" s="3">
        <f>IF($A286=$B$3,ProkustesV!X286+V$8,-99)</f>
        <v>-99</v>
      </c>
      <c r="W286" s="1">
        <v>741.22699999999998</v>
      </c>
      <c r="X286" s="1" t="s">
        <v>22</v>
      </c>
      <c r="Y286">
        <f t="shared" si="10"/>
        <v>0</v>
      </c>
      <c r="Z286" s="1">
        <v>1309.4506481727367</v>
      </c>
    </row>
    <row r="287" spans="1:26" x14ac:dyDescent="0.3">
      <c r="A287" t="str">
        <f t="shared" si="9"/>
        <v>DIPtri</v>
      </c>
      <c r="B287" s="3" t="str">
        <f>ProkustesV!D287</f>
        <v>DIPtri6_v_3.jpg</v>
      </c>
      <c r="C287" s="3">
        <f>IF($A287=$B$3,ProkustesV!E287+C$8,-99)</f>
        <v>-99</v>
      </c>
      <c r="D287" s="3">
        <f>IF($A287=$B$3,ProkustesV!F287+D$8,-99)</f>
        <v>-99</v>
      </c>
      <c r="E287" s="3">
        <f>IF($A287=$B$3,ProkustesV!G287+E$8,-99)</f>
        <v>-99</v>
      </c>
      <c r="F287" s="3">
        <f>IF($A287=$B$3,ProkustesV!H287+F$8,-99)</f>
        <v>-99</v>
      </c>
      <c r="G287" s="3">
        <f>IF($A287=$B$3,ProkustesV!I287+G$8,-99)</f>
        <v>-99</v>
      </c>
      <c r="H287" s="3">
        <f>IF($A287=$B$3,ProkustesV!J287+H$8,-99)</f>
        <v>-99</v>
      </c>
      <c r="I287" s="3">
        <f>IF($A287=$B$3,ProkustesV!K287+I$8,-99)</f>
        <v>-99</v>
      </c>
      <c r="J287" s="3">
        <f>IF($A287=$B$3,ProkustesV!L287+J$8,-99)</f>
        <v>-99</v>
      </c>
      <c r="K287" s="3">
        <f>IF($A287=$B$3,ProkustesV!M287+K$8,-99)</f>
        <v>-99</v>
      </c>
      <c r="L287" s="3">
        <f>IF($A287=$B$3,ProkustesV!N287+L$8,-99)</f>
        <v>-99</v>
      </c>
      <c r="M287" s="3">
        <f>IF($A287=$B$3,ProkustesV!O287+M$8,-99)</f>
        <v>-99</v>
      </c>
      <c r="N287" s="3">
        <f>IF($A287=$B$3,ProkustesV!P287+N$8,-99)</f>
        <v>-99</v>
      </c>
      <c r="O287" s="3">
        <f>IF($A287=$B$3,ProkustesV!Q287+O$8,-99)</f>
        <v>-99</v>
      </c>
      <c r="P287" s="3">
        <f>IF($A287=$B$3,ProkustesV!R287+P$8,-99)</f>
        <v>-99</v>
      </c>
      <c r="Q287" s="3">
        <f>IF($A287=$B$3,ProkustesV!S287+Q$8,-99)</f>
        <v>-99</v>
      </c>
      <c r="R287" s="3">
        <f>IF($A287=$B$3,ProkustesV!T287+R$8,-99)</f>
        <v>-99</v>
      </c>
      <c r="S287" s="3">
        <f>IF($A287=$B$3,ProkustesV!U287+S$8,-99)</f>
        <v>-99</v>
      </c>
      <c r="T287" s="3">
        <f>IF($A287=$B$3,ProkustesV!V287+T$8,-99)</f>
        <v>-99</v>
      </c>
      <c r="U287" s="3">
        <f>IF($A287=$B$3,ProkustesV!W287+U$8,-99)</f>
        <v>-99</v>
      </c>
      <c r="V287" s="3">
        <f>IF($A287=$B$3,ProkustesV!X287+V$8,-99)</f>
        <v>-99</v>
      </c>
      <c r="W287" s="1">
        <v>744.95699999999999</v>
      </c>
      <c r="X287" s="1" t="s">
        <v>22</v>
      </c>
      <c r="Y287">
        <f t="shared" si="10"/>
        <v>0</v>
      </c>
      <c r="Z287" s="1">
        <v>1332.2852547408907</v>
      </c>
    </row>
    <row r="288" spans="1:26" x14ac:dyDescent="0.3">
      <c r="A288" t="str">
        <f t="shared" si="9"/>
        <v>DIPtri</v>
      </c>
      <c r="B288" s="3" t="str">
        <f>ProkustesV!D288</f>
        <v>DIPtri6_v_4.jpg</v>
      </c>
      <c r="C288" s="3">
        <f>IF($A288=$B$3,ProkustesV!E288+C$8,-99)</f>
        <v>-99</v>
      </c>
      <c r="D288" s="3">
        <f>IF($A288=$B$3,ProkustesV!F288+D$8,-99)</f>
        <v>-99</v>
      </c>
      <c r="E288" s="3">
        <f>IF($A288=$B$3,ProkustesV!G288+E$8,-99)</f>
        <v>-99</v>
      </c>
      <c r="F288" s="3">
        <f>IF($A288=$B$3,ProkustesV!H288+F$8,-99)</f>
        <v>-99</v>
      </c>
      <c r="G288" s="3">
        <f>IF($A288=$B$3,ProkustesV!I288+G$8,-99)</f>
        <v>-99</v>
      </c>
      <c r="H288" s="3">
        <f>IF($A288=$B$3,ProkustesV!J288+H$8,-99)</f>
        <v>-99</v>
      </c>
      <c r="I288" s="3">
        <f>IF($A288=$B$3,ProkustesV!K288+I$8,-99)</f>
        <v>-99</v>
      </c>
      <c r="J288" s="3">
        <f>IF($A288=$B$3,ProkustesV!L288+J$8,-99)</f>
        <v>-99</v>
      </c>
      <c r="K288" s="3">
        <f>IF($A288=$B$3,ProkustesV!M288+K$8,-99)</f>
        <v>-99</v>
      </c>
      <c r="L288" s="3">
        <f>IF($A288=$B$3,ProkustesV!N288+L$8,-99)</f>
        <v>-99</v>
      </c>
      <c r="M288" s="3">
        <f>IF($A288=$B$3,ProkustesV!O288+M$8,-99)</f>
        <v>-99</v>
      </c>
      <c r="N288" s="3">
        <f>IF($A288=$B$3,ProkustesV!P288+N$8,-99)</f>
        <v>-99</v>
      </c>
      <c r="O288" s="3">
        <f>IF($A288=$B$3,ProkustesV!Q288+O$8,-99)</f>
        <v>-99</v>
      </c>
      <c r="P288" s="3">
        <f>IF($A288=$B$3,ProkustesV!R288+P$8,-99)</f>
        <v>-99</v>
      </c>
      <c r="Q288" s="3">
        <f>IF($A288=$B$3,ProkustesV!S288+Q$8,-99)</f>
        <v>-99</v>
      </c>
      <c r="R288" s="3">
        <f>IF($A288=$B$3,ProkustesV!T288+R$8,-99)</f>
        <v>-99</v>
      </c>
      <c r="S288" s="3">
        <f>IF($A288=$B$3,ProkustesV!U288+S$8,-99)</f>
        <v>-99</v>
      </c>
      <c r="T288" s="3">
        <f>IF($A288=$B$3,ProkustesV!V288+T$8,-99)</f>
        <v>-99</v>
      </c>
      <c r="U288" s="3">
        <f>IF($A288=$B$3,ProkustesV!W288+U$8,-99)</f>
        <v>-99</v>
      </c>
      <c r="V288" s="3">
        <f>IF($A288=$B$3,ProkustesV!X288+V$8,-99)</f>
        <v>-99</v>
      </c>
      <c r="W288" s="1">
        <v>680.16700000000003</v>
      </c>
      <c r="X288" s="1" t="s">
        <v>22</v>
      </c>
      <c r="Y288">
        <f t="shared" si="10"/>
        <v>0</v>
      </c>
      <c r="Z288" s="1">
        <v>1355.2306076826926</v>
      </c>
    </row>
    <row r="289" spans="1:26" x14ac:dyDescent="0.3">
      <c r="A289" t="str">
        <f t="shared" si="9"/>
        <v>DIPtri</v>
      </c>
      <c r="B289" s="3" t="str">
        <f>ProkustesV!D289</f>
        <v>DIPtri6_v_5.jpg</v>
      </c>
      <c r="C289" s="3">
        <f>IF($A289=$B$3,ProkustesV!E289+C$8,-99)</f>
        <v>-99</v>
      </c>
      <c r="D289" s="3">
        <f>IF($A289=$B$3,ProkustesV!F289+D$8,-99)</f>
        <v>-99</v>
      </c>
      <c r="E289" s="3">
        <f>IF($A289=$B$3,ProkustesV!G289+E$8,-99)</f>
        <v>-99</v>
      </c>
      <c r="F289" s="3">
        <f>IF($A289=$B$3,ProkustesV!H289+F$8,-99)</f>
        <v>-99</v>
      </c>
      <c r="G289" s="3">
        <f>IF($A289=$B$3,ProkustesV!I289+G$8,-99)</f>
        <v>-99</v>
      </c>
      <c r="H289" s="3">
        <f>IF($A289=$B$3,ProkustesV!J289+H$8,-99)</f>
        <v>-99</v>
      </c>
      <c r="I289" s="3">
        <f>IF($A289=$B$3,ProkustesV!K289+I$8,-99)</f>
        <v>-99</v>
      </c>
      <c r="J289" s="3">
        <f>IF($A289=$B$3,ProkustesV!L289+J$8,-99)</f>
        <v>-99</v>
      </c>
      <c r="K289" s="3">
        <f>IF($A289=$B$3,ProkustesV!M289+K$8,-99)</f>
        <v>-99</v>
      </c>
      <c r="L289" s="3">
        <f>IF($A289=$B$3,ProkustesV!N289+L$8,-99)</f>
        <v>-99</v>
      </c>
      <c r="M289" s="3">
        <f>IF($A289=$B$3,ProkustesV!O289+M$8,-99)</f>
        <v>-99</v>
      </c>
      <c r="N289" s="3">
        <f>IF($A289=$B$3,ProkustesV!P289+N$8,-99)</f>
        <v>-99</v>
      </c>
      <c r="O289" s="3">
        <f>IF($A289=$B$3,ProkustesV!Q289+O$8,-99)</f>
        <v>-99</v>
      </c>
      <c r="P289" s="3">
        <f>IF($A289=$B$3,ProkustesV!R289+P$8,-99)</f>
        <v>-99</v>
      </c>
      <c r="Q289" s="3">
        <f>IF($A289=$B$3,ProkustesV!S289+Q$8,-99)</f>
        <v>-99</v>
      </c>
      <c r="R289" s="3">
        <f>IF($A289=$B$3,ProkustesV!T289+R$8,-99)</f>
        <v>-99</v>
      </c>
      <c r="S289" s="3">
        <f>IF($A289=$B$3,ProkustesV!U289+S$8,-99)</f>
        <v>-99</v>
      </c>
      <c r="T289" s="3">
        <f>IF($A289=$B$3,ProkustesV!V289+T$8,-99)</f>
        <v>-99</v>
      </c>
      <c r="U289" s="3">
        <f>IF($A289=$B$3,ProkustesV!W289+U$8,-99)</f>
        <v>-99</v>
      </c>
      <c r="V289" s="3">
        <f>IF($A289=$B$3,ProkustesV!X289+V$8,-99)</f>
        <v>-99</v>
      </c>
      <c r="W289" s="1">
        <v>620.197</v>
      </c>
      <c r="X289" s="1" t="s">
        <v>22</v>
      </c>
      <c r="Y289">
        <f t="shared" si="10"/>
        <v>0</v>
      </c>
      <c r="Z289" s="1">
        <v>1315.2794379902698</v>
      </c>
    </row>
    <row r="290" spans="1:26" x14ac:dyDescent="0.3">
      <c r="A290" t="str">
        <f t="shared" si="9"/>
        <v>DIPtri</v>
      </c>
      <c r="B290" s="3" t="str">
        <f>ProkustesV!D290</f>
        <v>DIPtriAufschlõgersõge_v_1.jpg</v>
      </c>
      <c r="C290" s="3">
        <f>IF($A290=$B$3,ProkustesV!E290+C$8,-99)</f>
        <v>-99</v>
      </c>
      <c r="D290" s="3">
        <f>IF($A290=$B$3,ProkustesV!F290+D$8,-99)</f>
        <v>-99</v>
      </c>
      <c r="E290" s="3">
        <f>IF($A290=$B$3,ProkustesV!G290+E$8,-99)</f>
        <v>-99</v>
      </c>
      <c r="F290" s="3">
        <f>IF($A290=$B$3,ProkustesV!H290+F$8,-99)</f>
        <v>-99</v>
      </c>
      <c r="G290" s="3">
        <f>IF($A290=$B$3,ProkustesV!I290+G$8,-99)</f>
        <v>-99</v>
      </c>
      <c r="H290" s="3">
        <f>IF($A290=$B$3,ProkustesV!J290+H$8,-99)</f>
        <v>-99</v>
      </c>
      <c r="I290" s="3">
        <f>IF($A290=$B$3,ProkustesV!K290+I$8,-99)</f>
        <v>-99</v>
      </c>
      <c r="J290" s="3">
        <f>IF($A290=$B$3,ProkustesV!L290+J$8,-99)</f>
        <v>-99</v>
      </c>
      <c r="K290" s="3">
        <f>IF($A290=$B$3,ProkustesV!M290+K$8,-99)</f>
        <v>-99</v>
      </c>
      <c r="L290" s="3">
        <f>IF($A290=$B$3,ProkustesV!N290+L$8,-99)</f>
        <v>-99</v>
      </c>
      <c r="M290" s="3">
        <f>IF($A290=$B$3,ProkustesV!O290+M$8,-99)</f>
        <v>-99</v>
      </c>
      <c r="N290" s="3">
        <f>IF($A290=$B$3,ProkustesV!P290+N$8,-99)</f>
        <v>-99</v>
      </c>
      <c r="O290" s="3">
        <f>IF($A290=$B$3,ProkustesV!Q290+O$8,-99)</f>
        <v>-99</v>
      </c>
      <c r="P290" s="3">
        <f>IF($A290=$B$3,ProkustesV!R290+P$8,-99)</f>
        <v>-99</v>
      </c>
      <c r="Q290" s="3">
        <f>IF($A290=$B$3,ProkustesV!S290+Q$8,-99)</f>
        <v>-99</v>
      </c>
      <c r="R290" s="3">
        <f>IF($A290=$B$3,ProkustesV!T290+R$8,-99)</f>
        <v>-99</v>
      </c>
      <c r="S290" s="3">
        <f>IF($A290=$B$3,ProkustesV!U290+S$8,-99)</f>
        <v>-99</v>
      </c>
      <c r="T290" s="3">
        <f>IF($A290=$B$3,ProkustesV!V290+T$8,-99)</f>
        <v>-99</v>
      </c>
      <c r="U290" s="3">
        <f>IF($A290=$B$3,ProkustesV!W290+U$8,-99)</f>
        <v>-99</v>
      </c>
      <c r="V290" s="3">
        <f>IF($A290=$B$3,ProkustesV!X290+V$8,-99)</f>
        <v>-99</v>
      </c>
      <c r="W290" s="1">
        <v>564.721</v>
      </c>
      <c r="X290" s="1" t="s">
        <v>22</v>
      </c>
      <c r="Y290">
        <f t="shared" si="10"/>
        <v>0</v>
      </c>
      <c r="Z290" s="1">
        <v>1512</v>
      </c>
    </row>
    <row r="291" spans="1:26" x14ac:dyDescent="0.3">
      <c r="A291" t="str">
        <f t="shared" si="9"/>
        <v>DIPtri</v>
      </c>
      <c r="B291" s="3" t="str">
        <f>ProkustesV!D291</f>
        <v>DIPtriAufschlõgersõge_v_2.jpg</v>
      </c>
      <c r="C291" s="3">
        <f>IF($A291=$B$3,ProkustesV!E291+C$8,-99)</f>
        <v>-99</v>
      </c>
      <c r="D291" s="3">
        <f>IF($A291=$B$3,ProkustesV!F291+D$8,-99)</f>
        <v>-99</v>
      </c>
      <c r="E291" s="3">
        <f>IF($A291=$B$3,ProkustesV!G291+E$8,-99)</f>
        <v>-99</v>
      </c>
      <c r="F291" s="3">
        <f>IF($A291=$B$3,ProkustesV!H291+F$8,-99)</f>
        <v>-99</v>
      </c>
      <c r="G291" s="3">
        <f>IF($A291=$B$3,ProkustesV!I291+G$8,-99)</f>
        <v>-99</v>
      </c>
      <c r="H291" s="3">
        <f>IF($A291=$B$3,ProkustesV!J291+H$8,-99)</f>
        <v>-99</v>
      </c>
      <c r="I291" s="3">
        <f>IF($A291=$B$3,ProkustesV!K291+I$8,-99)</f>
        <v>-99</v>
      </c>
      <c r="J291" s="3">
        <f>IF($A291=$B$3,ProkustesV!L291+J$8,-99)</f>
        <v>-99</v>
      </c>
      <c r="K291" s="3">
        <f>IF($A291=$B$3,ProkustesV!M291+K$8,-99)</f>
        <v>-99</v>
      </c>
      <c r="L291" s="3">
        <f>IF($A291=$B$3,ProkustesV!N291+L$8,-99)</f>
        <v>-99</v>
      </c>
      <c r="M291" s="3">
        <f>IF($A291=$B$3,ProkustesV!O291+M$8,-99)</f>
        <v>-99</v>
      </c>
      <c r="N291" s="3">
        <f>IF($A291=$B$3,ProkustesV!P291+N$8,-99)</f>
        <v>-99</v>
      </c>
      <c r="O291" s="3">
        <f>IF($A291=$B$3,ProkustesV!Q291+O$8,-99)</f>
        <v>-99</v>
      </c>
      <c r="P291" s="3">
        <f>IF($A291=$B$3,ProkustesV!R291+P$8,-99)</f>
        <v>-99</v>
      </c>
      <c r="Q291" s="3">
        <f>IF($A291=$B$3,ProkustesV!S291+Q$8,-99)</f>
        <v>-99</v>
      </c>
      <c r="R291" s="3">
        <f>IF($A291=$B$3,ProkustesV!T291+R$8,-99)</f>
        <v>-99</v>
      </c>
      <c r="S291" s="3">
        <f>IF($A291=$B$3,ProkustesV!U291+S$8,-99)</f>
        <v>-99</v>
      </c>
      <c r="T291" s="3">
        <f>IF($A291=$B$3,ProkustesV!V291+T$8,-99)</f>
        <v>-99</v>
      </c>
      <c r="U291" s="3">
        <f>IF($A291=$B$3,ProkustesV!W291+U$8,-99)</f>
        <v>-99</v>
      </c>
      <c r="V291" s="3">
        <f>IF($A291=$B$3,ProkustesV!X291+V$8,-99)</f>
        <v>-99</v>
      </c>
      <c r="W291" s="1">
        <v>560.54600000000005</v>
      </c>
      <c r="X291" s="1" t="s">
        <v>22</v>
      </c>
      <c r="Y291">
        <f t="shared" si="10"/>
        <v>0</v>
      </c>
      <c r="Z291" s="1">
        <v>1508.4538441729001</v>
      </c>
    </row>
    <row r="292" spans="1:26" x14ac:dyDescent="0.3">
      <c r="A292" t="str">
        <f t="shared" si="9"/>
        <v>DIPtri</v>
      </c>
      <c r="B292" s="3" t="str">
        <f>ProkustesV!D292</f>
        <v>DIPtriAufschlõgersõge_v_3.jpg</v>
      </c>
      <c r="C292" s="3">
        <f>IF($A292=$B$3,ProkustesV!E292+C$8,-99)</f>
        <v>-99</v>
      </c>
      <c r="D292" s="3">
        <f>IF($A292=$B$3,ProkustesV!F292+D$8,-99)</f>
        <v>-99</v>
      </c>
      <c r="E292" s="3">
        <f>IF($A292=$B$3,ProkustesV!G292+E$8,-99)</f>
        <v>-99</v>
      </c>
      <c r="F292" s="3">
        <f>IF($A292=$B$3,ProkustesV!H292+F$8,-99)</f>
        <v>-99</v>
      </c>
      <c r="G292" s="3">
        <f>IF($A292=$B$3,ProkustesV!I292+G$8,-99)</f>
        <v>-99</v>
      </c>
      <c r="H292" s="3">
        <f>IF($A292=$B$3,ProkustesV!J292+H$8,-99)</f>
        <v>-99</v>
      </c>
      <c r="I292" s="3">
        <f>IF($A292=$B$3,ProkustesV!K292+I$8,-99)</f>
        <v>-99</v>
      </c>
      <c r="J292" s="3">
        <f>IF($A292=$B$3,ProkustesV!L292+J$8,-99)</f>
        <v>-99</v>
      </c>
      <c r="K292" s="3">
        <f>IF($A292=$B$3,ProkustesV!M292+K$8,-99)</f>
        <v>-99</v>
      </c>
      <c r="L292" s="3">
        <f>IF($A292=$B$3,ProkustesV!N292+L$8,-99)</f>
        <v>-99</v>
      </c>
      <c r="M292" s="3">
        <f>IF($A292=$B$3,ProkustesV!O292+M$8,-99)</f>
        <v>-99</v>
      </c>
      <c r="N292" s="3">
        <f>IF($A292=$B$3,ProkustesV!P292+N$8,-99)</f>
        <v>-99</v>
      </c>
      <c r="O292" s="3">
        <f>IF($A292=$B$3,ProkustesV!Q292+O$8,-99)</f>
        <v>-99</v>
      </c>
      <c r="P292" s="3">
        <f>IF($A292=$B$3,ProkustesV!R292+P$8,-99)</f>
        <v>-99</v>
      </c>
      <c r="Q292" s="3">
        <f>IF($A292=$B$3,ProkustesV!S292+Q$8,-99)</f>
        <v>-99</v>
      </c>
      <c r="R292" s="3">
        <f>IF($A292=$B$3,ProkustesV!T292+R$8,-99)</f>
        <v>-99</v>
      </c>
      <c r="S292" s="3">
        <f>IF($A292=$B$3,ProkustesV!U292+S$8,-99)</f>
        <v>-99</v>
      </c>
      <c r="T292" s="3">
        <f>IF($A292=$B$3,ProkustesV!V292+T$8,-99)</f>
        <v>-99</v>
      </c>
      <c r="U292" s="3">
        <f>IF($A292=$B$3,ProkustesV!W292+U$8,-99)</f>
        <v>-99</v>
      </c>
      <c r="V292" s="3">
        <f>IF($A292=$B$3,ProkustesV!X292+V$8,-99)</f>
        <v>-99</v>
      </c>
      <c r="W292" s="1">
        <v>813.27099999999996</v>
      </c>
      <c r="X292" s="1" t="s">
        <v>22</v>
      </c>
      <c r="Y292">
        <f t="shared" si="10"/>
        <v>0</v>
      </c>
      <c r="Z292" s="1">
        <v>1476.1398985191072</v>
      </c>
    </row>
    <row r="293" spans="1:26" x14ac:dyDescent="0.3">
      <c r="A293" t="str">
        <f t="shared" si="9"/>
        <v>DIPtri</v>
      </c>
      <c r="B293" s="3" t="str">
        <f>ProkustesV!D293</f>
        <v>DIPtriAufschlõgersõge_v_4.jpg</v>
      </c>
      <c r="C293" s="3">
        <f>IF($A293=$B$3,ProkustesV!E293+C$8,-99)</f>
        <v>-99</v>
      </c>
      <c r="D293" s="3">
        <f>IF($A293=$B$3,ProkustesV!F293+D$8,-99)</f>
        <v>-99</v>
      </c>
      <c r="E293" s="3">
        <f>IF($A293=$B$3,ProkustesV!G293+E$8,-99)</f>
        <v>-99</v>
      </c>
      <c r="F293" s="3">
        <f>IF($A293=$B$3,ProkustesV!H293+F$8,-99)</f>
        <v>-99</v>
      </c>
      <c r="G293" s="3">
        <f>IF($A293=$B$3,ProkustesV!I293+G$8,-99)</f>
        <v>-99</v>
      </c>
      <c r="H293" s="3">
        <f>IF($A293=$B$3,ProkustesV!J293+H$8,-99)</f>
        <v>-99</v>
      </c>
      <c r="I293" s="3">
        <f>IF($A293=$B$3,ProkustesV!K293+I$8,-99)</f>
        <v>-99</v>
      </c>
      <c r="J293" s="3">
        <f>IF($A293=$B$3,ProkustesV!L293+J$8,-99)</f>
        <v>-99</v>
      </c>
      <c r="K293" s="3">
        <f>IF($A293=$B$3,ProkustesV!M293+K$8,-99)</f>
        <v>-99</v>
      </c>
      <c r="L293" s="3">
        <f>IF($A293=$B$3,ProkustesV!N293+L$8,-99)</f>
        <v>-99</v>
      </c>
      <c r="M293" s="3">
        <f>IF($A293=$B$3,ProkustesV!O293+M$8,-99)</f>
        <v>-99</v>
      </c>
      <c r="N293" s="3">
        <f>IF($A293=$B$3,ProkustesV!P293+N$8,-99)</f>
        <v>-99</v>
      </c>
      <c r="O293" s="3">
        <f>IF($A293=$B$3,ProkustesV!Q293+O$8,-99)</f>
        <v>-99</v>
      </c>
      <c r="P293" s="3">
        <f>IF($A293=$B$3,ProkustesV!R293+P$8,-99)</f>
        <v>-99</v>
      </c>
      <c r="Q293" s="3">
        <f>IF($A293=$B$3,ProkustesV!S293+Q$8,-99)</f>
        <v>-99</v>
      </c>
      <c r="R293" s="3">
        <f>IF($A293=$B$3,ProkustesV!T293+R$8,-99)</f>
        <v>-99</v>
      </c>
      <c r="S293" s="3">
        <f>IF($A293=$B$3,ProkustesV!U293+S$8,-99)</f>
        <v>-99</v>
      </c>
      <c r="T293" s="3">
        <f>IF($A293=$B$3,ProkustesV!V293+T$8,-99)</f>
        <v>-99</v>
      </c>
      <c r="U293" s="3">
        <f>IF($A293=$B$3,ProkustesV!W293+U$8,-99)</f>
        <v>-99</v>
      </c>
      <c r="V293" s="3">
        <f>IF($A293=$B$3,ProkustesV!X293+V$8,-99)</f>
        <v>-99</v>
      </c>
      <c r="W293" s="1">
        <v>394.767</v>
      </c>
      <c r="X293" s="1" t="s">
        <v>22</v>
      </c>
      <c r="Y293">
        <f t="shared" si="10"/>
        <v>0</v>
      </c>
      <c r="Z293" s="1">
        <v>1546.0934641864314</v>
      </c>
    </row>
    <row r="294" spans="1:26" x14ac:dyDescent="0.3">
      <c r="A294" t="str">
        <f t="shared" si="9"/>
        <v>DIPzei</v>
      </c>
      <c r="B294" s="3" t="str">
        <f>ProkustesV!D294</f>
        <v>DIPzei10_v_1.jpg</v>
      </c>
      <c r="C294" s="3">
        <f>IF($A294=$B$3,ProkustesV!E294+C$8,-99)</f>
        <v>-0.37305013809286702</v>
      </c>
      <c r="D294" s="3">
        <f>IF($A294=$B$3,ProkustesV!F294+D$8,-99)</f>
        <v>4.5842834958386001E-2</v>
      </c>
      <c r="E294" s="3">
        <f>IF($A294=$B$3,ProkustesV!G294+E$8,-99)</f>
        <v>-0.38234953612332301</v>
      </c>
      <c r="F294" s="3">
        <f>IF($A294=$B$3,ProkustesV!H294+F$8,-99)</f>
        <v>-6.1571841577409997E-2</v>
      </c>
      <c r="G294" s="3">
        <f>IF($A294=$B$3,ProkustesV!I294+G$8,-99)</f>
        <v>-6.1254196300633897E-2</v>
      </c>
      <c r="H294" s="3">
        <f>IF($A294=$B$3,ProkustesV!J294+H$8,-99)</f>
        <v>-1.0017194219234199E-3</v>
      </c>
      <c r="I294" s="3">
        <f>IF($A294=$B$3,ProkustesV!K294+I$8,-99)</f>
        <v>-8.2086972626115501E-2</v>
      </c>
      <c r="J294" s="3">
        <f>IF($A294=$B$3,ProkustesV!L294+J$8,-99)</f>
        <v>0.228184655506042</v>
      </c>
      <c r="K294" s="3">
        <f>IF($A294=$B$3,ProkustesV!M294+K$8,-99)</f>
        <v>-8.65396597528236E-2</v>
      </c>
      <c r="L294" s="3">
        <f>IF($A294=$B$3,ProkustesV!N294+L$8,-99)</f>
        <v>5.02675001493827E-2</v>
      </c>
      <c r="M294" s="3">
        <f>IF($A294=$B$3,ProkustesV!O294+M$8,-99)</f>
        <v>0.29719244977959097</v>
      </c>
      <c r="N294" s="3">
        <f>IF($A294=$B$3,ProkustesV!P294+N$8,-99)</f>
        <v>0.157769920096686</v>
      </c>
      <c r="O294" s="3">
        <f>IF($A294=$B$3,ProkustesV!Q294+O$8,-99)</f>
        <v>-9.3661739868730803E-2</v>
      </c>
      <c r="P294" s="3">
        <f>IF($A294=$B$3,ProkustesV!R294+P$8,-99)</f>
        <v>-4.4547123071945097E-2</v>
      </c>
      <c r="Q294" s="3">
        <f>IF($A294=$B$3,ProkustesV!S294+Q$8,-99)</f>
        <v>-0.108801455114666</v>
      </c>
      <c r="R294" s="3">
        <f>IF($A294=$B$3,ProkustesV!T294+R$8,-99)</f>
        <v>-0.217365402727319</v>
      </c>
      <c r="S294" s="3">
        <f>IF($A294=$B$3,ProkustesV!U294+S$8,-99)</f>
        <v>0.29024842840669302</v>
      </c>
      <c r="T294" s="3">
        <f>IF($A294=$B$3,ProkustesV!V294+T$8,-99)</f>
        <v>-0.148903668175529</v>
      </c>
      <c r="U294" s="3">
        <f>IF($A294=$B$3,ProkustesV!W294+U$8,-99)</f>
        <v>0.60030281969287902</v>
      </c>
      <c r="V294" s="3">
        <f>IF($A294=$B$3,ProkustesV!X294+V$8,-99)</f>
        <v>-8.6751557363719603E-3</v>
      </c>
      <c r="W294" s="1">
        <v>402.49</v>
      </c>
      <c r="X294" s="1" t="s">
        <v>22</v>
      </c>
      <c r="Y294">
        <f t="shared" si="10"/>
        <v>0.66160151680230672</v>
      </c>
      <c r="Z294" s="1">
        <v>1289.9693794815441</v>
      </c>
    </row>
    <row r="295" spans="1:26" x14ac:dyDescent="0.3">
      <c r="A295" t="str">
        <f t="shared" si="9"/>
        <v>DIPzei</v>
      </c>
      <c r="B295" s="3" t="str">
        <f>ProkustesV!D295</f>
        <v>DIPzei10_v_2.jpg</v>
      </c>
      <c r="C295" s="3">
        <f>IF($A295=$B$3,ProkustesV!E295+C$8,-99)</f>
        <v>-0.36232852970579299</v>
      </c>
      <c r="D295" s="3">
        <f>IF($A295=$B$3,ProkustesV!F295+D$8,-99)</f>
        <v>5.6643996382419799E-2</v>
      </c>
      <c r="E295" s="3">
        <f>IF($A295=$B$3,ProkustesV!G295+E$8,-99)</f>
        <v>-0.367050805144848</v>
      </c>
      <c r="F295" s="3">
        <f>IF($A295=$B$3,ProkustesV!H295+F$8,-99)</f>
        <v>-4.5880406727365999E-2</v>
      </c>
      <c r="G295" s="3">
        <f>IF($A295=$B$3,ProkustesV!I295+G$8,-99)</f>
        <v>-7.3048378113270002E-2</v>
      </c>
      <c r="H295" s="3">
        <f>IF($A295=$B$3,ProkustesV!J295+H$8,-99)</f>
        <v>-4.62034130007123E-3</v>
      </c>
      <c r="I295" s="3">
        <f>IF($A295=$B$3,ProkustesV!K295+I$8,-99)</f>
        <v>-8.9366013937848404E-2</v>
      </c>
      <c r="J295" s="3">
        <f>IF($A295=$B$3,ProkustesV!L295+J$8,-99)</f>
        <v>0.20268777000612601</v>
      </c>
      <c r="K295" s="3">
        <f>IF($A295=$B$3,ProkustesV!M295+K$8,-99)</f>
        <v>-9.5147880370128002E-2</v>
      </c>
      <c r="L295" s="3">
        <f>IF($A295=$B$3,ProkustesV!N295+L$8,-99)</f>
        <v>6.3687926564131705E-2</v>
      </c>
      <c r="M295" s="3">
        <f>IF($A295=$B$3,ProkustesV!O295+M$8,-99)</f>
        <v>0.25796673332909198</v>
      </c>
      <c r="N295" s="3">
        <f>IF($A295=$B$3,ProkustesV!P295+N$8,-99)</f>
        <v>0.19636126838850801</v>
      </c>
      <c r="O295" s="3">
        <f>IF($A295=$B$3,ProkustesV!Q295+O$8,-99)</f>
        <v>-8.4151063304037294E-2</v>
      </c>
      <c r="P295" s="3">
        <f>IF($A295=$B$3,ProkustesV!R295+P$8,-99)</f>
        <v>-5.9349575697179198E-2</v>
      </c>
      <c r="Q295" s="3">
        <f>IF($A295=$B$3,ProkustesV!S295+Q$8,-99)</f>
        <v>-9.1982547937422499E-2</v>
      </c>
      <c r="R295" s="3">
        <f>IF($A295=$B$3,ProkustesV!T295+R$8,-99)</f>
        <v>-0.20729509205729399</v>
      </c>
      <c r="S295" s="3">
        <f>IF($A295=$B$3,ProkustesV!U295+S$8,-99)</f>
        <v>0.27617989119766001</v>
      </c>
      <c r="T295" s="3">
        <f>IF($A295=$B$3,ProkustesV!V295+T$8,-99)</f>
        <v>-0.18321120664144599</v>
      </c>
      <c r="U295" s="3">
        <f>IF($A295=$B$3,ProkustesV!W295+U$8,-99)</f>
        <v>0.62892859398659695</v>
      </c>
      <c r="V295" s="3">
        <f>IF($A295=$B$3,ProkustesV!X295+V$8,-99)</f>
        <v>-1.9024338917830098E-2</v>
      </c>
      <c r="W295" s="1">
        <v>381.35899999999998</v>
      </c>
      <c r="X295" s="1" t="s">
        <v>22</v>
      </c>
      <c r="Y295">
        <f t="shared" si="10"/>
        <v>0.7021247357171444</v>
      </c>
      <c r="Z295" s="1">
        <v>1236.116903856589</v>
      </c>
    </row>
    <row r="296" spans="1:26" x14ac:dyDescent="0.3">
      <c r="A296" t="str">
        <f t="shared" si="9"/>
        <v>DIPzei</v>
      </c>
      <c r="B296" s="3" t="str">
        <f>ProkustesV!D296</f>
        <v>DIPzei10_v_3.jpg</v>
      </c>
      <c r="C296" s="3">
        <f>IF($A296=$B$3,ProkustesV!E296+C$8,-99)</f>
        <v>-0.37943401880709399</v>
      </c>
      <c r="D296" s="3">
        <f>IF($A296=$B$3,ProkustesV!F296+D$8,-99)</f>
        <v>5.4096575092404099E-2</v>
      </c>
      <c r="E296" s="3">
        <f>IF($A296=$B$3,ProkustesV!G296+E$8,-99)</f>
        <v>-0.378840770423228</v>
      </c>
      <c r="F296" s="3">
        <f>IF($A296=$B$3,ProkustesV!H296+F$8,-99)</f>
        <v>-6.0052961719202998E-2</v>
      </c>
      <c r="G296" s="3">
        <f>IF($A296=$B$3,ProkustesV!I296+G$8,-99)</f>
        <v>-5.3631065858369097E-2</v>
      </c>
      <c r="H296" s="3">
        <f>IF($A296=$B$3,ProkustesV!J296+H$8,-99)</f>
        <v>-1.38725283086124E-2</v>
      </c>
      <c r="I296" s="3">
        <f>IF($A296=$B$3,ProkustesV!K296+I$8,-99)</f>
        <v>-7.9976563568520398E-2</v>
      </c>
      <c r="J296" s="3">
        <f>IF($A296=$B$3,ProkustesV!L296+J$8,-99)</f>
        <v>0.217294932929218</v>
      </c>
      <c r="K296" s="3">
        <f>IF($A296=$B$3,ProkustesV!M296+K$8,-99)</f>
        <v>-8.7615587041689605E-2</v>
      </c>
      <c r="L296" s="3">
        <f>IF($A296=$B$3,ProkustesV!N296+L$8,-99)</f>
        <v>7.2658608857787493E-2</v>
      </c>
      <c r="M296" s="3">
        <f>IF($A296=$B$3,ProkustesV!O296+M$8,-99)</f>
        <v>0.27018626073066498</v>
      </c>
      <c r="N296" s="3">
        <f>IF($A296=$B$3,ProkustesV!P296+N$8,-99)</f>
        <v>0.18380299104692699</v>
      </c>
      <c r="O296" s="3">
        <f>IF($A296=$B$3,ProkustesV!Q296+O$8,-99)</f>
        <v>-8.3197442965681795E-2</v>
      </c>
      <c r="P296" s="3">
        <f>IF($A296=$B$3,ProkustesV!R296+P$8,-99)</f>
        <v>-5.3917095978557802E-2</v>
      </c>
      <c r="Q296" s="3">
        <f>IF($A296=$B$3,ProkustesV!S296+Q$8,-99)</f>
        <v>-9.2562224021792205E-2</v>
      </c>
      <c r="R296" s="3">
        <f>IF($A296=$B$3,ProkustesV!T296+R$8,-99)</f>
        <v>-0.200346076066927</v>
      </c>
      <c r="S296" s="3">
        <f>IF($A296=$B$3,ProkustesV!U296+S$8,-99)</f>
        <v>0.28507948318686499</v>
      </c>
      <c r="T296" s="3">
        <f>IF($A296=$B$3,ProkustesV!V296+T$8,-99)</f>
        <v>-0.19060293399016801</v>
      </c>
      <c r="U296" s="3">
        <f>IF($A296=$B$3,ProkustesV!W296+U$8,-99)</f>
        <v>0.599991928768842</v>
      </c>
      <c r="V296" s="3">
        <f>IF($A296=$B$3,ProkustesV!X296+V$8,-99)</f>
        <v>-9.0615118628687309E-3</v>
      </c>
      <c r="W296" s="1">
        <v>346.59</v>
      </c>
      <c r="X296" s="1" t="s">
        <v>22</v>
      </c>
      <c r="Y296">
        <f t="shared" si="10"/>
        <v>0.65364070022045329</v>
      </c>
      <c r="Z296" s="1">
        <v>1186.0105395821743</v>
      </c>
    </row>
    <row r="297" spans="1:26" x14ac:dyDescent="0.3">
      <c r="A297" t="str">
        <f t="shared" si="9"/>
        <v>DIPzei</v>
      </c>
      <c r="B297" s="3" t="str">
        <f>ProkustesV!D297</f>
        <v>DIPzei10_v_4.jpg</v>
      </c>
      <c r="C297" s="3">
        <f>IF($A297=$B$3,ProkustesV!E297+C$8,-99)</f>
        <v>-0.41525752787342801</v>
      </c>
      <c r="D297" s="3">
        <f>IF($A297=$B$3,ProkustesV!F297+D$8,-99)</f>
        <v>5.9460164263744002E-2</v>
      </c>
      <c r="E297" s="3">
        <f>IF($A297=$B$3,ProkustesV!G297+E$8,-99)</f>
        <v>-0.41897118627346303</v>
      </c>
      <c r="F297" s="3">
        <f>IF($A297=$B$3,ProkustesV!H297+F$8,-99)</f>
        <v>-5.7021342543778303E-2</v>
      </c>
      <c r="G297" s="3">
        <f>IF($A297=$B$3,ProkustesV!I297+G$8,-99)</f>
        <v>-4.8354469187319601E-2</v>
      </c>
      <c r="H297" s="3">
        <f>IF($A297=$B$3,ProkustesV!J297+H$8,-99)</f>
        <v>2.53125182243819E-3</v>
      </c>
      <c r="I297" s="3">
        <f>IF($A297=$B$3,ProkustesV!K297+I$8,-99)</f>
        <v>-5.35881834157792E-2</v>
      </c>
      <c r="J297" s="3">
        <f>IF($A297=$B$3,ProkustesV!L297+J$8,-99)</f>
        <v>0.200561091193588</v>
      </c>
      <c r="K297" s="3">
        <f>IF($A297=$B$3,ProkustesV!M297+K$8,-99)</f>
        <v>-5.6669841204665901E-2</v>
      </c>
      <c r="L297" s="3">
        <f>IF($A297=$B$3,ProkustesV!N297+L$8,-99)</f>
        <v>6.5172281612575197E-2</v>
      </c>
      <c r="M297" s="3">
        <f>IF($A297=$B$3,ProkustesV!O297+M$8,-99)</f>
        <v>0.23811985064662</v>
      </c>
      <c r="N297" s="3">
        <f>IF($A297=$B$3,ProkustesV!P297+N$8,-99)</f>
        <v>0.16544250039317099</v>
      </c>
      <c r="O297" s="3">
        <f>IF($A297=$B$3,ProkustesV!Q297+O$8,-99)</f>
        <v>-5.6636952956659901E-2</v>
      </c>
      <c r="P297" s="3">
        <f>IF($A297=$B$3,ProkustesV!R297+P$8,-99)</f>
        <v>-5.8319711264603599E-2</v>
      </c>
      <c r="Q297" s="3">
        <f>IF($A297=$B$3,ProkustesV!S297+Q$8,-99)</f>
        <v>-6.1426643191740599E-2</v>
      </c>
      <c r="R297" s="3">
        <f>IF($A297=$B$3,ProkustesV!T297+R$8,-99)</f>
        <v>-0.20772342509480801</v>
      </c>
      <c r="S297" s="3">
        <f>IF($A297=$B$3,ProkustesV!U297+S$8,-99)</f>
        <v>0.242185434828112</v>
      </c>
      <c r="T297" s="3">
        <f>IF($A297=$B$3,ProkustesV!V297+T$8,-99)</f>
        <v>-0.15902439692676401</v>
      </c>
      <c r="U297" s="3">
        <f>IF($A297=$B$3,ProkustesV!W297+U$8,-99)</f>
        <v>0.63059951862832098</v>
      </c>
      <c r="V297" s="3">
        <f>IF($A297=$B$3,ProkustesV!X297+V$8,-99)</f>
        <v>-1.10784134555626E-2</v>
      </c>
      <c r="W297" s="1">
        <v>409.89499999999998</v>
      </c>
      <c r="X297" s="1" t="s">
        <v>22</v>
      </c>
      <c r="Y297">
        <f t="shared" si="10"/>
        <v>0.679090377313462</v>
      </c>
      <c r="Z297" s="1">
        <v>1268.2464271583815</v>
      </c>
    </row>
    <row r="298" spans="1:26" x14ac:dyDescent="0.3">
      <c r="A298" t="str">
        <f t="shared" si="9"/>
        <v>DIPzei</v>
      </c>
      <c r="B298" s="3" t="str">
        <f>ProkustesV!D298</f>
        <v>DIPzei1_v_1.jpg</v>
      </c>
      <c r="C298" s="3">
        <f>IF($A298=$B$3,ProkustesV!E298+C$8,-99)</f>
        <v>-0.417208530856854</v>
      </c>
      <c r="D298" s="3">
        <f>IF($A298=$B$3,ProkustesV!F298+D$8,-99)</f>
        <v>6.246284269111E-2</v>
      </c>
      <c r="E298" s="3">
        <f>IF($A298=$B$3,ProkustesV!G298+E$8,-99)</f>
        <v>-0.42910085002778797</v>
      </c>
      <c r="F298" s="3">
        <f>IF($A298=$B$3,ProkustesV!H298+F$8,-99)</f>
        <v>-4.7338584798372899E-2</v>
      </c>
      <c r="G298" s="3">
        <f>IF($A298=$B$3,ProkustesV!I298+G$8,-99)</f>
        <v>-0.112038075867816</v>
      </c>
      <c r="H298" s="3">
        <f>IF($A298=$B$3,ProkustesV!J298+H$8,-99)</f>
        <v>7.4522604185214896E-3</v>
      </c>
      <c r="I298" s="3">
        <f>IF($A298=$B$3,ProkustesV!K298+I$8,-99)</f>
        <v>-4.1044142667519802E-2</v>
      </c>
      <c r="J298" s="3">
        <f>IF($A298=$B$3,ProkustesV!L298+J$8,-99)</f>
        <v>0.18382781545669299</v>
      </c>
      <c r="K298" s="3">
        <f>IF($A298=$B$3,ProkustesV!M298+K$8,-99)</f>
        <v>-4.7885737151188802E-2</v>
      </c>
      <c r="L298" s="3">
        <f>IF($A298=$B$3,ProkustesV!N298+L$8,-99)</f>
        <v>6.5614224416231104E-2</v>
      </c>
      <c r="M298" s="3">
        <f>IF($A298=$B$3,ProkustesV!O298+M$8,-99)</f>
        <v>0.28776276723331401</v>
      </c>
      <c r="N298" s="3">
        <f>IF($A298=$B$3,ProkustesV!P298+N$8,-99)</f>
        <v>0.168282775520429</v>
      </c>
      <c r="O298" s="3">
        <f>IF($A298=$B$3,ProkustesV!Q298+O$8,-99)</f>
        <v>-5.1883384933972598E-2</v>
      </c>
      <c r="P298" s="3">
        <f>IF($A298=$B$3,ProkustesV!R298+P$8,-99)</f>
        <v>-6.9885611992383398E-2</v>
      </c>
      <c r="Q298" s="3">
        <f>IF($A298=$B$3,ProkustesV!S298+Q$8,-99)</f>
        <v>-5.8597220554848201E-2</v>
      </c>
      <c r="R298" s="3">
        <f>IF($A298=$B$3,ProkustesV!T298+R$8,-99)</f>
        <v>-0.20069812156858</v>
      </c>
      <c r="S298" s="3">
        <f>IF($A298=$B$3,ProkustesV!U298+S$8,-99)</f>
        <v>0.30047493803913999</v>
      </c>
      <c r="T298" s="3">
        <f>IF($A298=$B$3,ProkustesV!V298+T$8,-99)</f>
        <v>-0.172304550261282</v>
      </c>
      <c r="U298" s="3">
        <f>IF($A298=$B$3,ProkustesV!W298+U$8,-99)</f>
        <v>0.56952023678752906</v>
      </c>
      <c r="V298" s="3">
        <f>IF($A298=$B$3,ProkustesV!X298+V$8,-99)</f>
        <v>2.5869501176316E-3</v>
      </c>
      <c r="W298" s="1">
        <v>878.43200000000002</v>
      </c>
      <c r="X298" s="1" t="s">
        <v>22</v>
      </c>
      <c r="Y298">
        <f t="shared" si="10"/>
        <v>0.6815756779653489</v>
      </c>
      <c r="Z298" s="1">
        <v>790.16200870454406</v>
      </c>
    </row>
    <row r="299" spans="1:26" x14ac:dyDescent="0.3">
      <c r="A299" t="str">
        <f t="shared" si="9"/>
        <v>DIPzei</v>
      </c>
      <c r="B299" s="3" t="str">
        <f>ProkustesV!D299</f>
        <v>DIPzei1_v_2.jpg</v>
      </c>
      <c r="C299" s="3">
        <f>IF($A299=$B$3,ProkustesV!E299+C$8,-99)</f>
        <v>-0.40118601370905699</v>
      </c>
      <c r="D299" s="3">
        <f>IF($A299=$B$3,ProkustesV!F299+D$8,-99)</f>
        <v>6.1664396751585498E-2</v>
      </c>
      <c r="E299" s="3">
        <f>IF($A299=$B$3,ProkustesV!G299+E$8,-99)</f>
        <v>-0.40425883905270998</v>
      </c>
      <c r="F299" s="3">
        <f>IF($A299=$B$3,ProkustesV!H299+F$8,-99)</f>
        <v>-5.0270612302266003E-2</v>
      </c>
      <c r="G299" s="3">
        <f>IF($A299=$B$3,ProkustesV!I299+G$8,-99)</f>
        <v>-7.5729050773731099E-2</v>
      </c>
      <c r="H299" s="3">
        <f>IF($A299=$B$3,ProkustesV!J299+H$8,-99)</f>
        <v>-4.2679860920240102E-4</v>
      </c>
      <c r="I299" s="3">
        <f>IF($A299=$B$3,ProkustesV!K299+I$8,-99)</f>
        <v>-6.1751275430376701E-2</v>
      </c>
      <c r="J299" s="3">
        <f>IF($A299=$B$3,ProkustesV!L299+J$8,-99)</f>
        <v>0.222992118296994</v>
      </c>
      <c r="K299" s="3">
        <f>IF($A299=$B$3,ProkustesV!M299+K$8,-99)</f>
        <v>-6.6142440072339298E-2</v>
      </c>
      <c r="L299" s="3">
        <f>IF($A299=$B$3,ProkustesV!N299+L$8,-99)</f>
        <v>6.37065945941859E-2</v>
      </c>
      <c r="M299" s="3">
        <f>IF($A299=$B$3,ProkustesV!O299+M$8,-99)</f>
        <v>0.31560802770614499</v>
      </c>
      <c r="N299" s="3">
        <f>IF($A299=$B$3,ProkustesV!P299+N$8,-99)</f>
        <v>0.220888857313492</v>
      </c>
      <c r="O299" s="3">
        <f>IF($A299=$B$3,ProkustesV!Q299+O$8,-99)</f>
        <v>-5.8721170103500198E-2</v>
      </c>
      <c r="P299" s="3">
        <f>IF($A299=$B$3,ProkustesV!R299+P$8,-99)</f>
        <v>-7.0831754477186107E-2</v>
      </c>
      <c r="Q299" s="3">
        <f>IF($A299=$B$3,ProkustesV!S299+Q$8,-99)</f>
        <v>-6.3026606820311998E-2</v>
      </c>
      <c r="R299" s="3">
        <f>IF($A299=$B$3,ProkustesV!T299+R$8,-99)</f>
        <v>-0.22732984181782601</v>
      </c>
      <c r="S299" s="3">
        <f>IF($A299=$B$3,ProkustesV!U299+S$8,-99)</f>
        <v>0.30650518186070902</v>
      </c>
      <c r="T299" s="3">
        <f>IF($A299=$B$3,ProkustesV!V299+T$8,-99)</f>
        <v>-0.215121450268078</v>
      </c>
      <c r="U299" s="3">
        <f>IF($A299=$B$3,ProkustesV!W299+U$8,-99)</f>
        <v>0.50870218639517095</v>
      </c>
      <c r="V299" s="3">
        <f>IF($A299=$B$3,ProkustesV!X299+V$8,-99)</f>
        <v>-5.2715094817019298E-3</v>
      </c>
      <c r="W299" s="1">
        <v>792.29399999999998</v>
      </c>
      <c r="X299" s="1" t="s">
        <v>22</v>
      </c>
      <c r="Y299">
        <f t="shared" si="10"/>
        <v>0.58445131722172672</v>
      </c>
      <c r="Z299" s="1">
        <v>789.16221399659014</v>
      </c>
    </row>
    <row r="300" spans="1:26" x14ac:dyDescent="0.3">
      <c r="A300" t="str">
        <f t="shared" si="9"/>
        <v>DIPzei</v>
      </c>
      <c r="B300" s="3" t="str">
        <f>ProkustesV!D300</f>
        <v>DIPzei1_v_3.jpg</v>
      </c>
      <c r="C300" s="3">
        <f>IF($A300=$B$3,ProkustesV!E300+C$8,-99)</f>
        <v>-0.39486559913574398</v>
      </c>
      <c r="D300" s="3">
        <f>IF($A300=$B$3,ProkustesV!F300+D$8,-99)</f>
        <v>7.1637961725457694E-2</v>
      </c>
      <c r="E300" s="3">
        <f>IF($A300=$B$3,ProkustesV!G300+E$8,-99)</f>
        <v>-0.405358739157752</v>
      </c>
      <c r="F300" s="3">
        <f>IF($A300=$B$3,ProkustesV!H300+F$8,-99)</f>
        <v>-4.3138875262536298E-2</v>
      </c>
      <c r="G300" s="3">
        <f>IF($A300=$B$3,ProkustesV!I300+G$8,-99)</f>
        <v>-3.9080266727833698E-2</v>
      </c>
      <c r="H300" s="3">
        <f>IF($A300=$B$3,ProkustesV!J300+H$8,-99)</f>
        <v>9.6386881425768196E-3</v>
      </c>
      <c r="I300" s="3">
        <f>IF($A300=$B$3,ProkustesV!K300+I$8,-99)</f>
        <v>-6.9676195304129204E-2</v>
      </c>
      <c r="J300" s="3">
        <f>IF($A300=$B$3,ProkustesV!L300+J$8,-99)</f>
        <v>0.193237394927819</v>
      </c>
      <c r="K300" s="3">
        <f>IF($A300=$B$3,ProkustesV!M300+K$8,-99)</f>
        <v>-7.4419447551470702E-2</v>
      </c>
      <c r="L300" s="3">
        <f>IF($A300=$B$3,ProkustesV!N300+L$8,-99)</f>
        <v>7.0064713094237702E-2</v>
      </c>
      <c r="M300" s="3">
        <f>IF($A300=$B$3,ProkustesV!O300+M$8,-99)</f>
        <v>0.31165419582923198</v>
      </c>
      <c r="N300" s="3">
        <f>IF($A300=$B$3,ProkustesV!P300+N$8,-99)</f>
        <v>0.21537464260813399</v>
      </c>
      <c r="O300" s="3">
        <f>IF($A300=$B$3,ProkustesV!Q300+O$8,-99)</f>
        <v>-7.2682530382297203E-2</v>
      </c>
      <c r="P300" s="3">
        <f>IF($A300=$B$3,ProkustesV!R300+P$8,-99)</f>
        <v>-8.3215274729893304E-2</v>
      </c>
      <c r="Q300" s="3">
        <f>IF($A300=$B$3,ProkustesV!S300+Q$8,-99)</f>
        <v>-7.9772261865758198E-2</v>
      </c>
      <c r="R300" s="3">
        <f>IF($A300=$B$3,ProkustesV!T300+R$8,-99)</f>
        <v>-0.220270032697923</v>
      </c>
      <c r="S300" s="3">
        <f>IF($A300=$B$3,ProkustesV!U300+S$8,-99)</f>
        <v>0.30537830973055702</v>
      </c>
      <c r="T300" s="3">
        <f>IF($A300=$B$3,ProkustesV!V300+T$8,-99)</f>
        <v>-0.23100537651832601</v>
      </c>
      <c r="U300" s="3">
        <f>IF($A300=$B$3,ProkustesV!W300+U$8,-99)</f>
        <v>0.51882253456519301</v>
      </c>
      <c r="V300" s="3">
        <f>IF($A300=$B$3,ProkustesV!X300+V$8,-99)</f>
        <v>1.7676158710456399E-2</v>
      </c>
      <c r="W300" s="1">
        <v>740.49</v>
      </c>
      <c r="X300" s="1" t="s">
        <v>22</v>
      </c>
      <c r="Y300">
        <f t="shared" si="10"/>
        <v>0.55796069451506702</v>
      </c>
      <c r="Z300" s="1">
        <v>793.01576276893763</v>
      </c>
    </row>
    <row r="301" spans="1:26" x14ac:dyDescent="0.3">
      <c r="A301" t="str">
        <f t="shared" si="9"/>
        <v>DIPzei</v>
      </c>
      <c r="B301" s="3" t="str">
        <f>ProkustesV!D301</f>
        <v>DIPzei1_v_4.jpg</v>
      </c>
      <c r="C301" s="3">
        <f>IF($A301=$B$3,ProkustesV!E301+C$8,-99)</f>
        <v>-0.39586840657069899</v>
      </c>
      <c r="D301" s="3">
        <f>IF($A301=$B$3,ProkustesV!F301+D$8,-99)</f>
        <v>6.1309235558432401E-2</v>
      </c>
      <c r="E301" s="3">
        <f>IF($A301=$B$3,ProkustesV!G301+E$8,-99)</f>
        <v>-0.39376021632813901</v>
      </c>
      <c r="F301" s="3">
        <f>IF($A301=$B$3,ProkustesV!H301+F$8,-99)</f>
        <v>-4.4375291648151301E-2</v>
      </c>
      <c r="G301" s="3">
        <f>IF($A301=$B$3,ProkustesV!I301+G$8,-99)</f>
        <v>-9.2836004494572202E-2</v>
      </c>
      <c r="H301" s="3">
        <f>IF($A301=$B$3,ProkustesV!J301+H$8,-99)</f>
        <v>1.17098297995493E-2</v>
      </c>
      <c r="I301" s="3">
        <f>IF($A301=$B$3,ProkustesV!K301+I$8,-99)</f>
        <v>-5.4135278614331497E-2</v>
      </c>
      <c r="J301" s="3">
        <f>IF($A301=$B$3,ProkustesV!L301+J$8,-99)</f>
        <v>0.22372517161903499</v>
      </c>
      <c r="K301" s="3">
        <f>IF($A301=$B$3,ProkustesV!M301+K$8,-99)</f>
        <v>-5.7073626695540898E-2</v>
      </c>
      <c r="L301" s="3">
        <f>IF($A301=$B$3,ProkustesV!N301+L$8,-99)</f>
        <v>7.9912672252838601E-2</v>
      </c>
      <c r="M301" s="3">
        <f>IF($A301=$B$3,ProkustesV!O301+M$8,-99)</f>
        <v>0.28596019371162201</v>
      </c>
      <c r="N301" s="3">
        <f>IF($A301=$B$3,ProkustesV!P301+N$8,-99)</f>
        <v>0.227582140785524</v>
      </c>
      <c r="O301" s="3">
        <f>IF($A301=$B$3,ProkustesV!Q301+O$8,-99)</f>
        <v>-5.68055542549743E-2</v>
      </c>
      <c r="P301" s="3">
        <f>IF($A301=$B$3,ProkustesV!R301+P$8,-99)</f>
        <v>-7.52494564099144E-2</v>
      </c>
      <c r="Q301" s="3">
        <f>IF($A301=$B$3,ProkustesV!S301+Q$8,-99)</f>
        <v>-5.3464181432672203E-2</v>
      </c>
      <c r="R301" s="3">
        <f>IF($A301=$B$3,ProkustesV!T301+R$8,-99)</f>
        <v>-0.24208485434476401</v>
      </c>
      <c r="S301" s="3">
        <f>IF($A301=$B$3,ProkustesV!U301+S$8,-99)</f>
        <v>0.298435104434425</v>
      </c>
      <c r="T301" s="3">
        <f>IF($A301=$B$3,ProkustesV!V301+T$8,-99)</f>
        <v>-0.243498590168783</v>
      </c>
      <c r="U301" s="3">
        <f>IF($A301=$B$3,ProkustesV!W301+U$8,-99)</f>
        <v>0.51954797024488397</v>
      </c>
      <c r="V301" s="3">
        <f>IF($A301=$B$3,ProkustesV!X301+V$8,-99)</f>
        <v>9.6914255623440303E-4</v>
      </c>
      <c r="W301" s="1">
        <v>752.94299999999998</v>
      </c>
      <c r="X301" s="1" t="s">
        <v>22</v>
      </c>
      <c r="Y301">
        <f t="shared" si="10"/>
        <v>0.6124781586964172</v>
      </c>
      <c r="Z301" s="1">
        <v>793</v>
      </c>
    </row>
    <row r="302" spans="1:26" x14ac:dyDescent="0.3">
      <c r="A302" t="str">
        <f t="shared" si="9"/>
        <v>DIPzei</v>
      </c>
      <c r="B302" s="3" t="str">
        <f>ProkustesV!D302</f>
        <v>DIPzei1_v_5.jpg</v>
      </c>
      <c r="C302" s="3">
        <f>IF($A302=$B$3,ProkustesV!E302+C$8,-99)</f>
        <v>-0.40790112109967902</v>
      </c>
      <c r="D302" s="3">
        <f>IF($A302=$B$3,ProkustesV!F302+D$8,-99)</f>
        <v>5.4376741340285202E-2</v>
      </c>
      <c r="E302" s="3">
        <f>IF($A302=$B$3,ProkustesV!G302+E$8,-99)</f>
        <v>-0.40851199883335898</v>
      </c>
      <c r="F302" s="3">
        <f>IF($A302=$B$3,ProkustesV!H302+F$8,-99)</f>
        <v>-5.2065525390811003E-2</v>
      </c>
      <c r="G302" s="3">
        <f>IF($A302=$B$3,ProkustesV!I302+G$8,-99)</f>
        <v>-7.9224107378680103E-2</v>
      </c>
      <c r="H302" s="3">
        <f>IF($A302=$B$3,ProkustesV!J302+H$8,-99)</f>
        <v>7.1735098746044E-3</v>
      </c>
      <c r="I302" s="3">
        <f>IF($A302=$B$3,ProkustesV!K302+I$8,-99)</f>
        <v>-6.3330221737326498E-2</v>
      </c>
      <c r="J302" s="3">
        <f>IF($A302=$B$3,ProkustesV!L302+J$8,-99)</f>
        <v>0.21116031741730301</v>
      </c>
      <c r="K302" s="3">
        <f>IF($A302=$B$3,ProkustesV!M302+K$8,-99)</f>
        <v>-6.3348014024367197E-2</v>
      </c>
      <c r="L302" s="3">
        <f>IF($A302=$B$3,ProkustesV!N302+L$8,-99)</f>
        <v>7.7370821903725198E-2</v>
      </c>
      <c r="M302" s="3">
        <f>IF($A302=$B$3,ProkustesV!O302+M$8,-99)</f>
        <v>0.29561343534238599</v>
      </c>
      <c r="N302" s="3">
        <f>IF($A302=$B$3,ProkustesV!P302+N$8,-99)</f>
        <v>0.17420675790927601</v>
      </c>
      <c r="O302" s="3">
        <f>IF($A302=$B$3,ProkustesV!Q302+O$8,-99)</f>
        <v>-5.7020222268322499E-2</v>
      </c>
      <c r="P302" s="3">
        <f>IF($A302=$B$3,ProkustesV!R302+P$8,-99)</f>
        <v>-6.8095380710572695E-2</v>
      </c>
      <c r="Q302" s="3">
        <f>IF($A302=$B$3,ProkustesV!S302+Q$8,-99)</f>
        <v>-6.5881479084050107E-2</v>
      </c>
      <c r="R302" s="3">
        <f>IF($A302=$B$3,ProkustesV!T302+R$8,-99)</f>
        <v>-0.20806434638273899</v>
      </c>
      <c r="S302" s="3">
        <f>IF($A302=$B$3,ProkustesV!U302+S$8,-99)</f>
        <v>0.298189385537797</v>
      </c>
      <c r="T302" s="3">
        <f>IF($A302=$B$3,ProkustesV!V302+T$8,-99)</f>
        <v>-0.20262600271821299</v>
      </c>
      <c r="U302" s="3">
        <f>IF($A302=$B$3,ProkustesV!W302+U$8,-99)</f>
        <v>0.55141434354559904</v>
      </c>
      <c r="V302" s="3">
        <f>IF($A302=$B$3,ProkustesV!X302+V$8,-99)</f>
        <v>6.5631067571419698E-3</v>
      </c>
      <c r="W302" s="1">
        <v>712.14499999999998</v>
      </c>
      <c r="X302" s="1" t="s">
        <v>22</v>
      </c>
      <c r="Y302">
        <f t="shared" si="10"/>
        <v>0.63063874633274819</v>
      </c>
      <c r="Z302" s="1">
        <v>785.69332439572122</v>
      </c>
    </row>
    <row r="303" spans="1:26" x14ac:dyDescent="0.3">
      <c r="A303" t="str">
        <f t="shared" si="9"/>
        <v>DIPzei</v>
      </c>
      <c r="B303" s="3" t="str">
        <f>ProkustesV!D303</f>
        <v>DIPzei2_v_1.jpg</v>
      </c>
      <c r="C303" s="3">
        <f>IF($A303=$B$3,ProkustesV!E303+C$8,-99)</f>
        <v>-0.42763356210894699</v>
      </c>
      <c r="D303" s="3">
        <f>IF($A303=$B$3,ProkustesV!F303+D$8,-99)</f>
        <v>4.5555059233728698E-2</v>
      </c>
      <c r="E303" s="3">
        <f>IF($A303=$B$3,ProkustesV!G303+E$8,-99)</f>
        <v>-0.42626666692647502</v>
      </c>
      <c r="F303" s="3">
        <f>IF($A303=$B$3,ProkustesV!H303+F$8,-99)</f>
        <v>-5.6071340806205003E-2</v>
      </c>
      <c r="G303" s="3">
        <f>IF($A303=$B$3,ProkustesV!I303+G$8,-99)</f>
        <v>-0.100087137854729</v>
      </c>
      <c r="H303" s="3">
        <f>IF($A303=$B$3,ProkustesV!J303+H$8,-99)</f>
        <v>9.8116609552426903E-3</v>
      </c>
      <c r="I303" s="3">
        <f>IF($A303=$B$3,ProkustesV!K303+I$8,-99)</f>
        <v>-4.5630027491935302E-2</v>
      </c>
      <c r="J303" s="3">
        <f>IF($A303=$B$3,ProkustesV!L303+J$8,-99)</f>
        <v>0.178578009658308</v>
      </c>
      <c r="K303" s="3">
        <f>IF($A303=$B$3,ProkustesV!M303+K$8,-99)</f>
        <v>-4.9834462457985201E-2</v>
      </c>
      <c r="L303" s="3">
        <f>IF($A303=$B$3,ProkustesV!N303+L$8,-99)</f>
        <v>5.3527623369076398E-2</v>
      </c>
      <c r="M303" s="3">
        <f>IF($A303=$B$3,ProkustesV!O303+M$8,-99)</f>
        <v>0.29981597157832302</v>
      </c>
      <c r="N303" s="3">
        <f>IF($A303=$B$3,ProkustesV!P303+N$8,-99)</f>
        <v>0.169476649020877</v>
      </c>
      <c r="O303" s="3">
        <f>IF($A303=$B$3,ProkustesV!Q303+O$8,-99)</f>
        <v>-5.6431410578976701E-2</v>
      </c>
      <c r="P303" s="3">
        <f>IF($A303=$B$3,ProkustesV!R303+P$8,-99)</f>
        <v>-5.87855348741258E-2</v>
      </c>
      <c r="Q303" s="3">
        <f>IF($A303=$B$3,ProkustesV!S303+Q$8,-99)</f>
        <v>-6.4891344343116594E-2</v>
      </c>
      <c r="R303" s="3">
        <f>IF($A303=$B$3,ProkustesV!T303+R$8,-99)</f>
        <v>-0.17738998604387299</v>
      </c>
      <c r="S303" s="3">
        <f>IF($A303=$B$3,ProkustesV!U303+S$8,-99)</f>
        <v>0.28343039832168998</v>
      </c>
      <c r="T303" s="3">
        <f>IF($A303=$B$3,ProkustesV!V303+T$8,-99)</f>
        <v>-0.154617440476359</v>
      </c>
      <c r="U303" s="3">
        <f>IF($A303=$B$3,ProkustesV!W303+U$8,-99)</f>
        <v>0.58752824186215402</v>
      </c>
      <c r="V303" s="3">
        <f>IF($A303=$B$3,ProkustesV!X303+V$8,-99)</f>
        <v>-1.0084700036669499E-2</v>
      </c>
      <c r="W303" s="1">
        <v>618.65700000000004</v>
      </c>
      <c r="X303" s="1" t="s">
        <v>22</v>
      </c>
      <c r="Y303">
        <f t="shared" si="10"/>
        <v>0.68790317313115634</v>
      </c>
      <c r="Z303" s="1">
        <v>1381.7742217887842</v>
      </c>
    </row>
    <row r="304" spans="1:26" x14ac:dyDescent="0.3">
      <c r="A304" t="str">
        <f t="shared" si="9"/>
        <v>DIPzei</v>
      </c>
      <c r="B304" s="3" t="str">
        <f>ProkustesV!D304</f>
        <v>DIPzei2_v_2.jpg</v>
      </c>
      <c r="C304" s="3">
        <f>IF($A304=$B$3,ProkustesV!E304+C$8,-99)</f>
        <v>-0.44611504043019701</v>
      </c>
      <c r="D304" s="3">
        <f>IF($A304=$B$3,ProkustesV!F304+D$8,-99)</f>
        <v>4.73404981829154E-2</v>
      </c>
      <c r="E304" s="3">
        <f>IF($A304=$B$3,ProkustesV!G304+E$8,-99)</f>
        <v>-0.442936505255344</v>
      </c>
      <c r="F304" s="3">
        <f>IF($A304=$B$3,ProkustesV!H304+F$8,-99)</f>
        <v>-5.3912411517832402E-2</v>
      </c>
      <c r="G304" s="3">
        <f>IF($A304=$B$3,ProkustesV!I304+G$8,-99)</f>
        <v>-0.104564121126396</v>
      </c>
      <c r="H304" s="3">
        <f>IF($A304=$B$3,ProkustesV!J304+H$8,-99)</f>
        <v>-2.2825368800071899E-3</v>
      </c>
      <c r="I304" s="3">
        <f>IF($A304=$B$3,ProkustesV!K304+I$8,-99)</f>
        <v>-3.4949533118417302E-2</v>
      </c>
      <c r="J304" s="3">
        <f>IF($A304=$B$3,ProkustesV!L304+J$8,-99)</f>
        <v>0.192021460141343</v>
      </c>
      <c r="K304" s="3">
        <f>IF($A304=$B$3,ProkustesV!M304+K$8,-99)</f>
        <v>-3.5308527615960802E-2</v>
      </c>
      <c r="L304" s="3">
        <f>IF($A304=$B$3,ProkustesV!N304+L$8,-99)</f>
        <v>6.8902020708255698E-2</v>
      </c>
      <c r="M304" s="3">
        <f>IF($A304=$B$3,ProkustesV!O304+M$8,-99)</f>
        <v>0.30228810308381499</v>
      </c>
      <c r="N304" s="3">
        <f>IF($A304=$B$3,ProkustesV!P304+N$8,-99)</f>
        <v>0.17758630884229701</v>
      </c>
      <c r="O304" s="3">
        <f>IF($A304=$B$3,ProkustesV!Q304+O$8,-99)</f>
        <v>-3.54414454320994E-2</v>
      </c>
      <c r="P304" s="3">
        <f>IF($A304=$B$3,ProkustesV!R304+P$8,-99)</f>
        <v>-5.3672131507867198E-2</v>
      </c>
      <c r="Q304" s="3">
        <f>IF($A304=$B$3,ProkustesV!S304+Q$8,-99)</f>
        <v>-4.0819720088313902E-2</v>
      </c>
      <c r="R304" s="3">
        <f>IF($A304=$B$3,ProkustesV!T304+R$8,-99)</f>
        <v>-0.18198524051029399</v>
      </c>
      <c r="S304" s="3">
        <f>IF($A304=$B$3,ProkustesV!U304+S$8,-99)</f>
        <v>0.30058035871538102</v>
      </c>
      <c r="T304" s="3">
        <f>IF($A304=$B$3,ProkustesV!V304+T$8,-99)</f>
        <v>-0.194163953617671</v>
      </c>
      <c r="U304" s="3">
        <f>IF($A304=$B$3,ProkustesV!W304+U$8,-99)</f>
        <v>0.53726643126753104</v>
      </c>
      <c r="V304" s="3">
        <f>IF($A304=$B$3,ProkustesV!X304+V$8,-99)</f>
        <v>1.6598615886164199E-4</v>
      </c>
      <c r="W304" s="1">
        <v>618.10599999999999</v>
      </c>
      <c r="X304" s="1" t="s">
        <v>22</v>
      </c>
      <c r="Y304">
        <f t="shared" si="10"/>
        <v>0.64183522281919481</v>
      </c>
      <c r="Z304" s="1">
        <v>1273.6600802411922</v>
      </c>
    </row>
    <row r="305" spans="1:26" x14ac:dyDescent="0.3">
      <c r="A305" t="str">
        <f t="shared" si="9"/>
        <v>DIPzei</v>
      </c>
      <c r="B305" s="3" t="str">
        <f>ProkustesV!D305</f>
        <v>DIPzei2_v_3.jpg</v>
      </c>
      <c r="C305" s="3">
        <f>IF($A305=$B$3,ProkustesV!E305+C$8,-99)</f>
        <v>-0.43216354981260602</v>
      </c>
      <c r="D305" s="3">
        <f>IF($A305=$B$3,ProkustesV!F305+D$8,-99)</f>
        <v>4.2873610891238298E-2</v>
      </c>
      <c r="E305" s="3">
        <f>IF($A305=$B$3,ProkustesV!G305+E$8,-99)</f>
        <v>-0.43287898938268798</v>
      </c>
      <c r="F305" s="3">
        <f>IF($A305=$B$3,ProkustesV!H305+F$8,-99)</f>
        <v>-4.1617138831881902E-2</v>
      </c>
      <c r="G305" s="3">
        <f>IF($A305=$B$3,ProkustesV!I305+G$8,-99)</f>
        <v>-0.11708421368397499</v>
      </c>
      <c r="H305" s="3">
        <f>IF($A305=$B$3,ProkustesV!J305+H$8,-99)</f>
        <v>8.3654134079961095E-3</v>
      </c>
      <c r="I305" s="3">
        <f>IF($A305=$B$3,ProkustesV!K305+I$8,-99)</f>
        <v>-2.5722619426584301E-2</v>
      </c>
      <c r="J305" s="3">
        <f>IF($A305=$B$3,ProkustesV!L305+J$8,-99)</f>
        <v>0.18593600886139899</v>
      </c>
      <c r="K305" s="3">
        <f>IF($A305=$B$3,ProkustesV!M305+K$8,-99)</f>
        <v>-3.18006874258508E-2</v>
      </c>
      <c r="L305" s="3">
        <f>IF($A305=$B$3,ProkustesV!N305+L$8,-99)</f>
        <v>6.5317700837082507E-2</v>
      </c>
      <c r="M305" s="3">
        <f>IF($A305=$B$3,ProkustesV!O305+M$8,-99)</f>
        <v>0.27482232458312</v>
      </c>
      <c r="N305" s="3">
        <f>IF($A305=$B$3,ProkustesV!P305+N$8,-99)</f>
        <v>0.18829716347252301</v>
      </c>
      <c r="O305" s="3">
        <f>IF($A305=$B$3,ProkustesV!Q305+O$8,-99)</f>
        <v>-3.89789047320524E-2</v>
      </c>
      <c r="P305" s="3">
        <f>IF($A305=$B$3,ProkustesV!R305+P$8,-99)</f>
        <v>-6.3533632481080293E-2</v>
      </c>
      <c r="Q305" s="3">
        <f>IF($A305=$B$3,ProkustesV!S305+Q$8,-99)</f>
        <v>-4.5154317899408103E-2</v>
      </c>
      <c r="R305" s="3">
        <f>IF($A305=$B$3,ProkustesV!T305+R$8,-99)</f>
        <v>-0.20161342597266599</v>
      </c>
      <c r="S305" s="3">
        <f>IF($A305=$B$3,ProkustesV!U305+S$8,-99)</f>
        <v>0.26836025111185002</v>
      </c>
      <c r="T305" s="3">
        <f>IF($A305=$B$3,ProkustesV!V305+T$8,-99)</f>
        <v>-0.179708210545724</v>
      </c>
      <c r="U305" s="3">
        <f>IF($A305=$B$3,ProkustesV!W305+U$8,-99)</f>
        <v>0.58060070666819297</v>
      </c>
      <c r="V305" s="3">
        <f>IF($A305=$B$3,ProkustesV!X305+V$8,-99)</f>
        <v>-4.3174896388869901E-3</v>
      </c>
      <c r="W305" s="1">
        <v>591.80999999999995</v>
      </c>
      <c r="X305" s="1" t="s">
        <v>22</v>
      </c>
      <c r="Y305">
        <f t="shared" si="10"/>
        <v>0.69780018924940657</v>
      </c>
      <c r="Z305" s="1">
        <v>1322.0639167604568</v>
      </c>
    </row>
    <row r="306" spans="1:26" x14ac:dyDescent="0.3">
      <c r="A306" t="str">
        <f t="shared" si="9"/>
        <v>DIPzei</v>
      </c>
      <c r="B306" s="3" t="str">
        <f>ProkustesV!D306</f>
        <v>DIPzei2_v_4.jpg</v>
      </c>
      <c r="C306" s="3">
        <f>IF($A306=$B$3,ProkustesV!E306+C$8,-99)</f>
        <v>-0.42768290815870602</v>
      </c>
      <c r="D306" s="3">
        <f>IF($A306=$B$3,ProkustesV!F306+D$8,-99)</f>
        <v>6.3552761433216906E-2</v>
      </c>
      <c r="E306" s="3">
        <f>IF($A306=$B$3,ProkustesV!G306+E$8,-99)</f>
        <v>-0.43137172468960999</v>
      </c>
      <c r="F306" s="3">
        <f>IF($A306=$B$3,ProkustesV!H306+F$8,-99)</f>
        <v>-6.9592705100230495E-2</v>
      </c>
      <c r="G306" s="3">
        <f>IF($A306=$B$3,ProkustesV!I306+G$8,-99)</f>
        <v>-4.5782187127178797E-2</v>
      </c>
      <c r="H306" s="3">
        <f>IF($A306=$B$3,ProkustesV!J306+H$8,-99)</f>
        <v>6.4742945269248998E-3</v>
      </c>
      <c r="I306" s="3">
        <f>IF($A306=$B$3,ProkustesV!K306+I$8,-99)</f>
        <v>-5.4028784886330797E-2</v>
      </c>
      <c r="J306" s="3">
        <f>IF($A306=$B$3,ProkustesV!L306+J$8,-99)</f>
        <v>0.18737810882123301</v>
      </c>
      <c r="K306" s="3">
        <f>IF($A306=$B$3,ProkustesV!M306+K$8,-99)</f>
        <v>-6.0597603566246203E-2</v>
      </c>
      <c r="L306" s="3">
        <f>IF($A306=$B$3,ProkustesV!N306+L$8,-99)</f>
        <v>5.0942255955312203E-2</v>
      </c>
      <c r="M306" s="3">
        <f>IF($A306=$B$3,ProkustesV!O306+M$8,-99)</f>
        <v>0.31375488552337899</v>
      </c>
      <c r="N306" s="3">
        <f>IF($A306=$B$3,ProkustesV!P306+N$8,-99)</f>
        <v>0.188113220029485</v>
      </c>
      <c r="O306" s="3">
        <f>IF($A306=$B$3,ProkustesV!Q306+O$8,-99)</f>
        <v>-5.9402456425397501E-2</v>
      </c>
      <c r="P306" s="3">
        <f>IF($A306=$B$3,ProkustesV!R306+P$8,-99)</f>
        <v>-5.7871401501725497E-2</v>
      </c>
      <c r="Q306" s="3">
        <f>IF($A306=$B$3,ProkustesV!S306+Q$8,-99)</f>
        <v>-6.9813892497750593E-2</v>
      </c>
      <c r="R306" s="3">
        <f>IF($A306=$B$3,ProkustesV!T306+R$8,-99)</f>
        <v>-0.184520956888577</v>
      </c>
      <c r="S306" s="3">
        <f>IF($A306=$B$3,ProkustesV!U306+S$8,-99)</f>
        <v>0.28988538320511698</v>
      </c>
      <c r="T306" s="3">
        <f>IF($A306=$B$3,ProkustesV!V306+T$8,-99)</f>
        <v>-0.18308055188880901</v>
      </c>
      <c r="U306" s="3">
        <f>IF($A306=$B$3,ProkustesV!W306+U$8,-99)</f>
        <v>0.545039288622721</v>
      </c>
      <c r="V306" s="3">
        <f>IF($A306=$B$3,ProkustesV!X306+V$8,-99)</f>
        <v>-1.39502538683118E-3</v>
      </c>
      <c r="W306" s="1">
        <v>596.97900000000004</v>
      </c>
      <c r="X306" s="1" t="s">
        <v>22</v>
      </c>
      <c r="Y306">
        <f t="shared" si="10"/>
        <v>0.59087388028512011</v>
      </c>
      <c r="Z306" s="1">
        <v>1318.0094840326453</v>
      </c>
    </row>
    <row r="307" spans="1:26" x14ac:dyDescent="0.3">
      <c r="A307" t="str">
        <f t="shared" si="9"/>
        <v>DIPzei</v>
      </c>
      <c r="B307" s="3" t="str">
        <f>ProkustesV!D307</f>
        <v>DIPzei2_v_5.jpg</v>
      </c>
      <c r="C307" s="3">
        <f>IF($A307=$B$3,ProkustesV!E307+C$8,-99)</f>
        <v>-0.38511377959253901</v>
      </c>
      <c r="D307" s="3">
        <f>IF($A307=$B$3,ProkustesV!F307+D$8,-99)</f>
        <v>5.0475970314735899E-2</v>
      </c>
      <c r="E307" s="3">
        <f>IF($A307=$B$3,ProkustesV!G307+E$8,-99)</f>
        <v>-0.391660113940139</v>
      </c>
      <c r="F307" s="3">
        <f>IF($A307=$B$3,ProkustesV!H307+F$8,-99)</f>
        <v>-6.2539778122914697E-2</v>
      </c>
      <c r="G307" s="3">
        <f>IF($A307=$B$3,ProkustesV!I307+G$8,-99)</f>
        <v>-7.5120628376679002E-2</v>
      </c>
      <c r="H307" s="3">
        <f>IF($A307=$B$3,ProkustesV!J307+H$8,-99)</f>
        <v>1.06711467604671E-3</v>
      </c>
      <c r="I307" s="3">
        <f>IF($A307=$B$3,ProkustesV!K307+I$8,-99)</f>
        <v>-9.0275945638703101E-2</v>
      </c>
      <c r="J307" s="3">
        <f>IF($A307=$B$3,ProkustesV!L307+J$8,-99)</f>
        <v>0.186927030614807</v>
      </c>
      <c r="K307" s="3">
        <f>IF($A307=$B$3,ProkustesV!M307+K$8,-99)</f>
        <v>-9.7943010347020201E-2</v>
      </c>
      <c r="L307" s="3">
        <f>IF($A307=$B$3,ProkustesV!N307+L$8,-99)</f>
        <v>6.0610962130269903E-2</v>
      </c>
      <c r="M307" s="3">
        <f>IF($A307=$B$3,ProkustesV!O307+M$8,-99)</f>
        <v>0.32020798269886802</v>
      </c>
      <c r="N307" s="3">
        <f>IF($A307=$B$3,ProkustesV!P307+N$8,-99)</f>
        <v>0.14157323534779301</v>
      </c>
      <c r="O307" s="3">
        <f>IF($A307=$B$3,ProkustesV!Q307+O$8,-99)</f>
        <v>-9.46901940593773E-2</v>
      </c>
      <c r="P307" s="3">
        <f>IF($A307=$B$3,ProkustesV!R307+P$8,-99)</f>
        <v>-5.3651947318252E-2</v>
      </c>
      <c r="Q307" s="3">
        <f>IF($A307=$B$3,ProkustesV!S307+Q$8,-99)</f>
        <v>-0.105557615174825</v>
      </c>
      <c r="R307" s="3">
        <f>IF($A307=$B$3,ProkustesV!T307+R$8,-99)</f>
        <v>-0.16847150131744101</v>
      </c>
      <c r="S307" s="3">
        <f>IF($A307=$B$3,ProkustesV!U307+S$8,-99)</f>
        <v>0.32740194696072999</v>
      </c>
      <c r="T307" s="3">
        <f>IF($A307=$B$3,ProkustesV!V307+T$8,-99)</f>
        <v>-0.14803614780545199</v>
      </c>
      <c r="U307" s="3">
        <f>IF($A307=$B$3,ProkustesV!W307+U$8,-99)</f>
        <v>0.59275135746968599</v>
      </c>
      <c r="V307" s="3">
        <f>IF($A307=$B$3,ProkustesV!X307+V$8,-99)</f>
        <v>-7.9549385195941003E-3</v>
      </c>
      <c r="W307" s="1">
        <v>604.08799999999997</v>
      </c>
      <c r="X307" s="1" t="s">
        <v>22</v>
      </c>
      <c r="Y307">
        <f t="shared" si="10"/>
        <v>0.66793292097502732</v>
      </c>
      <c r="Z307" s="1">
        <v>1307.1159091679667</v>
      </c>
    </row>
    <row r="308" spans="1:26" x14ac:dyDescent="0.3">
      <c r="A308" t="str">
        <f t="shared" si="9"/>
        <v>DIPzei</v>
      </c>
      <c r="B308" s="3" t="str">
        <f>ProkustesV!D308</f>
        <v>DIPzei3_v_1.jpg</v>
      </c>
      <c r="C308" s="3">
        <f>IF($A308=$B$3,ProkustesV!E308+C$8,-99)</f>
        <v>-0.38793500182163299</v>
      </c>
      <c r="D308" s="3">
        <f>IF($A308=$B$3,ProkustesV!F308+D$8,-99)</f>
        <v>8.9440700827776207E-2</v>
      </c>
      <c r="E308" s="3">
        <f>IF($A308=$B$3,ProkustesV!G308+E$8,-99)</f>
        <v>-0.39467934670339</v>
      </c>
      <c r="F308" s="3">
        <f>IF($A308=$B$3,ProkustesV!H308+F$8,-99)</f>
        <v>-6.4682104836239998E-2</v>
      </c>
      <c r="G308" s="3">
        <f>IF($A308=$B$3,ProkustesV!I308+G$8,-99)</f>
        <v>-5.9286368674106998E-2</v>
      </c>
      <c r="H308" s="3">
        <f>IF($A308=$B$3,ProkustesV!J308+H$8,-99)</f>
        <v>1.316150736038E-2</v>
      </c>
      <c r="I308" s="3">
        <f>IF($A308=$B$3,ProkustesV!K308+I$8,-99)</f>
        <v>-6.38517713302552E-2</v>
      </c>
      <c r="J308" s="3">
        <f>IF($A308=$B$3,ProkustesV!L308+J$8,-99)</f>
        <v>0.21310018260258801</v>
      </c>
      <c r="K308" s="3">
        <f>IF($A308=$B$3,ProkustesV!M308+K$8,-99)</f>
        <v>-7.2377156428338196E-2</v>
      </c>
      <c r="L308" s="3">
        <f>IF($A308=$B$3,ProkustesV!N308+L$8,-99)</f>
        <v>6.0482067514956897E-2</v>
      </c>
      <c r="M308" s="3">
        <f>IF($A308=$B$3,ProkustesV!O308+M$8,-99)</f>
        <v>0.27494320390493898</v>
      </c>
      <c r="N308" s="3">
        <f>IF($A308=$B$3,ProkustesV!P308+N$8,-99)</f>
        <v>0.182536808497412</v>
      </c>
      <c r="O308" s="3">
        <f>IF($A308=$B$3,ProkustesV!Q308+O$8,-99)</f>
        <v>-7.0642273448929302E-2</v>
      </c>
      <c r="P308" s="3">
        <f>IF($A308=$B$3,ProkustesV!R308+P$8,-99)</f>
        <v>-7.4493716153246195E-2</v>
      </c>
      <c r="Q308" s="3">
        <f>IF($A308=$B$3,ProkustesV!S308+Q$8,-99)</f>
        <v>-7.9048669079386999E-2</v>
      </c>
      <c r="R308" s="3">
        <f>IF($A308=$B$3,ProkustesV!T308+R$8,-99)</f>
        <v>-0.23580060193194899</v>
      </c>
      <c r="S308" s="3">
        <f>IF($A308=$B$3,ProkustesV!U308+S$8,-99)</f>
        <v>0.27976901518534097</v>
      </c>
      <c r="T308" s="3">
        <f>IF($A308=$B$3,ProkustesV!V308+T$8,-99)</f>
        <v>-0.194566238767305</v>
      </c>
      <c r="U308" s="3">
        <f>IF($A308=$B$3,ProkustesV!W308+U$8,-99)</f>
        <v>0.57310836839575996</v>
      </c>
      <c r="V308" s="3">
        <f>IF($A308=$B$3,ProkustesV!X308+V$8,-99)</f>
        <v>1.08213948856264E-2</v>
      </c>
      <c r="W308" s="1">
        <v>659.28700000000003</v>
      </c>
      <c r="X308" s="1" t="s">
        <v>22</v>
      </c>
      <c r="Y308">
        <f t="shared" si="10"/>
        <v>0.63239906672927704</v>
      </c>
      <c r="Z308" s="1">
        <v>1202.9983374884605</v>
      </c>
    </row>
    <row r="309" spans="1:26" x14ac:dyDescent="0.3">
      <c r="A309" t="str">
        <f t="shared" si="9"/>
        <v>DIPzei</v>
      </c>
      <c r="B309" s="3" t="str">
        <f>ProkustesV!D309</f>
        <v>DIPzei3_v_2.jpg</v>
      </c>
      <c r="C309" s="3">
        <f>IF($A309=$B$3,ProkustesV!E309+C$8,-99)</f>
        <v>-0.39783036034707397</v>
      </c>
      <c r="D309" s="3">
        <f>IF($A309=$B$3,ProkustesV!F309+D$8,-99)</f>
        <v>8.79581843569575E-2</v>
      </c>
      <c r="E309" s="3">
        <f>IF($A309=$B$3,ProkustesV!G309+E$8,-99)</f>
        <v>-0.40518723570091902</v>
      </c>
      <c r="F309" s="3">
        <f>IF($A309=$B$3,ProkustesV!H309+F$8,-99)</f>
        <v>-8.0136745653593106E-2</v>
      </c>
      <c r="G309" s="3">
        <f>IF($A309=$B$3,ProkustesV!I309+G$8,-99)</f>
        <v>-2.50236845167842E-2</v>
      </c>
      <c r="H309" s="3">
        <f>IF($A309=$B$3,ProkustesV!J309+H$8,-99)</f>
        <v>4.9482188752117701E-3</v>
      </c>
      <c r="I309" s="3">
        <f>IF($A309=$B$3,ProkustesV!K309+I$8,-99)</f>
        <v>-5.9705731446901299E-2</v>
      </c>
      <c r="J309" s="3">
        <f>IF($A309=$B$3,ProkustesV!L309+J$8,-99)</f>
        <v>0.20566796617950001</v>
      </c>
      <c r="K309" s="3">
        <f>IF($A309=$B$3,ProkustesV!M309+K$8,-99)</f>
        <v>-7.2674347959134897E-2</v>
      </c>
      <c r="L309" s="3">
        <f>IF($A309=$B$3,ProkustesV!N309+L$8,-99)</f>
        <v>6.4936283077635201E-2</v>
      </c>
      <c r="M309" s="3">
        <f>IF($A309=$B$3,ProkustesV!O309+M$8,-99)</f>
        <v>0.28602326455923599</v>
      </c>
      <c r="N309" s="3">
        <f>IF($A309=$B$3,ProkustesV!P309+N$8,-99)</f>
        <v>0.17637927972238801</v>
      </c>
      <c r="O309" s="3">
        <f>IF($A309=$B$3,ProkustesV!Q309+O$8,-99)</f>
        <v>-7.7657513507948195E-2</v>
      </c>
      <c r="P309" s="3">
        <f>IF($A309=$B$3,ProkustesV!R309+P$8,-99)</f>
        <v>-6.5650908073595499E-2</v>
      </c>
      <c r="Q309" s="3">
        <f>IF($A309=$B$3,ProkustesV!S309+Q$8,-99)</f>
        <v>-9.1807785062095207E-2</v>
      </c>
      <c r="R309" s="3">
        <f>IF($A309=$B$3,ProkustesV!T309+R$8,-99)</f>
        <v>-0.22437679755275799</v>
      </c>
      <c r="S309" s="3">
        <f>IF($A309=$B$3,ProkustesV!U309+S$8,-99)</f>
        <v>0.27355015762789098</v>
      </c>
      <c r="T309" s="3">
        <f>IF($A309=$B$3,ProkustesV!V309+T$8,-99)</f>
        <v>-0.18429077132799701</v>
      </c>
      <c r="U309" s="3">
        <f>IF($A309=$B$3,ProkustesV!W309+U$8,-99)</f>
        <v>0.57031323635373099</v>
      </c>
      <c r="V309" s="3">
        <f>IF($A309=$B$3,ProkustesV!X309+V$8,-99)</f>
        <v>1.4565290396252E-2</v>
      </c>
      <c r="W309" s="1">
        <v>709.82</v>
      </c>
      <c r="X309" s="1" t="s">
        <v>22</v>
      </c>
      <c r="Y309">
        <f t="shared" si="10"/>
        <v>0.5954145928814869</v>
      </c>
      <c r="Z309" s="1">
        <v>1202.452909680874</v>
      </c>
    </row>
    <row r="310" spans="1:26" x14ac:dyDescent="0.3">
      <c r="A310" t="str">
        <f t="shared" si="9"/>
        <v>DIPzei</v>
      </c>
      <c r="B310" s="3" t="str">
        <f>ProkustesV!D310</f>
        <v>DIPzei3_v_3.jpg</v>
      </c>
      <c r="C310" s="3">
        <f>IF($A310=$B$3,ProkustesV!E310+C$8,-99)</f>
        <v>-0.39935629948444301</v>
      </c>
      <c r="D310" s="3">
        <f>IF($A310=$B$3,ProkustesV!F310+D$8,-99)</f>
        <v>8.5956924791107794E-2</v>
      </c>
      <c r="E310" s="3">
        <f>IF($A310=$B$3,ProkustesV!G310+E$8,-99)</f>
        <v>-0.40432666765502601</v>
      </c>
      <c r="F310" s="3">
        <f>IF($A310=$B$3,ProkustesV!H310+F$8,-99)</f>
        <v>-7.6770719744423899E-2</v>
      </c>
      <c r="G310" s="3">
        <f>IF($A310=$B$3,ProkustesV!I310+G$8,-99)</f>
        <v>-7.8309093649826494E-2</v>
      </c>
      <c r="H310" s="3">
        <f>IF($A310=$B$3,ProkustesV!J310+H$8,-99)</f>
        <v>-2.63082451786582E-3</v>
      </c>
      <c r="I310" s="3">
        <f>IF($A310=$B$3,ProkustesV!K310+I$8,-99)</f>
        <v>-5.1635926334754098E-2</v>
      </c>
      <c r="J310" s="3">
        <f>IF($A310=$B$3,ProkustesV!L310+J$8,-99)</f>
        <v>0.223199957817037</v>
      </c>
      <c r="K310" s="3">
        <f>IF($A310=$B$3,ProkustesV!M310+K$8,-99)</f>
        <v>-5.8196654175907497E-2</v>
      </c>
      <c r="L310" s="3">
        <f>IF($A310=$B$3,ProkustesV!N310+L$8,-99)</f>
        <v>6.8900568455798006E-2</v>
      </c>
      <c r="M310" s="3">
        <f>IF($A310=$B$3,ProkustesV!O310+M$8,-99)</f>
        <v>0.29002460884979098</v>
      </c>
      <c r="N310" s="3">
        <f>IF($A310=$B$3,ProkustesV!P310+N$8,-99)</f>
        <v>0.190288430585597</v>
      </c>
      <c r="O310" s="3">
        <f>IF($A310=$B$3,ProkustesV!Q310+O$8,-99)</f>
        <v>-6.2686191279475306E-2</v>
      </c>
      <c r="P310" s="3">
        <f>IF($A310=$B$3,ProkustesV!R310+P$8,-99)</f>
        <v>-7.1391734626222905E-2</v>
      </c>
      <c r="Q310" s="3">
        <f>IF($A310=$B$3,ProkustesV!S310+Q$8,-99)</f>
        <v>-7.44853959527529E-2</v>
      </c>
      <c r="R310" s="3">
        <f>IF($A310=$B$3,ProkustesV!T310+R$8,-99)</f>
        <v>-0.22730629295854601</v>
      </c>
      <c r="S310" s="3">
        <f>IF($A310=$B$3,ProkustesV!U310+S$8,-99)</f>
        <v>0.29640147122080002</v>
      </c>
      <c r="T310" s="3">
        <f>IF($A310=$B$3,ProkustesV!V310+T$8,-99)</f>
        <v>-0.192772781445779</v>
      </c>
      <c r="U310" s="3">
        <f>IF($A310=$B$3,ProkustesV!W310+U$8,-99)</f>
        <v>0.54257014846159402</v>
      </c>
      <c r="V310" s="3">
        <f>IF($A310=$B$3,ProkustesV!X310+V$8,-99)</f>
        <v>2.5264716432969901E-3</v>
      </c>
      <c r="W310" s="1">
        <v>639.923</v>
      </c>
      <c r="X310" s="1" t="s">
        <v>22</v>
      </c>
      <c r="Y310">
        <f t="shared" si="10"/>
        <v>0.62090066112748332</v>
      </c>
      <c r="Z310" s="1">
        <v>1211.565103492173</v>
      </c>
    </row>
    <row r="311" spans="1:26" x14ac:dyDescent="0.3">
      <c r="A311" t="str">
        <f t="shared" si="9"/>
        <v>DIPzei</v>
      </c>
      <c r="B311" s="3" t="str">
        <f>ProkustesV!D311</f>
        <v>DIPzei3_v_4.jpg</v>
      </c>
      <c r="C311" s="3">
        <f>IF($A311=$B$3,ProkustesV!E311+C$8,-99)</f>
        <v>-0.39620936844135002</v>
      </c>
      <c r="D311" s="3">
        <f>IF($A311=$B$3,ProkustesV!F311+D$8,-99)</f>
        <v>8.7121353085692604E-2</v>
      </c>
      <c r="E311" s="3">
        <f>IF($A311=$B$3,ProkustesV!G311+E$8,-99)</f>
        <v>-0.40128191762802701</v>
      </c>
      <c r="F311" s="3">
        <f>IF($A311=$B$3,ProkustesV!H311+F$8,-99)</f>
        <v>-8.5936289812256303E-2</v>
      </c>
      <c r="G311" s="3">
        <f>IF($A311=$B$3,ProkustesV!I311+G$8,-99)</f>
        <v>-5.3689320444726497E-2</v>
      </c>
      <c r="H311" s="3">
        <f>IF($A311=$B$3,ProkustesV!J311+H$8,-99)</f>
        <v>-8.8149162913946902E-4</v>
      </c>
      <c r="I311" s="3">
        <f>IF($A311=$B$3,ProkustesV!K311+I$8,-99)</f>
        <v>-5.71095685582216E-2</v>
      </c>
      <c r="J311" s="3">
        <f>IF($A311=$B$3,ProkustesV!L311+J$8,-99)</f>
        <v>0.22302643101620301</v>
      </c>
      <c r="K311" s="3">
        <f>IF($A311=$B$3,ProkustesV!M311+K$8,-99)</f>
        <v>-6.7173235754650701E-2</v>
      </c>
      <c r="L311" s="3">
        <f>IF($A311=$B$3,ProkustesV!N311+L$8,-99)</f>
        <v>7.0388694866976895E-2</v>
      </c>
      <c r="M311" s="3">
        <f>IF($A311=$B$3,ProkustesV!O311+M$8,-99)</f>
        <v>0.27075949663420001</v>
      </c>
      <c r="N311" s="3">
        <f>IF($A311=$B$3,ProkustesV!P311+N$8,-99)</f>
        <v>0.18546822494932799</v>
      </c>
      <c r="O311" s="3">
        <f>IF($A311=$B$3,ProkustesV!Q311+O$8,-99)</f>
        <v>-7.0174314564912493E-2</v>
      </c>
      <c r="P311" s="3">
        <f>IF($A311=$B$3,ProkustesV!R311+P$8,-99)</f>
        <v>-6.8422321307059705E-2</v>
      </c>
      <c r="Q311" s="3">
        <f>IF($A311=$B$3,ProkustesV!S311+Q$8,-99)</f>
        <v>-7.3365069771214E-2</v>
      </c>
      <c r="R311" s="3">
        <f>IF($A311=$B$3,ProkustesV!T311+R$8,-99)</f>
        <v>-0.222826698206254</v>
      </c>
      <c r="S311" s="3">
        <f>IF($A311=$B$3,ProkustesV!U311+S$8,-99)</f>
        <v>0.27423893374897201</v>
      </c>
      <c r="T311" s="3">
        <f>IF($A311=$B$3,ProkustesV!V311+T$8,-99)</f>
        <v>-0.18122190496459201</v>
      </c>
      <c r="U311" s="3">
        <f>IF($A311=$B$3,ProkustesV!W311+U$8,-99)</f>
        <v>0.57400436477993</v>
      </c>
      <c r="V311" s="3">
        <f>IF($A311=$B$3,ProkustesV!X311+V$8,-99)</f>
        <v>-6.7159979988988096E-3</v>
      </c>
      <c r="W311" s="1">
        <v>646.92100000000005</v>
      </c>
      <c r="X311" s="1" t="s">
        <v>22</v>
      </c>
      <c r="Y311">
        <f t="shared" si="10"/>
        <v>0.62772080094217753</v>
      </c>
      <c r="Z311" s="1">
        <v>1195.5726661311726</v>
      </c>
    </row>
    <row r="312" spans="1:26" x14ac:dyDescent="0.3">
      <c r="A312" t="str">
        <f t="shared" si="9"/>
        <v>DIPzei</v>
      </c>
      <c r="B312" s="3" t="str">
        <f>ProkustesV!D312</f>
        <v>DIPzei3_v_5.jpg</v>
      </c>
      <c r="C312" s="3">
        <f>IF($A312=$B$3,ProkustesV!E312+C$8,-99)</f>
        <v>-0.36190718848231102</v>
      </c>
      <c r="D312" s="3">
        <f>IF($A312=$B$3,ProkustesV!F312+D$8,-99)</f>
        <v>8.7943688187664196E-2</v>
      </c>
      <c r="E312" s="3">
        <f>IF($A312=$B$3,ProkustesV!G312+E$8,-99)</f>
        <v>-0.37598207780901099</v>
      </c>
      <c r="F312" s="3">
        <f>IF($A312=$B$3,ProkustesV!H312+F$8,-99)</f>
        <v>-7.5172728046737095E-2</v>
      </c>
      <c r="G312" s="3">
        <f>IF($A312=$B$3,ProkustesV!I312+G$8,-99)</f>
        <v>-5.9824898731004501E-2</v>
      </c>
      <c r="H312" s="3">
        <f>IF($A312=$B$3,ProkustesV!J312+H$8,-99)</f>
        <v>-6.93076468546898E-3</v>
      </c>
      <c r="I312" s="3">
        <f>IF($A312=$B$3,ProkustesV!K312+I$8,-99)</f>
        <v>-7.9329920738576698E-2</v>
      </c>
      <c r="J312" s="3">
        <f>IF($A312=$B$3,ProkustesV!L312+J$8,-99)</f>
        <v>0.21007336995449</v>
      </c>
      <c r="K312" s="3">
        <f>IF($A312=$B$3,ProkustesV!M312+K$8,-99)</f>
        <v>-8.95377937949937E-2</v>
      </c>
      <c r="L312" s="3">
        <f>IF($A312=$B$3,ProkustesV!N312+L$8,-99)</f>
        <v>6.1012893793825899E-2</v>
      </c>
      <c r="M312" s="3">
        <f>IF($A312=$B$3,ProkustesV!O312+M$8,-99)</f>
        <v>0.26415391974174901</v>
      </c>
      <c r="N312" s="3">
        <f>IF($A312=$B$3,ProkustesV!P312+N$8,-99)</f>
        <v>0.18333201337451099</v>
      </c>
      <c r="O312" s="3">
        <f>IF($A312=$B$3,ProkustesV!Q312+O$8,-99)</f>
        <v>-9.1797987671927206E-2</v>
      </c>
      <c r="P312" s="3">
        <f>IF($A312=$B$3,ProkustesV!R312+P$8,-99)</f>
        <v>-5.3813129242009698E-2</v>
      </c>
      <c r="Q312" s="3">
        <f>IF($A312=$B$3,ProkustesV!S312+Q$8,-99)</f>
        <v>-8.9705509546878504E-2</v>
      </c>
      <c r="R312" s="3">
        <f>IF($A312=$B$3,ProkustesV!T312+R$8,-99)</f>
        <v>-0.219324971247252</v>
      </c>
      <c r="S312" s="3">
        <f>IF($A312=$B$3,ProkustesV!U312+S$8,-99)</f>
        <v>0.26938861672303199</v>
      </c>
      <c r="T312" s="3">
        <f>IF($A312=$B$3,ProkustesV!V312+T$8,-99)</f>
        <v>-0.19026402340099999</v>
      </c>
      <c r="U312" s="3">
        <f>IF($A312=$B$3,ProkustesV!W312+U$8,-99)</f>
        <v>0.61454284030992001</v>
      </c>
      <c r="V312" s="3">
        <f>IF($A312=$B$3,ProkustesV!X312+V$8,-99)</f>
        <v>3.1436513119757702E-3</v>
      </c>
      <c r="W312" s="1">
        <v>714.06</v>
      </c>
      <c r="X312" s="1" t="s">
        <v>22</v>
      </c>
      <c r="Y312">
        <f t="shared" si="10"/>
        <v>0.67444298596460917</v>
      </c>
      <c r="Z312" s="1">
        <v>1219.3215326565835</v>
      </c>
    </row>
    <row r="313" spans="1:26" x14ac:dyDescent="0.3">
      <c r="A313" t="str">
        <f t="shared" si="9"/>
        <v>DIPzei</v>
      </c>
      <c r="B313" s="3" t="str">
        <f>ProkustesV!D313</f>
        <v>DIPzei4_v_1.jpg</v>
      </c>
      <c r="C313" s="3">
        <f>IF($A313=$B$3,ProkustesV!E313+C$8,-99)</f>
        <v>-0.38666465692202601</v>
      </c>
      <c r="D313" s="3">
        <f>IF($A313=$B$3,ProkustesV!F313+D$8,-99)</f>
        <v>6.7534365087113704E-2</v>
      </c>
      <c r="E313" s="3">
        <f>IF($A313=$B$3,ProkustesV!G313+E$8,-99)</f>
        <v>-0.39405840337888098</v>
      </c>
      <c r="F313" s="3">
        <f>IF($A313=$B$3,ProkustesV!H313+F$8,-99)</f>
        <v>-7.31008103857166E-2</v>
      </c>
      <c r="G313" s="3">
        <f>IF($A313=$B$3,ProkustesV!I313+G$8,-99)</f>
        <v>-7.2852787838579194E-2</v>
      </c>
      <c r="H313" s="3">
        <f>IF($A313=$B$3,ProkustesV!J313+H$8,-99)</f>
        <v>8.0890043868177795E-3</v>
      </c>
      <c r="I313" s="3">
        <f>IF($A313=$B$3,ProkustesV!K313+I$8,-99)</f>
        <v>-6.0677394745699199E-2</v>
      </c>
      <c r="J313" s="3">
        <f>IF($A313=$B$3,ProkustesV!L313+J$8,-99)</f>
        <v>0.21099364636948001</v>
      </c>
      <c r="K313" s="3">
        <f>IF($A313=$B$3,ProkustesV!M313+K$8,-99)</f>
        <v>-6.9659537245379294E-2</v>
      </c>
      <c r="L313" s="3">
        <f>IF($A313=$B$3,ProkustesV!N313+L$8,-99)</f>
        <v>7.3487309801709505E-2</v>
      </c>
      <c r="M313" s="3">
        <f>IF($A313=$B$3,ProkustesV!O313+M$8,-99)</f>
        <v>0.26132555173691702</v>
      </c>
      <c r="N313" s="3">
        <f>IF($A313=$B$3,ProkustesV!P313+N$8,-99)</f>
        <v>0.193328032071445</v>
      </c>
      <c r="O313" s="3">
        <f>IF($A313=$B$3,ProkustesV!Q313+O$8,-99)</f>
        <v>-6.4994183238946804E-2</v>
      </c>
      <c r="P313" s="3">
        <f>IF($A313=$B$3,ProkustesV!R313+P$8,-99)</f>
        <v>-5.4303323962330299E-2</v>
      </c>
      <c r="Q313" s="3">
        <f>IF($A313=$B$3,ProkustesV!S313+Q$8,-99)</f>
        <v>-7.4642139152175005E-2</v>
      </c>
      <c r="R313" s="3">
        <f>IF($A313=$B$3,ProkustesV!T313+R$8,-99)</f>
        <v>-0.21508629509529401</v>
      </c>
      <c r="S313" s="3">
        <f>IF($A313=$B$3,ProkustesV!U313+S$8,-99)</f>
        <v>0.27315553223072098</v>
      </c>
      <c r="T313" s="3">
        <f>IF($A313=$B$3,ProkustesV!V313+T$8,-99)</f>
        <v>-0.206661604035977</v>
      </c>
      <c r="U313" s="3">
        <f>IF($A313=$B$3,ProkustesV!W313+U$8,-99)</f>
        <v>0.589068018554048</v>
      </c>
      <c r="V313" s="3">
        <f>IF($A313=$B$3,ProkustesV!X313+V$8,-99)</f>
        <v>-4.2803242372495102E-3</v>
      </c>
      <c r="W313" s="1">
        <v>457.65300000000002</v>
      </c>
      <c r="X313" s="1" t="s">
        <v>22</v>
      </c>
      <c r="Y313">
        <f t="shared" si="10"/>
        <v>0.66203636926235099</v>
      </c>
      <c r="Z313" s="1">
        <v>1203.4525333389763</v>
      </c>
    </row>
    <row r="314" spans="1:26" x14ac:dyDescent="0.3">
      <c r="A314" t="str">
        <f t="shared" si="9"/>
        <v>DIPzei</v>
      </c>
      <c r="B314" s="3" t="str">
        <f>ProkustesV!D314</f>
        <v>DIPzei4_v_2.jpg</v>
      </c>
      <c r="C314" s="3">
        <f>IF($A314=$B$3,ProkustesV!E314+C$8,-99)</f>
        <v>-0.36363723875681703</v>
      </c>
      <c r="D314" s="3">
        <f>IF($A314=$B$3,ProkustesV!F314+D$8,-99)</f>
        <v>6.6495276068375797E-2</v>
      </c>
      <c r="E314" s="3">
        <f>IF($A314=$B$3,ProkustesV!G314+E$8,-99)</f>
        <v>-0.36832401902812101</v>
      </c>
      <c r="F314" s="3">
        <f>IF($A314=$B$3,ProkustesV!H314+F$8,-99)</f>
        <v>-6.0427910841732997E-2</v>
      </c>
      <c r="G314" s="3">
        <f>IF($A314=$B$3,ProkustesV!I314+G$8,-99)</f>
        <v>-7.1549354918918701E-2</v>
      </c>
      <c r="H314" s="3">
        <f>IF($A314=$B$3,ProkustesV!J314+H$8,-99)</f>
        <v>-3.3312851254383002E-3</v>
      </c>
      <c r="I314" s="3">
        <f>IF($A314=$B$3,ProkustesV!K314+I$8,-99)</f>
        <v>-8.4442860978470605E-2</v>
      </c>
      <c r="J314" s="3">
        <f>IF($A314=$B$3,ProkustesV!L314+J$8,-99)</f>
        <v>0.205643233173324</v>
      </c>
      <c r="K314" s="3">
        <f>IF($A314=$B$3,ProkustesV!M314+K$8,-99)</f>
        <v>-8.42457866735003E-2</v>
      </c>
      <c r="L314" s="3">
        <f>IF($A314=$B$3,ProkustesV!N314+L$8,-99)</f>
        <v>6.4040947088543396E-2</v>
      </c>
      <c r="M314" s="3">
        <f>IF($A314=$B$3,ProkustesV!O314+M$8,-99)</f>
        <v>0.27239564777506797</v>
      </c>
      <c r="N314" s="3">
        <f>IF($A314=$B$3,ProkustesV!P314+N$8,-99)</f>
        <v>0.189611667753461</v>
      </c>
      <c r="O314" s="3">
        <f>IF($A314=$B$3,ProkustesV!Q314+O$8,-99)</f>
        <v>-8.07854302576516E-2</v>
      </c>
      <c r="P314" s="3">
        <f>IF($A314=$B$3,ProkustesV!R314+P$8,-99)</f>
        <v>-7.7264093352199706E-2</v>
      </c>
      <c r="Q314" s="3">
        <f>IF($A314=$B$3,ProkustesV!S314+Q$8,-99)</f>
        <v>-8.8658921973264901E-2</v>
      </c>
      <c r="R314" s="3">
        <f>IF($A314=$B$3,ProkustesV!T314+R$8,-99)</f>
        <v>-0.204728455372264</v>
      </c>
      <c r="S314" s="3">
        <f>IF($A314=$B$3,ProkustesV!U314+S$8,-99)</f>
        <v>0.225292972826583</v>
      </c>
      <c r="T314" s="3">
        <f>IF($A314=$B$3,ProkustesV!V314+T$8,-99)</f>
        <v>-0.19092449786216201</v>
      </c>
      <c r="U314" s="3">
        <f>IF($A314=$B$3,ProkustesV!W314+U$8,-99)</f>
        <v>0.64395499198509099</v>
      </c>
      <c r="V314" s="3">
        <f>IF($A314=$B$3,ProkustesV!X314+V$8,-99)</f>
        <v>1.0885118470092801E-2</v>
      </c>
      <c r="W314" s="1">
        <v>465.97300000000001</v>
      </c>
      <c r="X314" s="1" t="s">
        <v>22</v>
      </c>
      <c r="Y314">
        <f t="shared" si="10"/>
        <v>0.71564556630340714</v>
      </c>
      <c r="Z314" s="1">
        <v>1219.3449060868709</v>
      </c>
    </row>
    <row r="315" spans="1:26" x14ac:dyDescent="0.3">
      <c r="A315" t="str">
        <f t="shared" si="9"/>
        <v>DIPzei</v>
      </c>
      <c r="B315" s="3" t="str">
        <f>ProkustesV!D315</f>
        <v>DIPzei4_v_3.jpg</v>
      </c>
      <c r="C315" s="3">
        <f>IF($A315=$B$3,ProkustesV!E315+C$8,-99)</f>
        <v>-0.40765525727577401</v>
      </c>
      <c r="D315" s="3">
        <f>IF($A315=$B$3,ProkustesV!F315+D$8,-99)</f>
        <v>5.9091581689079298E-2</v>
      </c>
      <c r="E315" s="3">
        <f>IF($A315=$B$3,ProkustesV!G315+E$8,-99)</f>
        <v>-0.40842902388284702</v>
      </c>
      <c r="F315" s="3">
        <f>IF($A315=$B$3,ProkustesV!H315+F$8,-99)</f>
        <v>-7.1837149203708303E-2</v>
      </c>
      <c r="G315" s="3">
        <f>IF($A315=$B$3,ProkustesV!I315+G$8,-99)</f>
        <v>-0.102984532152293</v>
      </c>
      <c r="H315" s="3">
        <f>IF($A315=$B$3,ProkustesV!J315+H$8,-99)</f>
        <v>-9.3245437709192896E-3</v>
      </c>
      <c r="I315" s="3">
        <f>IF($A315=$B$3,ProkustesV!K315+I$8,-99)</f>
        <v>-6.1498608851016698E-2</v>
      </c>
      <c r="J315" s="3">
        <f>IF($A315=$B$3,ProkustesV!L315+J$8,-99)</f>
        <v>0.212661192790044</v>
      </c>
      <c r="K315" s="3">
        <f>IF($A315=$B$3,ProkustesV!M315+K$8,-99)</f>
        <v>-5.9010234549672101E-2</v>
      </c>
      <c r="L315" s="3">
        <f>IF($A315=$B$3,ProkustesV!N315+L$8,-99)</f>
        <v>6.8756169951515095E-2</v>
      </c>
      <c r="M315" s="3">
        <f>IF($A315=$B$3,ProkustesV!O315+M$8,-99)</f>
        <v>0.29479848781670798</v>
      </c>
      <c r="N315" s="3">
        <f>IF($A315=$B$3,ProkustesV!P315+N$8,-99)</f>
        <v>0.16013352823244401</v>
      </c>
      <c r="O315" s="3">
        <f>IF($A315=$B$3,ProkustesV!Q315+O$8,-99)</f>
        <v>-5.36729321542204E-2</v>
      </c>
      <c r="P315" s="3">
        <f>IF($A315=$B$3,ProkustesV!R315+P$8,-99)</f>
        <v>-5.4689256130260502E-2</v>
      </c>
      <c r="Q315" s="3">
        <f>IF($A315=$B$3,ProkustesV!S315+Q$8,-99)</f>
        <v>-5.7457365491150103E-2</v>
      </c>
      <c r="R315" s="3">
        <f>IF($A315=$B$3,ProkustesV!T315+R$8,-99)</f>
        <v>-0.19248717487425401</v>
      </c>
      <c r="S315" s="3">
        <f>IF($A315=$B$3,ProkustesV!U315+S$8,-99)</f>
        <v>0.26220998341371599</v>
      </c>
      <c r="T315" s="3">
        <f>IF($A315=$B$3,ProkustesV!V315+T$8,-99)</f>
        <v>-0.17564897295864901</v>
      </c>
      <c r="U315" s="3">
        <f>IF($A315=$B$3,ProkustesV!W315+U$8,-99)</f>
        <v>0.59369948312654897</v>
      </c>
      <c r="V315" s="3">
        <f>IF($A315=$B$3,ProkustesV!X315+V$8,-99)</f>
        <v>3.3446242747091201E-3</v>
      </c>
      <c r="W315" s="1">
        <v>582.61300000000006</v>
      </c>
      <c r="X315" s="1" t="s">
        <v>22</v>
      </c>
      <c r="Y315">
        <f t="shared" si="10"/>
        <v>0.6967991998876133</v>
      </c>
      <c r="Z315" s="1">
        <v>1190.0605026636251</v>
      </c>
    </row>
    <row r="316" spans="1:26" x14ac:dyDescent="0.3">
      <c r="A316" t="str">
        <f t="shared" si="9"/>
        <v>DIPzei</v>
      </c>
      <c r="B316" s="3" t="str">
        <f>ProkustesV!D316</f>
        <v>DIPzei4_v_4.jpg</v>
      </c>
      <c r="C316" s="3">
        <f>IF($A316=$B$3,ProkustesV!E316+C$8,-99)</f>
        <v>-0.41229202465673997</v>
      </c>
      <c r="D316" s="3">
        <f>IF($A316=$B$3,ProkustesV!F316+D$8,-99)</f>
        <v>5.47135186692621E-2</v>
      </c>
      <c r="E316" s="3">
        <f>IF($A316=$B$3,ProkustesV!G316+E$8,-99)</f>
        <v>-0.40801697301155898</v>
      </c>
      <c r="F316" s="3">
        <f>IF($A316=$B$3,ProkustesV!H316+F$8,-99)</f>
        <v>-5.8300846555927301E-2</v>
      </c>
      <c r="G316" s="3">
        <f>IF($A316=$B$3,ProkustesV!I316+G$8,-99)</f>
        <v>-0.13609316942722099</v>
      </c>
      <c r="H316" s="3">
        <f>IF($A316=$B$3,ProkustesV!J316+H$8,-99)</f>
        <v>1.32116712770526E-3</v>
      </c>
      <c r="I316" s="3">
        <f>IF($A316=$B$3,ProkustesV!K316+I$8,-99)</f>
        <v>-4.8054387044330002E-2</v>
      </c>
      <c r="J316" s="3">
        <f>IF($A316=$B$3,ProkustesV!L316+J$8,-99)</f>
        <v>0.19946037952888299</v>
      </c>
      <c r="K316" s="3">
        <f>IF($A316=$B$3,ProkustesV!M316+K$8,-99)</f>
        <v>-4.7474974456308897E-2</v>
      </c>
      <c r="L316" s="3">
        <f>IF($A316=$B$3,ProkustesV!N316+L$8,-99)</f>
        <v>6.4685879789019796E-2</v>
      </c>
      <c r="M316" s="3">
        <f>IF($A316=$B$3,ProkustesV!O316+M$8,-99)</f>
        <v>0.29307127951810902</v>
      </c>
      <c r="N316" s="3">
        <f>IF($A316=$B$3,ProkustesV!P316+N$8,-99)</f>
        <v>0.186999868754925</v>
      </c>
      <c r="O316" s="3">
        <f>IF($A316=$B$3,ProkustesV!Q316+O$8,-99)</f>
        <v>-4.69729981501864E-2</v>
      </c>
      <c r="P316" s="3">
        <f>IF($A316=$B$3,ProkustesV!R316+P$8,-99)</f>
        <v>-6.3768642121253299E-2</v>
      </c>
      <c r="Q316" s="3">
        <f>IF($A316=$B$3,ProkustesV!S316+Q$8,-99)</f>
        <v>-5.2543394030280299E-2</v>
      </c>
      <c r="R316" s="3">
        <f>IF($A316=$B$3,ProkustesV!T316+R$8,-99)</f>
        <v>-0.19278870036527801</v>
      </c>
      <c r="S316" s="3">
        <f>IF($A316=$B$3,ProkustesV!U316+S$8,-99)</f>
        <v>0.28061659740086398</v>
      </c>
      <c r="T316" s="3">
        <f>IF($A316=$B$3,ProkustesV!V316+T$8,-99)</f>
        <v>-0.18562503281067799</v>
      </c>
      <c r="U316" s="3">
        <f>IF($A316=$B$3,ProkustesV!W316+U$8,-99)</f>
        <v>0.577760043857654</v>
      </c>
      <c r="V316" s="3">
        <f>IF($A316=$B$3,ProkustesV!X316+V$8,-99)</f>
        <v>-6.6975920166586298E-3</v>
      </c>
      <c r="W316" s="1">
        <v>426.38099999999997</v>
      </c>
      <c r="X316" s="1" t="s">
        <v>22</v>
      </c>
      <c r="Y316">
        <f t="shared" si="10"/>
        <v>0.71389824948332548</v>
      </c>
      <c r="Z316" s="1">
        <v>1211.4495449666899</v>
      </c>
    </row>
    <row r="317" spans="1:26" x14ac:dyDescent="0.3">
      <c r="A317" t="str">
        <f t="shared" si="9"/>
        <v>DIPzei</v>
      </c>
      <c r="B317" s="3" t="str">
        <f>ProkustesV!D317</f>
        <v>DIPzei4_v_5.jpg</v>
      </c>
      <c r="C317" s="3">
        <f>IF($A317=$B$3,ProkustesV!E317+C$8,-99)</f>
        <v>-0.421683706487119</v>
      </c>
      <c r="D317" s="3">
        <f>IF($A317=$B$3,ProkustesV!F317+D$8,-99)</f>
        <v>6.3404599096804098E-2</v>
      </c>
      <c r="E317" s="3">
        <f>IF($A317=$B$3,ProkustesV!G317+E$8,-99)</f>
        <v>-0.42680043196608403</v>
      </c>
      <c r="F317" s="3">
        <f>IF($A317=$B$3,ProkustesV!H317+F$8,-99)</f>
        <v>-7.5175181576472905E-2</v>
      </c>
      <c r="G317" s="3">
        <f>IF($A317=$B$3,ProkustesV!I317+G$8,-99)</f>
        <v>-0.110288089133476</v>
      </c>
      <c r="H317" s="3">
        <f>IF($A317=$B$3,ProkustesV!J317+H$8,-99)</f>
        <v>4.5094028369409003E-3</v>
      </c>
      <c r="I317" s="3">
        <f>IF($A317=$B$3,ProkustesV!K317+I$8,-99)</f>
        <v>-3.7574918209914397E-2</v>
      </c>
      <c r="J317" s="3">
        <f>IF($A317=$B$3,ProkustesV!L317+J$8,-99)</f>
        <v>0.18740782989258001</v>
      </c>
      <c r="K317" s="3">
        <f>IF($A317=$B$3,ProkustesV!M317+K$8,-99)</f>
        <v>-3.8708663275422397E-2</v>
      </c>
      <c r="L317" s="3">
        <f>IF($A317=$B$3,ProkustesV!N317+L$8,-99)</f>
        <v>6.7791539690806896E-2</v>
      </c>
      <c r="M317" s="3">
        <f>IF($A317=$B$3,ProkustesV!O317+M$8,-99)</f>
        <v>0.27466889356833402</v>
      </c>
      <c r="N317" s="3">
        <f>IF($A317=$B$3,ProkustesV!P317+N$8,-99)</f>
        <v>0.16927636289292899</v>
      </c>
      <c r="O317" s="3">
        <f>IF($A317=$B$3,ProkustesV!Q317+O$8,-99)</f>
        <v>-4.26865305479395E-2</v>
      </c>
      <c r="P317" s="3">
        <f>IF($A317=$B$3,ProkustesV!R317+P$8,-99)</f>
        <v>-5.40313191093931E-2</v>
      </c>
      <c r="Q317" s="3">
        <f>IF($A317=$B$3,ProkustesV!S317+Q$8,-99)</f>
        <v>-5.0577502481545501E-2</v>
      </c>
      <c r="R317" s="3">
        <f>IF($A317=$B$3,ProkustesV!T317+R$8,-99)</f>
        <v>-0.19055378902002101</v>
      </c>
      <c r="S317" s="3">
        <f>IF($A317=$B$3,ProkustesV!U317+S$8,-99)</f>
        <v>0.247872679569659</v>
      </c>
      <c r="T317" s="3">
        <f>IF($A317=$B$3,ProkustesV!V317+T$8,-99)</f>
        <v>-0.176623243159163</v>
      </c>
      <c r="U317" s="3">
        <f>IF($A317=$B$3,ProkustesV!W317+U$8,-99)</f>
        <v>0.60577826896350695</v>
      </c>
      <c r="V317" s="3">
        <f>IF($A317=$B$3,ProkustesV!X317+V$8,-99)</f>
        <v>3.9937984549908E-3</v>
      </c>
      <c r="W317" s="1">
        <v>433.32400000000001</v>
      </c>
      <c r="X317" s="1" t="s">
        <v>22</v>
      </c>
      <c r="Y317">
        <f t="shared" si="10"/>
        <v>0.71606654372771483</v>
      </c>
      <c r="Z317" s="1">
        <v>1264.1143144510311</v>
      </c>
    </row>
    <row r="318" spans="1:26" x14ac:dyDescent="0.3">
      <c r="A318" t="str">
        <f t="shared" si="9"/>
        <v>DIPzei</v>
      </c>
      <c r="B318" s="3" t="str">
        <f>ProkustesV!D318</f>
        <v>DIPzei5_v_1.jpg</v>
      </c>
      <c r="C318" s="3">
        <f>IF($A318=$B$3,ProkustesV!E318+C$8,-99)</f>
        <v>-0.36683912041373201</v>
      </c>
      <c r="D318" s="3">
        <f>IF($A318=$B$3,ProkustesV!F318+D$8,-99)</f>
        <v>5.7505131409926399E-2</v>
      </c>
      <c r="E318" s="3">
        <f>IF($A318=$B$3,ProkustesV!G318+E$8,-99)</f>
        <v>-0.37212564504888701</v>
      </c>
      <c r="F318" s="3">
        <f>IF($A318=$B$3,ProkustesV!H318+F$8,-99)</f>
        <v>-6.5120151482296607E-2</v>
      </c>
      <c r="G318" s="3">
        <f>IF($A318=$B$3,ProkustesV!I318+G$8,-99)</f>
        <v>-4.8922233951493498E-2</v>
      </c>
      <c r="H318" s="3">
        <f>IF($A318=$B$3,ProkustesV!J318+H$8,-99)</f>
        <v>-1.62351537198891E-3</v>
      </c>
      <c r="I318" s="3">
        <f>IF($A318=$B$3,ProkustesV!K318+I$8,-99)</f>
        <v>-7.0254907377958906E-2</v>
      </c>
      <c r="J318" s="3">
        <f>IF($A318=$B$3,ProkustesV!L318+J$8,-99)</f>
        <v>0.247608943496227</v>
      </c>
      <c r="K318" s="3">
        <f>IF($A318=$B$3,ProkustesV!M318+K$8,-99)</f>
        <v>-7.9354445529633902E-2</v>
      </c>
      <c r="L318" s="3">
        <f>IF($A318=$B$3,ProkustesV!N318+L$8,-99)</f>
        <v>9.84295787517908E-2</v>
      </c>
      <c r="M318" s="3">
        <f>IF($A318=$B$3,ProkustesV!O318+M$8,-99)</f>
        <v>0.27053225256541003</v>
      </c>
      <c r="N318" s="3">
        <f>IF($A318=$B$3,ProkustesV!P318+N$8,-99)</f>
        <v>0.22225012428177099</v>
      </c>
      <c r="O318" s="3">
        <f>IF($A318=$B$3,ProkustesV!Q318+O$8,-99)</f>
        <v>-7.3746543052115907E-2</v>
      </c>
      <c r="P318" s="3">
        <f>IF($A318=$B$3,ProkustesV!R318+P$8,-99)</f>
        <v>-8.0649399402458299E-2</v>
      </c>
      <c r="Q318" s="3">
        <f>IF($A318=$B$3,ProkustesV!S318+Q$8,-99)</f>
        <v>-8.3417400098928701E-2</v>
      </c>
      <c r="R318" s="3">
        <f>IF($A318=$B$3,ProkustesV!T318+R$8,-99)</f>
        <v>-0.24311855066391899</v>
      </c>
      <c r="S318" s="3">
        <f>IF($A318=$B$3,ProkustesV!U318+S$8,-99)</f>
        <v>0.266860322162633</v>
      </c>
      <c r="T318" s="3">
        <f>IF($A318=$B$3,ProkustesV!V318+T$8,-99)</f>
        <v>-0.234193538054459</v>
      </c>
      <c r="U318" s="3">
        <f>IF($A318=$B$3,ProkustesV!W318+U$8,-99)</f>
        <v>0.55726772074470798</v>
      </c>
      <c r="V318" s="3">
        <f>IF($A318=$B$3,ProkustesV!X318+V$8,-99)</f>
        <v>-1.08862296459511E-3</v>
      </c>
      <c r="W318" s="1">
        <v>437.46800000000002</v>
      </c>
      <c r="X318" s="1" t="s">
        <v>22</v>
      </c>
      <c r="Y318">
        <f t="shared" si="10"/>
        <v>0.60619019068644653</v>
      </c>
      <c r="Z318" s="1">
        <v>905.04475027481374</v>
      </c>
    </row>
    <row r="319" spans="1:26" x14ac:dyDescent="0.3">
      <c r="A319" t="str">
        <f t="shared" si="9"/>
        <v>DIPzei</v>
      </c>
      <c r="B319" s="3" t="str">
        <f>ProkustesV!D319</f>
        <v>DIPzei5_v_2.jpg</v>
      </c>
      <c r="C319" s="3">
        <f>IF($A319=$B$3,ProkustesV!E319+C$8,-99)</f>
        <v>-0.37858703905427599</v>
      </c>
      <c r="D319" s="3">
        <f>IF($A319=$B$3,ProkustesV!F319+D$8,-99)</f>
        <v>4.7792289595136997E-2</v>
      </c>
      <c r="E319" s="3">
        <f>IF($A319=$B$3,ProkustesV!G319+E$8,-99)</f>
        <v>-0.38024849395834098</v>
      </c>
      <c r="F319" s="3">
        <f>IF($A319=$B$3,ProkustesV!H319+F$8,-99)</f>
        <v>-4.5419645792646297E-2</v>
      </c>
      <c r="G319" s="3">
        <f>IF($A319=$B$3,ProkustesV!I319+G$8,-99)</f>
        <v>-8.3470505289903199E-2</v>
      </c>
      <c r="H319" s="3">
        <f>IF($A319=$B$3,ProkustesV!J319+H$8,-99)</f>
        <v>4.1386239842094502E-3</v>
      </c>
      <c r="I319" s="3">
        <f>IF($A319=$B$3,ProkustesV!K319+I$8,-99)</f>
        <v>-7.6467066111546106E-2</v>
      </c>
      <c r="J319" s="3">
        <f>IF($A319=$B$3,ProkustesV!L319+J$8,-99)</f>
        <v>0.21482557130247101</v>
      </c>
      <c r="K319" s="3">
        <f>IF($A319=$B$3,ProkustesV!M319+K$8,-99)</f>
        <v>-8.3393022228307703E-2</v>
      </c>
      <c r="L319" s="3">
        <f>IF($A319=$B$3,ProkustesV!N319+L$8,-99)</f>
        <v>6.2935339585284106E-2</v>
      </c>
      <c r="M319" s="3">
        <f>IF($A319=$B$3,ProkustesV!O319+M$8,-99)</f>
        <v>0.30123408032093402</v>
      </c>
      <c r="N319" s="3">
        <f>IF($A319=$B$3,ProkustesV!P319+N$8,-99)</f>
        <v>0.179244125727135</v>
      </c>
      <c r="O319" s="3">
        <f>IF($A319=$B$3,ProkustesV!Q319+O$8,-99)</f>
        <v>-8.1250900605081194E-2</v>
      </c>
      <c r="P319" s="3">
        <f>IF($A319=$B$3,ProkustesV!R319+P$8,-99)</f>
        <v>-6.9109120124451903E-2</v>
      </c>
      <c r="Q319" s="3">
        <f>IF($A319=$B$3,ProkustesV!S319+Q$8,-99)</f>
        <v>-8.6337038983527306E-2</v>
      </c>
      <c r="R319" s="3">
        <f>IF($A319=$B$3,ProkustesV!T319+R$8,-99)</f>
        <v>-0.20392565374053001</v>
      </c>
      <c r="S319" s="3">
        <f>IF($A319=$B$3,ProkustesV!U319+S$8,-99)</f>
        <v>0.28773415735000502</v>
      </c>
      <c r="T319" s="3">
        <f>IF($A319=$B$3,ProkustesV!V319+T$8,-99)</f>
        <v>-0.20304215959559599</v>
      </c>
      <c r="U319" s="3">
        <f>IF($A319=$B$3,ProkustesV!W319+U$8,-99)</f>
        <v>0.58078582856004202</v>
      </c>
      <c r="V319" s="3">
        <f>IF($A319=$B$3,ProkustesV!X319+V$8,-99)</f>
        <v>1.25606290589904E-2</v>
      </c>
      <c r="W319" s="1">
        <v>488.15300000000002</v>
      </c>
      <c r="X319" s="1" t="s">
        <v>22</v>
      </c>
      <c r="Y319">
        <f t="shared" si="10"/>
        <v>0.66430972236544117</v>
      </c>
      <c r="Z319" s="1">
        <v>886.17154095581293</v>
      </c>
    </row>
    <row r="320" spans="1:26" x14ac:dyDescent="0.3">
      <c r="A320" t="str">
        <f t="shared" si="9"/>
        <v>DIPzei</v>
      </c>
      <c r="B320" s="3" t="str">
        <f>ProkustesV!D320</f>
        <v>DIPzei5_v_3.jpg</v>
      </c>
      <c r="C320" s="3">
        <f>IF($A320=$B$3,ProkustesV!E320+C$8,-99)</f>
        <v>-0.40300247525138599</v>
      </c>
      <c r="D320" s="3">
        <f>IF($A320=$B$3,ProkustesV!F320+D$8,-99)</f>
        <v>6.8301182917844303E-2</v>
      </c>
      <c r="E320" s="3">
        <f>IF($A320=$B$3,ProkustesV!G320+E$8,-99)</f>
        <v>-0.41274559362713398</v>
      </c>
      <c r="F320" s="3">
        <f>IF($A320=$B$3,ProkustesV!H320+F$8,-99)</f>
        <v>-5.6606785128449202E-2</v>
      </c>
      <c r="G320" s="3">
        <f>IF($A320=$B$3,ProkustesV!I320+G$8,-99)</f>
        <v>-5.3895699772564899E-2</v>
      </c>
      <c r="H320" s="3">
        <f>IF($A320=$B$3,ProkustesV!J320+H$8,-99)</f>
        <v>1.86831753624179E-4</v>
      </c>
      <c r="I320" s="3">
        <f>IF($A320=$B$3,ProkustesV!K320+I$8,-99)</f>
        <v>-6.1124651299314998E-2</v>
      </c>
      <c r="J320" s="3">
        <f>IF($A320=$B$3,ProkustesV!L320+J$8,-99)</f>
        <v>0.170201913318445</v>
      </c>
      <c r="K320" s="3">
        <f>IF($A320=$B$3,ProkustesV!M320+K$8,-99)</f>
        <v>-6.6335235490858901E-2</v>
      </c>
      <c r="L320" s="3">
        <f>IF($A320=$B$3,ProkustesV!N320+L$8,-99)</f>
        <v>5.6876955494881601E-2</v>
      </c>
      <c r="M320" s="3">
        <f>IF($A320=$B$3,ProkustesV!O320+M$8,-99)</f>
        <v>0.25064281079165801</v>
      </c>
      <c r="N320" s="3">
        <f>IF($A320=$B$3,ProkustesV!P320+N$8,-99)</f>
        <v>0.17942483698928</v>
      </c>
      <c r="O320" s="3">
        <f>IF($A320=$B$3,ProkustesV!Q320+O$8,-99)</f>
        <v>-6.5865303722858801E-2</v>
      </c>
      <c r="P320" s="3">
        <f>IF($A320=$B$3,ProkustesV!R320+P$8,-99)</f>
        <v>-6.2742145074611094E-2</v>
      </c>
      <c r="Q320" s="3">
        <f>IF($A320=$B$3,ProkustesV!S320+Q$8,-99)</f>
        <v>-8.1346078668801794E-2</v>
      </c>
      <c r="R320" s="3">
        <f>IF($A320=$B$3,ProkustesV!T320+R$8,-99)</f>
        <v>-0.178252433274419</v>
      </c>
      <c r="S320" s="3">
        <f>IF($A320=$B$3,ProkustesV!U320+S$8,-99)</f>
        <v>0.26210970285497898</v>
      </c>
      <c r="T320" s="3">
        <f>IF($A320=$B$3,ProkustesV!V320+T$8,-99)</f>
        <v>-0.17382575587674001</v>
      </c>
      <c r="U320" s="3">
        <f>IF($A320=$B$3,ProkustesV!W320+U$8,-99)</f>
        <v>0.631562524186283</v>
      </c>
      <c r="V320" s="3">
        <f>IF($A320=$B$3,ProkustesV!X320+V$8,-99)</f>
        <v>-3.56460111985746E-3</v>
      </c>
      <c r="W320" s="1">
        <v>551.92399999999998</v>
      </c>
      <c r="X320" s="1" t="s">
        <v>22</v>
      </c>
      <c r="Y320">
        <f t="shared" si="10"/>
        <v>0.68546848945915984</v>
      </c>
      <c r="Z320" s="1">
        <v>910.84850551559884</v>
      </c>
    </row>
    <row r="321" spans="1:26" x14ac:dyDescent="0.3">
      <c r="A321" t="str">
        <f t="shared" si="9"/>
        <v>DIPzei</v>
      </c>
      <c r="B321" s="3" t="str">
        <f>ProkustesV!D321</f>
        <v>DIPzei5_v_4.jpg</v>
      </c>
      <c r="C321" s="3">
        <f>IF($A321=$B$3,ProkustesV!E321+C$8,-99)</f>
        <v>-0.363039612108569</v>
      </c>
      <c r="D321" s="3">
        <f>IF($A321=$B$3,ProkustesV!F321+D$8,-99)</f>
        <v>4.62539280589018E-2</v>
      </c>
      <c r="E321" s="3">
        <f>IF($A321=$B$3,ProkustesV!G321+E$8,-99)</f>
        <v>-0.37154909953090098</v>
      </c>
      <c r="F321" s="3">
        <f>IF($A321=$B$3,ProkustesV!H321+F$8,-99)</f>
        <v>-6.7368764736374695E-2</v>
      </c>
      <c r="G321" s="3">
        <f>IF($A321=$B$3,ProkustesV!I321+G$8,-99)</f>
        <v>-3.09816545156427E-2</v>
      </c>
      <c r="H321" s="3">
        <f>IF($A321=$B$3,ProkustesV!J321+H$8,-99)</f>
        <v>-2.0226321603862601E-2</v>
      </c>
      <c r="I321" s="3">
        <f>IF($A321=$B$3,ProkustesV!K321+I$8,-99)</f>
        <v>-9.0475660576585903E-2</v>
      </c>
      <c r="J321" s="3">
        <f>IF($A321=$B$3,ProkustesV!L321+J$8,-99)</f>
        <v>0.23352311401814299</v>
      </c>
      <c r="K321" s="3">
        <f>IF($A321=$B$3,ProkustesV!M321+K$8,-99)</f>
        <v>-9.4959855096857407E-2</v>
      </c>
      <c r="L321" s="3">
        <f>IF($A321=$B$3,ProkustesV!N321+L$8,-99)</f>
        <v>9.5514017357927597E-2</v>
      </c>
      <c r="M321" s="3">
        <f>IF($A321=$B$3,ProkustesV!O321+M$8,-99)</f>
        <v>0.28926554693069301</v>
      </c>
      <c r="N321" s="3">
        <f>IF($A321=$B$3,ProkustesV!P321+N$8,-99)</f>
        <v>0.218772038190788</v>
      </c>
      <c r="O321" s="3">
        <f>IF($A321=$B$3,ProkustesV!Q321+O$8,-99)</f>
        <v>-9.0718015937060803E-2</v>
      </c>
      <c r="P321" s="3">
        <f>IF($A321=$B$3,ProkustesV!R321+P$8,-99)</f>
        <v>-7.1656087373472802E-2</v>
      </c>
      <c r="Q321" s="3">
        <f>IF($A321=$B$3,ProkustesV!S321+Q$8,-99)</f>
        <v>-0.10981105574986</v>
      </c>
      <c r="R321" s="3">
        <f>IF($A321=$B$3,ProkustesV!T321+R$8,-99)</f>
        <v>-0.21400589498280301</v>
      </c>
      <c r="S321" s="3">
        <f>IF($A321=$B$3,ProkustesV!U321+S$8,-99)</f>
        <v>0.300210585145126</v>
      </c>
      <c r="T321" s="3">
        <f>IF($A321=$B$3,ProkustesV!V321+T$8,-99)</f>
        <v>-0.18863010199306399</v>
      </c>
      <c r="U321" s="3">
        <f>IF($A321=$B$3,ProkustesV!W321+U$8,-99)</f>
        <v>0.56205882143965902</v>
      </c>
      <c r="V321" s="3">
        <f>IF($A321=$B$3,ProkustesV!X321+V$8,-99)</f>
        <v>-3.2175926936182299E-2</v>
      </c>
      <c r="W321" s="1">
        <v>501.88900000000001</v>
      </c>
      <c r="X321" s="1" t="s">
        <v>22</v>
      </c>
      <c r="Y321">
        <f t="shared" si="10"/>
        <v>0.59316085439692412</v>
      </c>
      <c r="Z321" s="1">
        <v>888.35184471019136</v>
      </c>
    </row>
    <row r="322" spans="1:26" x14ac:dyDescent="0.3">
      <c r="A322" t="str">
        <f t="shared" si="9"/>
        <v>DIPzei</v>
      </c>
      <c r="B322" s="3" t="str">
        <f>ProkustesV!D322</f>
        <v>DIPzei5_v_5.jpg</v>
      </c>
      <c r="C322" s="3">
        <f>IF($A322=$B$3,ProkustesV!E322+C$8,-99)</f>
        <v>-0.35007371632229101</v>
      </c>
      <c r="D322" s="3">
        <f>IF($A322=$B$3,ProkustesV!F322+D$8,-99)</f>
        <v>5.9464171784158401E-2</v>
      </c>
      <c r="E322" s="3">
        <f>IF($A322=$B$3,ProkustesV!G322+E$8,-99)</f>
        <v>-0.36309790452580598</v>
      </c>
      <c r="F322" s="3">
        <f>IF($A322=$B$3,ProkustesV!H322+F$8,-99)</f>
        <v>-6.5805914499913604E-2</v>
      </c>
      <c r="G322" s="3">
        <f>IF($A322=$B$3,ProkustesV!I322+G$8,-99)</f>
        <v>-3.3763355836531402E-2</v>
      </c>
      <c r="H322" s="3">
        <f>IF($A322=$B$3,ProkustesV!J322+H$8,-99)</f>
        <v>-1.9576579406369301E-3</v>
      </c>
      <c r="I322" s="3">
        <f>IF($A322=$B$3,ProkustesV!K322+I$8,-99)</f>
        <v>-8.6013130513583003E-2</v>
      </c>
      <c r="J322" s="3">
        <f>IF($A322=$B$3,ProkustesV!L322+J$8,-99)</f>
        <v>0.226055797894506</v>
      </c>
      <c r="K322" s="3">
        <f>IF($A322=$B$3,ProkustesV!M322+K$8,-99)</f>
        <v>-9.8734268029230396E-2</v>
      </c>
      <c r="L322" s="3">
        <f>IF($A322=$B$3,ProkustesV!N322+L$8,-99)</f>
        <v>8.1787455837856807E-2</v>
      </c>
      <c r="M322" s="3">
        <f>IF($A322=$B$3,ProkustesV!O322+M$8,-99)</f>
        <v>0.272200428010273</v>
      </c>
      <c r="N322" s="3">
        <f>IF($A322=$B$3,ProkustesV!P322+N$8,-99)</f>
        <v>0.19723547968439401</v>
      </c>
      <c r="O322" s="3">
        <f>IF($A322=$B$3,ProkustesV!Q322+O$8,-99)</f>
        <v>-0.109447451825782</v>
      </c>
      <c r="P322" s="3">
        <f>IF($A322=$B$3,ProkustesV!R322+P$8,-99)</f>
        <v>-6.8040259541238698E-2</v>
      </c>
      <c r="Q322" s="3">
        <f>IF($A322=$B$3,ProkustesV!S322+Q$8,-99)</f>
        <v>-0.120184098899519</v>
      </c>
      <c r="R322" s="3">
        <f>IF($A322=$B$3,ProkustesV!T322+R$8,-99)</f>
        <v>-0.21792555031732599</v>
      </c>
      <c r="S322" s="3">
        <f>IF($A322=$B$3,ProkustesV!U322+S$8,-99)</f>
        <v>0.30791295215687597</v>
      </c>
      <c r="T322" s="3">
        <f>IF($A322=$B$3,ProkustesV!V322+T$8,-99)</f>
        <v>-0.20434850487885001</v>
      </c>
      <c r="U322" s="3">
        <f>IF($A322=$B$3,ProkustesV!W322+U$8,-99)</f>
        <v>0.58120054578559199</v>
      </c>
      <c r="V322" s="3">
        <f>IF($A322=$B$3,ProkustesV!X322+V$8,-99)</f>
        <v>-6.46501802294928E-3</v>
      </c>
      <c r="W322" s="1">
        <v>526.72799999999995</v>
      </c>
      <c r="X322" s="1" t="s">
        <v>22</v>
      </c>
      <c r="Y322">
        <f t="shared" si="10"/>
        <v>0.61498041968278661</v>
      </c>
      <c r="Z322" s="1">
        <v>880.30960462782639</v>
      </c>
    </row>
    <row r="323" spans="1:26" x14ac:dyDescent="0.3">
      <c r="A323" t="str">
        <f t="shared" si="9"/>
        <v>DIPzei</v>
      </c>
      <c r="B323" s="3" t="str">
        <f>ProkustesV!D323</f>
        <v>DIPzei6_v_1.jpg</v>
      </c>
      <c r="C323" s="3">
        <f>IF($A323=$B$3,ProkustesV!E323+C$8,-99)</f>
        <v>-0.37537542558034098</v>
      </c>
      <c r="D323" s="3">
        <f>IF($A323=$B$3,ProkustesV!F323+D$8,-99)</f>
        <v>8.7674084698767293E-2</v>
      </c>
      <c r="E323" s="3">
        <f>IF($A323=$B$3,ProkustesV!G323+E$8,-99)</f>
        <v>-0.379216549350743</v>
      </c>
      <c r="F323" s="3">
        <f>IF($A323=$B$3,ProkustesV!H323+F$8,-99)</f>
        <v>-9.2290572702875301E-2</v>
      </c>
      <c r="G323" s="3">
        <f>IF($A323=$B$3,ProkustesV!I323+G$8,-99)</f>
        <v>7.52038303454772E-3</v>
      </c>
      <c r="H323" s="3">
        <f>IF($A323=$B$3,ProkustesV!J323+H$8,-99)</f>
        <v>1.21229465308499E-2</v>
      </c>
      <c r="I323" s="3">
        <f>IF($A323=$B$3,ProkustesV!K323+I$8,-99)</f>
        <v>-0.105317487114334</v>
      </c>
      <c r="J323" s="3">
        <f>IF($A323=$B$3,ProkustesV!L323+J$8,-99)</f>
        <v>0.215022628178557</v>
      </c>
      <c r="K323" s="3">
        <f>IF($A323=$B$3,ProkustesV!M323+K$8,-99)</f>
        <v>-0.103373919596015</v>
      </c>
      <c r="L323" s="3">
        <f>IF($A323=$B$3,ProkustesV!N323+L$8,-99)</f>
        <v>5.24804793593504E-2</v>
      </c>
      <c r="M323" s="3">
        <f>IF($A323=$B$3,ProkustesV!O323+M$8,-99)</f>
        <v>0.31070263835519202</v>
      </c>
      <c r="N323" s="3">
        <f>IF($A323=$B$3,ProkustesV!P323+N$8,-99)</f>
        <v>0.18516765788481701</v>
      </c>
      <c r="O323" s="3">
        <f>IF($A323=$B$3,ProkustesV!Q323+O$8,-99)</f>
        <v>-9.4894717580585305E-2</v>
      </c>
      <c r="P323" s="3">
        <f>IF($A323=$B$3,ProkustesV!R323+P$8,-99)</f>
        <v>-5.1450637406903699E-2</v>
      </c>
      <c r="Q323" s="3">
        <f>IF($A323=$B$3,ProkustesV!S323+Q$8,-99)</f>
        <v>-0.104217969156906</v>
      </c>
      <c r="R323" s="3">
        <f>IF($A323=$B$3,ProkustesV!T323+R$8,-99)</f>
        <v>-0.21316161406160999</v>
      </c>
      <c r="S323" s="3">
        <f>IF($A323=$B$3,ProkustesV!U323+S$8,-99)</f>
        <v>0.27856285699856598</v>
      </c>
      <c r="T323" s="3">
        <f>IF($A323=$B$3,ProkustesV!V323+T$8,-99)</f>
        <v>-0.201853373091605</v>
      </c>
      <c r="U323" s="3">
        <f>IF($A323=$B$3,ProkustesV!W323+U$8,-99)</f>
        <v>0.56561018999061796</v>
      </c>
      <c r="V323" s="3">
        <f>IF($A323=$B$3,ProkustesV!X323+V$8,-99)</f>
        <v>6.2884006106503501E-3</v>
      </c>
      <c r="W323" s="1">
        <v>918.17899999999997</v>
      </c>
      <c r="X323" s="1" t="s">
        <v>22</v>
      </c>
      <c r="Y323">
        <f t="shared" si="10"/>
        <v>0.55812030473219543</v>
      </c>
      <c r="Z323" s="1">
        <v>1269.5148679712263</v>
      </c>
    </row>
    <row r="324" spans="1:26" x14ac:dyDescent="0.3">
      <c r="A324" t="str">
        <f t="shared" si="9"/>
        <v>DIPzei</v>
      </c>
      <c r="B324" s="3" t="str">
        <f>ProkustesV!D324</f>
        <v>DIPzei6_v_2.jpg</v>
      </c>
      <c r="C324" s="3">
        <f>IF($A324=$B$3,ProkustesV!E324+C$8,-99)</f>
        <v>-0.364508414287257</v>
      </c>
      <c r="D324" s="3">
        <f>IF($A324=$B$3,ProkustesV!F324+D$8,-99)</f>
        <v>7.0882995061198897E-2</v>
      </c>
      <c r="E324" s="3">
        <f>IF($A324=$B$3,ProkustesV!G324+E$8,-99)</f>
        <v>-0.361928318498006</v>
      </c>
      <c r="F324" s="3">
        <f>IF($A324=$B$3,ProkustesV!H324+F$8,-99)</f>
        <v>-7.2752481537118094E-2</v>
      </c>
      <c r="G324" s="3">
        <f>IF($A324=$B$3,ProkustesV!I324+G$8,-99)</f>
        <v>1.7142536908062299E-2</v>
      </c>
      <c r="H324" s="3">
        <f>IF($A324=$B$3,ProkustesV!J324+H$8,-99)</f>
        <v>6.3177456939914204E-3</v>
      </c>
      <c r="I324" s="3">
        <f>IF($A324=$B$3,ProkustesV!K324+I$8,-99)</f>
        <v>-0.109432939636534</v>
      </c>
      <c r="J324" s="3">
        <f>IF($A324=$B$3,ProkustesV!L324+J$8,-99)</f>
        <v>0.225605227208894</v>
      </c>
      <c r="K324" s="3">
        <f>IF($A324=$B$3,ProkustesV!M324+K$8,-99)</f>
        <v>-0.11246820977392499</v>
      </c>
      <c r="L324" s="3">
        <f>IF($A324=$B$3,ProkustesV!N324+L$8,-99)</f>
        <v>5.8056371640719903E-2</v>
      </c>
      <c r="M324" s="3">
        <f>IF($A324=$B$3,ProkustesV!O324+M$8,-99)</f>
        <v>0.30410899976901901</v>
      </c>
      <c r="N324" s="3">
        <f>IF($A324=$B$3,ProkustesV!P324+N$8,-99)</f>
        <v>0.17539614425193401</v>
      </c>
      <c r="O324" s="3">
        <f>IF($A324=$B$3,ProkustesV!Q324+O$8,-99)</f>
        <v>-0.106736511301599</v>
      </c>
      <c r="P324" s="3">
        <f>IF($A324=$B$3,ProkustesV!R324+P$8,-99)</f>
        <v>-5.1698879182945703E-2</v>
      </c>
      <c r="Q324" s="3">
        <f>IF($A324=$B$3,ProkustesV!S324+Q$8,-99)</f>
        <v>-0.11789006852438901</v>
      </c>
      <c r="R324" s="3">
        <f>IF($A324=$B$3,ProkustesV!T324+R$8,-99)</f>
        <v>-0.23011063078250099</v>
      </c>
      <c r="S324" s="3">
        <f>IF($A324=$B$3,ProkustesV!U324+S$8,-99)</f>
        <v>0.26542495452748099</v>
      </c>
      <c r="T324" s="3">
        <f>IF($A324=$B$3,ProkustesV!V324+T$8,-99)</f>
        <v>-0.198239235653448</v>
      </c>
      <c r="U324" s="3">
        <f>IF($A324=$B$3,ProkustesV!W324+U$8,-99)</f>
        <v>0.58628797081715101</v>
      </c>
      <c r="V324" s="3">
        <f>IF($A324=$B$3,ProkustesV!X324+V$8,-99)</f>
        <v>1.65427432992757E-2</v>
      </c>
      <c r="W324" s="1">
        <v>879.56200000000001</v>
      </c>
      <c r="X324" s="1" t="s">
        <v>22</v>
      </c>
      <c r="Y324">
        <f t="shared" si="10"/>
        <v>0.56923727523379286</v>
      </c>
      <c r="Z324" s="1">
        <v>1247.990785222391</v>
      </c>
    </row>
    <row r="325" spans="1:26" x14ac:dyDescent="0.3">
      <c r="A325" t="str">
        <f t="shared" si="9"/>
        <v>DIPzei</v>
      </c>
      <c r="B325" s="3" t="str">
        <f>ProkustesV!D325</f>
        <v>DIPzei6_v_3.jpg</v>
      </c>
      <c r="C325" s="3">
        <f>IF($A325=$B$3,ProkustesV!E325+C$8,-99)</f>
        <v>-0.39269798266765499</v>
      </c>
      <c r="D325" s="3">
        <f>IF($A325=$B$3,ProkustesV!F325+D$8,-99)</f>
        <v>5.9902591585863099E-2</v>
      </c>
      <c r="E325" s="3">
        <f>IF($A325=$B$3,ProkustesV!G325+E$8,-99)</f>
        <v>-0.39660368876996299</v>
      </c>
      <c r="F325" s="3">
        <f>IF($A325=$B$3,ProkustesV!H325+F$8,-99)</f>
        <v>-5.83841487422831E-2</v>
      </c>
      <c r="G325" s="3">
        <f>IF($A325=$B$3,ProkustesV!I325+G$8,-99)</f>
        <v>-6.6625558142639901E-2</v>
      </c>
      <c r="H325" s="3">
        <f>IF($A325=$B$3,ProkustesV!J325+H$8,-99)</f>
        <v>-4.5725555955310696E-3</v>
      </c>
      <c r="I325" s="3">
        <f>IF($A325=$B$3,ProkustesV!K325+I$8,-99)</f>
        <v>-6.9492875260989295E-2</v>
      </c>
      <c r="J325" s="3">
        <f>IF($A325=$B$3,ProkustesV!L325+J$8,-99)</f>
        <v>0.20463376837691</v>
      </c>
      <c r="K325" s="3">
        <f>IF($A325=$B$3,ProkustesV!M325+K$8,-99)</f>
        <v>-7.9787986235878405E-2</v>
      </c>
      <c r="L325" s="3">
        <f>IF($A325=$B$3,ProkustesV!N325+L$8,-99)</f>
        <v>5.4909386544109998E-2</v>
      </c>
      <c r="M325" s="3">
        <f>IF($A325=$B$3,ProkustesV!O325+M$8,-99)</f>
        <v>0.29456135335439698</v>
      </c>
      <c r="N325" s="3">
        <f>IF($A325=$B$3,ProkustesV!P325+N$8,-99)</f>
        <v>0.16931446039227699</v>
      </c>
      <c r="O325" s="3">
        <f>IF($A325=$B$3,ProkustesV!Q325+O$8,-99)</f>
        <v>-7.7678194090901598E-2</v>
      </c>
      <c r="P325" s="3">
        <f>IF($A325=$B$3,ProkustesV!R325+P$8,-99)</f>
        <v>-5.5851200416218202E-2</v>
      </c>
      <c r="Q325" s="3">
        <f>IF($A325=$B$3,ProkustesV!S325+Q$8,-99)</f>
        <v>-8.3871827193224405E-2</v>
      </c>
      <c r="R325" s="3">
        <f>IF($A325=$B$3,ProkustesV!T325+R$8,-99)</f>
        <v>-0.19391918481758599</v>
      </c>
      <c r="S325" s="3">
        <f>IF($A325=$B$3,ProkustesV!U325+S$8,-99)</f>
        <v>0.28293008892354699</v>
      </c>
      <c r="T325" s="3">
        <f>IF($A325=$B$3,ProkustesV!V325+T$8,-99)</f>
        <v>-0.186114584738963</v>
      </c>
      <c r="U325" s="3">
        <f>IF($A325=$B$3,ProkustesV!W325+U$8,-99)</f>
        <v>0.58926667008330602</v>
      </c>
      <c r="V325" s="3">
        <f>IF($A325=$B$3,ProkustesV!X325+V$8,-99)</f>
        <v>1.00814674114227E-2</v>
      </c>
      <c r="W325" s="1">
        <v>784.04600000000005</v>
      </c>
      <c r="X325" s="1" t="s">
        <v>22</v>
      </c>
      <c r="Y325">
        <f t="shared" si="10"/>
        <v>0.65605590877415676</v>
      </c>
      <c r="Z325" s="1">
        <v>1231.068641465617</v>
      </c>
    </row>
    <row r="326" spans="1:26" x14ac:dyDescent="0.3">
      <c r="A326" t="str">
        <f t="shared" si="9"/>
        <v>DIPzei</v>
      </c>
      <c r="B326" s="3" t="str">
        <f>ProkustesV!D326</f>
        <v>DIPzei6_v_4.jpg</v>
      </c>
      <c r="C326" s="3">
        <f>IF($A326=$B$3,ProkustesV!E326+C$8,-99)</f>
        <v>-0.38558564779539201</v>
      </c>
      <c r="D326" s="3">
        <f>IF($A326=$B$3,ProkustesV!F326+D$8,-99)</f>
        <v>6.8982507271931101E-2</v>
      </c>
      <c r="E326" s="3">
        <f>IF($A326=$B$3,ProkustesV!G326+E$8,-99)</f>
        <v>-0.38484978365741201</v>
      </c>
      <c r="F326" s="3">
        <f>IF($A326=$B$3,ProkustesV!H326+F$8,-99)</f>
        <v>-6.7404328595723303E-2</v>
      </c>
      <c r="G326" s="3">
        <f>IF($A326=$B$3,ProkustesV!I326+G$8,-99)</f>
        <v>-4.2165335168974E-2</v>
      </c>
      <c r="H326" s="3">
        <f>IF($A326=$B$3,ProkustesV!J326+H$8,-99)</f>
        <v>5.9471757471231401E-4</v>
      </c>
      <c r="I326" s="3">
        <f>IF($A326=$B$3,ProkustesV!K326+I$8,-99)</f>
        <v>-7.6529452882044699E-2</v>
      </c>
      <c r="J326" s="3">
        <f>IF($A326=$B$3,ProkustesV!L326+J$8,-99)</f>
        <v>0.236018373444738</v>
      </c>
      <c r="K326" s="3">
        <f>IF($A326=$B$3,ProkustesV!M326+K$8,-99)</f>
        <v>-7.7794138049264105E-2</v>
      </c>
      <c r="L326" s="3">
        <f>IF($A326=$B$3,ProkustesV!N326+L$8,-99)</f>
        <v>8.7178259859593293E-2</v>
      </c>
      <c r="M326" s="3">
        <f>IF($A326=$B$3,ProkustesV!O326+M$8,-99)</f>
        <v>0.29156233737318699</v>
      </c>
      <c r="N326" s="3">
        <f>IF($A326=$B$3,ProkustesV!P326+N$8,-99)</f>
        <v>0.19880544057949201</v>
      </c>
      <c r="O326" s="3">
        <f>IF($A326=$B$3,ProkustesV!Q326+O$8,-99)</f>
        <v>-7.07169274951433E-2</v>
      </c>
      <c r="P326" s="3">
        <f>IF($A326=$B$3,ProkustesV!R326+P$8,-99)</f>
        <v>-7.60216457554964E-2</v>
      </c>
      <c r="Q326" s="3">
        <f>IF($A326=$B$3,ProkustesV!S326+Q$8,-99)</f>
        <v>-8.0173011653231804E-2</v>
      </c>
      <c r="R326" s="3">
        <f>IF($A326=$B$3,ProkustesV!T326+R$8,-99)</f>
        <v>-0.23521455798139501</v>
      </c>
      <c r="S326" s="3">
        <f>IF($A326=$B$3,ProkustesV!U326+S$8,-99)</f>
        <v>0.28350867503390098</v>
      </c>
      <c r="T326" s="3">
        <f>IF($A326=$B$3,ProkustesV!V326+T$8,-99)</f>
        <v>-0.21671208990065799</v>
      </c>
      <c r="U326" s="3">
        <f>IF($A326=$B$3,ProkustesV!W326+U$8,-99)</f>
        <v>0.54274328429437202</v>
      </c>
      <c r="V326" s="3">
        <f>IF($A326=$B$3,ProkustesV!X326+V$8,-99)</f>
        <v>3.7733235028050999E-3</v>
      </c>
      <c r="W326" s="1">
        <v>522.79499999999996</v>
      </c>
      <c r="X326" s="1" t="s">
        <v>22</v>
      </c>
      <c r="Y326">
        <f t="shared" si="10"/>
        <v>0.58491725624926083</v>
      </c>
      <c r="Z326" s="1">
        <v>1224.0065359302621</v>
      </c>
    </row>
    <row r="327" spans="1:26" x14ac:dyDescent="0.3">
      <c r="A327" t="str">
        <f t="shared" si="9"/>
        <v>DIPzei</v>
      </c>
      <c r="B327" s="3" t="str">
        <f>ProkustesV!D327</f>
        <v>DIPzei6_v_5.jpg</v>
      </c>
      <c r="C327" s="3">
        <f>IF($A327=$B$3,ProkustesV!E327+C$8,-99)</f>
        <v>-0.38773452342915998</v>
      </c>
      <c r="D327" s="3">
        <f>IF($A327=$B$3,ProkustesV!F327+D$8,-99)</f>
        <v>7.5465831690896906E-2</v>
      </c>
      <c r="E327" s="3">
        <f>IF($A327=$B$3,ProkustesV!G327+E$8,-99)</f>
        <v>-0.40083715078255799</v>
      </c>
      <c r="F327" s="3">
        <f>IF($A327=$B$3,ProkustesV!H327+F$8,-99)</f>
        <v>-6.7778031303120698E-2</v>
      </c>
      <c r="G327" s="3">
        <f>IF($A327=$B$3,ProkustesV!I327+G$8,-99)</f>
        <v>-5.2223385134187901E-2</v>
      </c>
      <c r="H327" s="3">
        <f>IF($A327=$B$3,ProkustesV!J327+H$8,-99)</f>
        <v>5.6780314281553298E-3</v>
      </c>
      <c r="I327" s="3">
        <f>IF($A327=$B$3,ProkustesV!K327+I$8,-99)</f>
        <v>-7.6242351969594099E-2</v>
      </c>
      <c r="J327" s="3">
        <f>IF($A327=$B$3,ProkustesV!L327+J$8,-99)</f>
        <v>0.21055730610633699</v>
      </c>
      <c r="K327" s="3">
        <f>IF($A327=$B$3,ProkustesV!M327+K$8,-99)</f>
        <v>-7.3119110893288194E-2</v>
      </c>
      <c r="L327" s="3">
        <f>IF($A327=$B$3,ProkustesV!N327+L$8,-99)</f>
        <v>6.1746777030185197E-2</v>
      </c>
      <c r="M327" s="3">
        <f>IF($A327=$B$3,ProkustesV!O327+M$8,-99)</f>
        <v>0.30103753480967699</v>
      </c>
      <c r="N327" s="3">
        <f>IF($A327=$B$3,ProkustesV!P327+N$8,-99)</f>
        <v>0.19400788106158701</v>
      </c>
      <c r="O327" s="3">
        <f>IF($A327=$B$3,ProkustesV!Q327+O$8,-99)</f>
        <v>-7.0120009013662901E-2</v>
      </c>
      <c r="P327" s="3">
        <f>IF($A327=$B$3,ProkustesV!R327+P$8,-99)</f>
        <v>-6.1995790637628397E-2</v>
      </c>
      <c r="Q327" s="3">
        <f>IF($A327=$B$3,ProkustesV!S327+Q$8,-99)</f>
        <v>-7.82988734276205E-2</v>
      </c>
      <c r="R327" s="3">
        <f>IF($A327=$B$3,ProkustesV!T327+R$8,-99)</f>
        <v>-0.22241660130088001</v>
      </c>
      <c r="S327" s="3">
        <f>IF($A327=$B$3,ProkustesV!U327+S$8,-99)</f>
        <v>0.28119942342230297</v>
      </c>
      <c r="T327" s="3">
        <f>IF($A327=$B$3,ProkustesV!V327+T$8,-99)</f>
        <v>-0.19999808154843601</v>
      </c>
      <c r="U327" s="3">
        <f>IF($A327=$B$3,ProkustesV!W327+U$8,-99)</f>
        <v>0.55633844641809005</v>
      </c>
      <c r="V327" s="3">
        <f>IF($A327=$B$3,ProkustesV!X327+V$8,-99)</f>
        <v>4.7326774729017597E-3</v>
      </c>
      <c r="W327" s="1">
        <v>502.012</v>
      </c>
      <c r="X327" s="1" t="s">
        <v>22</v>
      </c>
      <c r="Y327">
        <f t="shared" si="10"/>
        <v>0.60856256581913082</v>
      </c>
      <c r="Z327" s="1">
        <v>1206.5674452760609</v>
      </c>
    </row>
    <row r="328" spans="1:26" x14ac:dyDescent="0.3">
      <c r="A328" t="str">
        <f t="shared" si="9"/>
        <v>DIPzei</v>
      </c>
      <c r="B328" s="3" t="str">
        <f>ProkustesV!D328</f>
        <v>DIPzei7_v_1.jpg</v>
      </c>
      <c r="C328" s="3">
        <f>IF($A328=$B$3,ProkustesV!E328+C$8,-99)</f>
        <v>-0.41828170181546598</v>
      </c>
      <c r="D328" s="3">
        <f>IF($A328=$B$3,ProkustesV!F328+D$8,-99)</f>
        <v>5.5693752391792098E-2</v>
      </c>
      <c r="E328" s="3">
        <f>IF($A328=$B$3,ProkustesV!G328+E$8,-99)</f>
        <v>-0.42297812538108798</v>
      </c>
      <c r="F328" s="3">
        <f>IF($A328=$B$3,ProkustesV!H328+F$8,-99)</f>
        <v>-4.70659450362741E-2</v>
      </c>
      <c r="G328" s="3">
        <f>IF($A328=$B$3,ProkustesV!I328+G$8,-99)</f>
        <v>-0.15942792973692699</v>
      </c>
      <c r="H328" s="3">
        <f>IF($A328=$B$3,ProkustesV!J328+H$8,-99)</f>
        <v>-7.4253314866654903E-3</v>
      </c>
      <c r="I328" s="3">
        <f>IF($A328=$B$3,ProkustesV!K328+I$8,-99)</f>
        <v>-4.8937175994335398E-2</v>
      </c>
      <c r="J328" s="3">
        <f>IF($A328=$B$3,ProkustesV!L328+J$8,-99)</f>
        <v>0.17784970964619101</v>
      </c>
      <c r="K328" s="3">
        <f>IF($A328=$B$3,ProkustesV!M328+K$8,-99)</f>
        <v>-4.9402193353024197E-2</v>
      </c>
      <c r="L328" s="3">
        <f>IF($A328=$B$3,ProkustesV!N328+L$8,-99)</f>
        <v>4.7294002489483997E-2</v>
      </c>
      <c r="M328" s="3">
        <f>IF($A328=$B$3,ProkustesV!O328+M$8,-99)</f>
        <v>0.27985348811399202</v>
      </c>
      <c r="N328" s="3">
        <f>IF($A328=$B$3,ProkustesV!P328+N$8,-99)</f>
        <v>0.14146167229534801</v>
      </c>
      <c r="O328" s="3">
        <f>IF($A328=$B$3,ProkustesV!Q328+O$8,-99)</f>
        <v>-4.1813678644905497E-2</v>
      </c>
      <c r="P328" s="3">
        <f>IF($A328=$B$3,ProkustesV!R328+P$8,-99)</f>
        <v>-4.3341524873068298E-2</v>
      </c>
      <c r="Q328" s="3">
        <f>IF($A328=$B$3,ProkustesV!S328+Q$8,-99)</f>
        <v>-4.8180220645202901E-2</v>
      </c>
      <c r="R328" s="3">
        <f>IF($A328=$B$3,ProkustesV!T328+R$8,-99)</f>
        <v>-0.167149426646579</v>
      </c>
      <c r="S328" s="3">
        <f>IF($A328=$B$3,ProkustesV!U328+S$8,-99)</f>
        <v>0.28863485348444201</v>
      </c>
      <c r="T328" s="3">
        <f>IF($A328=$B$3,ProkustesV!V328+T$8,-99)</f>
        <v>-0.15855296310551401</v>
      </c>
      <c r="U328" s="3">
        <f>IF($A328=$B$3,ProkustesV!W328+U$8,-99)</f>
        <v>0.62053268397251504</v>
      </c>
      <c r="V328" s="3">
        <f>IF($A328=$B$3,ProkustesV!X328+V$8,-99)</f>
        <v>1.23605432528544E-3</v>
      </c>
      <c r="W328" s="1">
        <v>746.36500000000001</v>
      </c>
      <c r="X328" s="1" t="s">
        <v>22</v>
      </c>
      <c r="Y328">
        <f t="shared" si="10"/>
        <v>0.78000870414514789</v>
      </c>
      <c r="Z328" s="1">
        <v>1257.9491245674444</v>
      </c>
    </row>
    <row r="329" spans="1:26" x14ac:dyDescent="0.3">
      <c r="A329" t="str">
        <f t="shared" si="9"/>
        <v>DIPzei</v>
      </c>
      <c r="B329" s="3" t="str">
        <f>ProkustesV!D329</f>
        <v>DIPzei7_v_2.jpg</v>
      </c>
      <c r="C329" s="3">
        <f>IF($A329=$B$3,ProkustesV!E329+C$8,-99)</f>
        <v>-0.40564399523216599</v>
      </c>
      <c r="D329" s="3">
        <f>IF($A329=$B$3,ProkustesV!F329+D$8,-99)</f>
        <v>4.4672775733645198E-2</v>
      </c>
      <c r="E329" s="3">
        <f>IF($A329=$B$3,ProkustesV!G329+E$8,-99)</f>
        <v>-0.41410096568382998</v>
      </c>
      <c r="F329" s="3">
        <f>IF($A329=$B$3,ProkustesV!H329+F$8,-99)</f>
        <v>-5.8385486425177498E-2</v>
      </c>
      <c r="G329" s="3">
        <f>IF($A329=$B$3,ProkustesV!I329+G$8,-99)</f>
        <v>-0.13233547235290799</v>
      </c>
      <c r="H329" s="3">
        <f>IF($A329=$B$3,ProkustesV!J329+H$8,-99)</f>
        <v>-3.0688153001722398E-3</v>
      </c>
      <c r="I329" s="3">
        <f>IF($A329=$B$3,ProkustesV!K329+I$8,-99)</f>
        <v>-4.2304882438572798E-2</v>
      </c>
      <c r="J329" s="3">
        <f>IF($A329=$B$3,ProkustesV!L329+J$8,-99)</f>
        <v>0.19333986274642001</v>
      </c>
      <c r="K329" s="3">
        <f>IF($A329=$B$3,ProkustesV!M329+K$8,-99)</f>
        <v>-4.9871652934493103E-2</v>
      </c>
      <c r="L329" s="3">
        <f>IF($A329=$B$3,ProkustesV!N329+L$8,-99)</f>
        <v>5.4691476759971797E-2</v>
      </c>
      <c r="M329" s="3">
        <f>IF($A329=$B$3,ProkustesV!O329+M$8,-99)</f>
        <v>0.28701824691493899</v>
      </c>
      <c r="N329" s="3">
        <f>IF($A329=$B$3,ProkustesV!P329+N$8,-99)</f>
        <v>0.18202904447954199</v>
      </c>
      <c r="O329" s="3">
        <f>IF($A329=$B$3,ProkustesV!Q329+O$8,-99)</f>
        <v>-5.07303568953094E-2</v>
      </c>
      <c r="P329" s="3">
        <f>IF($A329=$B$3,ProkustesV!R329+P$8,-99)</f>
        <v>-5.1138153078154301E-2</v>
      </c>
      <c r="Q329" s="3">
        <f>IF($A329=$B$3,ProkustesV!S329+Q$8,-99)</f>
        <v>-5.7239874643714002E-2</v>
      </c>
      <c r="R329" s="3">
        <f>IF($A329=$B$3,ProkustesV!T329+R$8,-99)</f>
        <v>-0.18226982134286701</v>
      </c>
      <c r="S329" s="3">
        <f>IF($A329=$B$3,ProkustesV!U329+S$8,-99)</f>
        <v>0.25713437190510302</v>
      </c>
      <c r="T329" s="3">
        <f>IF($A329=$B$3,ProkustesV!V329+T$8,-99)</f>
        <v>-0.17964460689956899</v>
      </c>
      <c r="U329" s="3">
        <f>IF($A329=$B$3,ProkustesV!W329+U$8,-99)</f>
        <v>0.60807458136095105</v>
      </c>
      <c r="V329" s="3">
        <f>IF($A329=$B$3,ProkustesV!X329+V$8,-99)</f>
        <v>-2.2627667363861399E-4</v>
      </c>
      <c r="W329" s="1">
        <v>600.30700000000002</v>
      </c>
      <c r="X329" s="1" t="s">
        <v>22</v>
      </c>
      <c r="Y329">
        <f t="shared" si="10"/>
        <v>0.74041551014710849</v>
      </c>
      <c r="Z329" s="1">
        <v>1237.2150176909429</v>
      </c>
    </row>
    <row r="330" spans="1:26" x14ac:dyDescent="0.3">
      <c r="A330" t="str">
        <f t="shared" si="9"/>
        <v>DIPzei</v>
      </c>
      <c r="B330" s="3" t="str">
        <f>ProkustesV!D330</f>
        <v>DIPzei7_v_3.jpg</v>
      </c>
      <c r="C330" s="3">
        <f>IF($A330=$B$3,ProkustesV!E330+C$8,-99)</f>
        <v>-0.384383874495629</v>
      </c>
      <c r="D330" s="3">
        <f>IF($A330=$B$3,ProkustesV!F330+D$8,-99)</f>
        <v>6.0384306978376802E-2</v>
      </c>
      <c r="E330" s="3">
        <f>IF($A330=$B$3,ProkustesV!G330+E$8,-99)</f>
        <v>-0.38413356916586899</v>
      </c>
      <c r="F330" s="3">
        <f>IF($A330=$B$3,ProkustesV!H330+F$8,-99)</f>
        <v>-6.5132241930168394E-2</v>
      </c>
      <c r="G330" s="3">
        <f>IF($A330=$B$3,ProkustesV!I330+G$8,-99)</f>
        <v>-7.8197987976872205E-2</v>
      </c>
      <c r="H330" s="3">
        <f>IF($A330=$B$3,ProkustesV!J330+H$8,-99)</f>
        <v>-8.0927015135980503E-3</v>
      </c>
      <c r="I330" s="3">
        <f>IF($A330=$B$3,ProkustesV!K330+I$8,-99)</f>
        <v>-7.3833720473109099E-2</v>
      </c>
      <c r="J330" s="3">
        <f>IF($A330=$B$3,ProkustesV!L330+J$8,-99)</f>
        <v>0.206605426170347</v>
      </c>
      <c r="K330" s="3">
        <f>IF($A330=$B$3,ProkustesV!M330+K$8,-99)</f>
        <v>-8.1244813471719496E-2</v>
      </c>
      <c r="L330" s="3">
        <f>IF($A330=$B$3,ProkustesV!N330+L$8,-99)</f>
        <v>6.4946441973779204E-2</v>
      </c>
      <c r="M330" s="3">
        <f>IF($A330=$B$3,ProkustesV!O330+M$8,-99)</f>
        <v>0.28563058949232201</v>
      </c>
      <c r="N330" s="3">
        <f>IF($A330=$B$3,ProkustesV!P330+N$8,-99)</f>
        <v>0.18186763567425901</v>
      </c>
      <c r="O330" s="3">
        <f>IF($A330=$B$3,ProkustesV!Q330+O$8,-99)</f>
        <v>-8.2631219967159303E-2</v>
      </c>
      <c r="P330" s="3">
        <f>IF($A330=$B$3,ProkustesV!R330+P$8,-99)</f>
        <v>-5.4441614019167299E-2</v>
      </c>
      <c r="Q330" s="3">
        <f>IF($A330=$B$3,ProkustesV!S330+Q$8,-99)</f>
        <v>-9.1702407049605306E-2</v>
      </c>
      <c r="R330" s="3">
        <f>IF($A330=$B$3,ProkustesV!T330+R$8,-99)</f>
        <v>-0.18980768092698999</v>
      </c>
      <c r="S330" s="3">
        <f>IF($A330=$B$3,ProkustesV!U330+S$8,-99)</f>
        <v>0.30525299959803898</v>
      </c>
      <c r="T330" s="3">
        <f>IF($A330=$B$3,ProkustesV!V330+T$8,-99)</f>
        <v>-0.188572434133679</v>
      </c>
      <c r="U330" s="3">
        <f>IF($A330=$B$3,ProkustesV!W330+U$8,-99)</f>
        <v>0.58524400350960304</v>
      </c>
      <c r="V330" s="3">
        <f>IF($A330=$B$3,ProkustesV!X330+V$8,-99)</f>
        <v>-7.7571382731607599E-3</v>
      </c>
      <c r="W330" s="1">
        <v>723.67700000000002</v>
      </c>
      <c r="X330" s="1" t="s">
        <v>22</v>
      </c>
      <c r="Y330">
        <f t="shared" si="10"/>
        <v>0.66344207634896701</v>
      </c>
      <c r="Z330" s="1">
        <v>1231.2538324813449</v>
      </c>
    </row>
    <row r="331" spans="1:26" x14ac:dyDescent="0.3">
      <c r="A331" t="str">
        <f t="shared" ref="A331:A337" si="11">MID(B331,1,6)</f>
        <v>DIPzei</v>
      </c>
      <c r="B331" s="3" t="str">
        <f>ProkustesV!D331</f>
        <v>DIPzei7_v_4.jpg</v>
      </c>
      <c r="C331" s="3">
        <f>IF($A331=$B$3,ProkustesV!E331+C$8,-99)</f>
        <v>-0.388796217540547</v>
      </c>
      <c r="D331" s="3">
        <f>IF($A331=$B$3,ProkustesV!F331+D$8,-99)</f>
        <v>6.2550186235153904E-2</v>
      </c>
      <c r="E331" s="3">
        <f>IF($A331=$B$3,ProkustesV!G331+E$8,-99)</f>
        <v>-0.39654238471834002</v>
      </c>
      <c r="F331" s="3">
        <f>IF($A331=$B$3,ProkustesV!H331+F$8,-99)</f>
        <v>-6.8548656097788194E-2</v>
      </c>
      <c r="G331" s="3">
        <f>IF($A331=$B$3,ProkustesV!I331+G$8,-99)</f>
        <v>-3.2299661318808098E-2</v>
      </c>
      <c r="H331" s="3">
        <f>IF($A331=$B$3,ProkustesV!J331+H$8,-99)</f>
        <v>3.1950430044391902E-3</v>
      </c>
      <c r="I331" s="3">
        <f>IF($A331=$B$3,ProkustesV!K331+I$8,-99)</f>
        <v>-6.2489183632626302E-2</v>
      </c>
      <c r="J331" s="3">
        <f>IF($A331=$B$3,ProkustesV!L331+J$8,-99)</f>
        <v>0.239134561958491</v>
      </c>
      <c r="K331" s="3">
        <f>IF($A331=$B$3,ProkustesV!M331+K$8,-99)</f>
        <v>-6.17850036903081E-2</v>
      </c>
      <c r="L331" s="3">
        <f>IF($A331=$B$3,ProkustesV!N331+L$8,-99)</f>
        <v>8.6512169654368504E-2</v>
      </c>
      <c r="M331" s="3">
        <f>IF($A331=$B$3,ProkustesV!O331+M$8,-99)</f>
        <v>0.27290283794273901</v>
      </c>
      <c r="N331" s="3">
        <f>IF($A331=$B$3,ProkustesV!P331+N$8,-99)</f>
        <v>0.22994877772662101</v>
      </c>
      <c r="O331" s="3">
        <f>IF($A331=$B$3,ProkustesV!Q331+O$8,-99)</f>
        <v>-6.6006288593372195E-2</v>
      </c>
      <c r="P331" s="3">
        <f>IF($A331=$B$3,ProkustesV!R331+P$8,-99)</f>
        <v>-7.2845672479256995E-2</v>
      </c>
      <c r="Q331" s="3">
        <f>IF($A331=$B$3,ProkustesV!S331+Q$8,-99)</f>
        <v>-7.9967618056501405E-2</v>
      </c>
      <c r="R331" s="3">
        <f>IF($A331=$B$3,ProkustesV!T331+R$8,-99)</f>
        <v>-0.24120791128850899</v>
      </c>
      <c r="S331" s="3">
        <f>IF($A331=$B$3,ProkustesV!U331+S$8,-99)</f>
        <v>0.286848008191188</v>
      </c>
      <c r="T331" s="3">
        <f>IF($A331=$B$3,ProkustesV!V331+T$8,-99)</f>
        <v>-0.22587636103491401</v>
      </c>
      <c r="U331" s="3">
        <f>IF($A331=$B$3,ProkustesV!W331+U$8,-99)</f>
        <v>0.528135511416573</v>
      </c>
      <c r="V331" s="3">
        <f>IF($A331=$B$3,ProkustesV!X331+V$8,-99)</f>
        <v>-1.2862137678606901E-2</v>
      </c>
      <c r="W331" s="1">
        <v>698.26900000000001</v>
      </c>
      <c r="X331" s="1" t="s">
        <v>22</v>
      </c>
      <c r="Y331">
        <f t="shared" ref="Y331:Y342" si="12">SQRT((G331-U331)*(G331-U331) + (H331-V331) *(H331-V331))</f>
        <v>0.56066515487447988</v>
      </c>
      <c r="Z331" s="1">
        <v>1236.440455501194</v>
      </c>
    </row>
    <row r="332" spans="1:26" x14ac:dyDescent="0.3">
      <c r="A332" t="str">
        <f t="shared" si="11"/>
        <v>DIPzei</v>
      </c>
      <c r="B332" s="3" t="str">
        <f>ProkustesV!D332</f>
        <v>DIPzei7_v_5.jpg</v>
      </c>
      <c r="C332" s="3">
        <f>IF($A332=$B$3,ProkustesV!E332+C$8,-99)</f>
        <v>-0.384833647578322</v>
      </c>
      <c r="D332" s="3">
        <f>IF($A332=$B$3,ProkustesV!F332+D$8,-99)</f>
        <v>9.1058486360376195E-2</v>
      </c>
      <c r="E332" s="3">
        <f>IF($A332=$B$3,ProkustesV!G332+E$8,-99)</f>
        <v>-0.386897338039836</v>
      </c>
      <c r="F332" s="3">
        <f>IF($A332=$B$3,ProkustesV!H332+F$8,-99)</f>
        <v>-8.7495530053194798E-2</v>
      </c>
      <c r="G332" s="3">
        <f>IF($A332=$B$3,ProkustesV!I332+G$8,-99)</f>
        <v>-1.6293804871951E-2</v>
      </c>
      <c r="H332" s="3">
        <f>IF($A332=$B$3,ProkustesV!J332+H$8,-99)</f>
        <v>-9.8169146270314298E-3</v>
      </c>
      <c r="I332" s="3">
        <f>IF($A332=$B$3,ProkustesV!K332+I$8,-99)</f>
        <v>-7.5871291013919304E-2</v>
      </c>
      <c r="J332" s="3">
        <f>IF($A332=$B$3,ProkustesV!L332+J$8,-99)</f>
        <v>0.23444188819060099</v>
      </c>
      <c r="K332" s="3">
        <f>IF($A332=$B$3,ProkustesV!M332+K$8,-99)</f>
        <v>-8.4195092958845905E-2</v>
      </c>
      <c r="L332" s="3">
        <f>IF($A332=$B$3,ProkustesV!N332+L$8,-99)</f>
        <v>6.5392645303012406E-2</v>
      </c>
      <c r="M332" s="3">
        <f>IF($A332=$B$3,ProkustesV!O332+M$8,-99)</f>
        <v>0.295567827635005</v>
      </c>
      <c r="N332" s="3">
        <f>IF($A332=$B$3,ProkustesV!P332+N$8,-99)</f>
        <v>0.23270194813108599</v>
      </c>
      <c r="O332" s="3">
        <f>IF($A332=$B$3,ProkustesV!Q332+O$8,-99)</f>
        <v>-7.9774873275628905E-2</v>
      </c>
      <c r="P332" s="3">
        <f>IF($A332=$B$3,ProkustesV!R332+P$8,-99)</f>
        <v>-6.9569191075428E-2</v>
      </c>
      <c r="Q332" s="3">
        <f>IF($A332=$B$3,ProkustesV!S332+Q$8,-99)</f>
        <v>-8.8678552604708097E-2</v>
      </c>
      <c r="R332" s="3">
        <f>IF($A332=$B$3,ProkustesV!T332+R$8,-99)</f>
        <v>-0.220844590226323</v>
      </c>
      <c r="S332" s="3">
        <f>IF($A332=$B$3,ProkustesV!U332+S$8,-99)</f>
        <v>0.304582691763715</v>
      </c>
      <c r="T332" s="3">
        <f>IF($A332=$B$3,ProkustesV!V332+T$8,-99)</f>
        <v>-0.22371263523879201</v>
      </c>
      <c r="U332" s="3">
        <f>IF($A332=$B$3,ProkustesV!W332+U$8,-99)</f>
        <v>0.51639408094449002</v>
      </c>
      <c r="V332" s="3">
        <f>IF($A332=$B$3,ProkustesV!X332+V$8,-99)</f>
        <v>-1.21561067643073E-2</v>
      </c>
      <c r="W332" s="1">
        <v>725.22500000000002</v>
      </c>
      <c r="X332" s="1" t="s">
        <v>22</v>
      </c>
      <c r="Y332">
        <f t="shared" si="12"/>
        <v>0.53269302183851142</v>
      </c>
      <c r="Z332" s="1">
        <v>1223.1046561925925</v>
      </c>
    </row>
    <row r="333" spans="1:26" x14ac:dyDescent="0.3">
      <c r="A333" t="str">
        <f t="shared" si="11"/>
        <v>DIPzei</v>
      </c>
      <c r="B333" s="3" t="str">
        <f>ProkustesV!D333</f>
        <v>DIPzei8_v_1.jpg</v>
      </c>
      <c r="C333" s="3">
        <f>IF($A333=$B$3,ProkustesV!E333+C$8,-99)</f>
        <v>-0.41185003912263302</v>
      </c>
      <c r="D333" s="3">
        <f>IF($A333=$B$3,ProkustesV!F333+D$8,-99)</f>
        <v>5.1151977830287902E-2</v>
      </c>
      <c r="E333" s="3">
        <f>IF($A333=$B$3,ProkustesV!G333+E$8,-99)</f>
        <v>-0.418482709267752</v>
      </c>
      <c r="F333" s="3">
        <f>IF($A333=$B$3,ProkustesV!H333+F$8,-99)</f>
        <v>-4.2642874179467799E-2</v>
      </c>
      <c r="G333" s="3">
        <f>IF($A333=$B$3,ProkustesV!I333+G$8,-99)</f>
        <v>-9.3224186674010501E-2</v>
      </c>
      <c r="H333" s="3">
        <f>IF($A333=$B$3,ProkustesV!J333+H$8,-99)</f>
        <v>6.5199700011367703E-3</v>
      </c>
      <c r="I333" s="3">
        <f>IF($A333=$B$3,ProkustesV!K333+I$8,-99)</f>
        <v>-5.5705159797893498E-2</v>
      </c>
      <c r="J333" s="3">
        <f>IF($A333=$B$3,ProkustesV!L333+J$8,-99)</f>
        <v>0.17006181951166599</v>
      </c>
      <c r="K333" s="3">
        <f>IF($A333=$B$3,ProkustesV!M333+K$8,-99)</f>
        <v>-6.0739141256307402E-2</v>
      </c>
      <c r="L333" s="3">
        <f>IF($A333=$B$3,ProkustesV!N333+L$8,-99)</f>
        <v>5.6176367663392603E-2</v>
      </c>
      <c r="M333" s="3">
        <f>IF($A333=$B$3,ProkustesV!O333+M$8,-99)</f>
        <v>0.28290354240473897</v>
      </c>
      <c r="N333" s="3">
        <f>IF($A333=$B$3,ProkustesV!P333+N$8,-99)</f>
        <v>0.16988527309257501</v>
      </c>
      <c r="O333" s="3">
        <f>IF($A333=$B$3,ProkustesV!Q333+O$8,-99)</f>
        <v>-5.96637120382119E-2</v>
      </c>
      <c r="P333" s="3">
        <f>IF($A333=$B$3,ProkustesV!R333+P$8,-99)</f>
        <v>-5.8739134347443399E-2</v>
      </c>
      <c r="Q333" s="3">
        <f>IF($A333=$B$3,ProkustesV!S333+Q$8,-99)</f>
        <v>-6.9021153405575603E-2</v>
      </c>
      <c r="R333" s="3">
        <f>IF($A333=$B$3,ProkustesV!T333+R$8,-99)</f>
        <v>-0.18299280409625401</v>
      </c>
      <c r="S333" s="3">
        <f>IF($A333=$B$3,ProkustesV!U333+S$8,-99)</f>
        <v>0.28006952765747001</v>
      </c>
      <c r="T333" s="3">
        <f>IF($A333=$B$3,ProkustesV!V333+T$8,-99)</f>
        <v>-0.16908179525772099</v>
      </c>
      <c r="U333" s="3">
        <f>IF($A333=$B$3,ProkustesV!W333+U$8,-99)</f>
        <v>0.60571303150017497</v>
      </c>
      <c r="V333" s="3">
        <f>IF($A333=$B$3,ProkustesV!X333+V$8,-99)</f>
        <v>-3.3880021817153303E-4</v>
      </c>
      <c r="W333" s="1">
        <v>825.25800000000004</v>
      </c>
      <c r="X333" s="1" t="s">
        <v>22</v>
      </c>
      <c r="Y333">
        <f t="shared" si="12"/>
        <v>0.69897087040733696</v>
      </c>
      <c r="Z333" s="1">
        <v>1253.5342037615089</v>
      </c>
    </row>
    <row r="334" spans="1:26" x14ac:dyDescent="0.3">
      <c r="A334" t="str">
        <f t="shared" si="11"/>
        <v>DIPzei</v>
      </c>
      <c r="B334" s="3" t="str">
        <f>ProkustesV!D334</f>
        <v>DIPzei8_v_2.jpg</v>
      </c>
      <c r="C334" s="3">
        <f>IF($A334=$B$3,ProkustesV!E334+C$8,-99)</f>
        <v>-0.404786565577891</v>
      </c>
      <c r="D334" s="3">
        <f>IF($A334=$B$3,ProkustesV!F334+D$8,-99)</f>
        <v>5.4043406486188099E-2</v>
      </c>
      <c r="E334" s="3">
        <f>IF($A334=$B$3,ProkustesV!G334+E$8,-99)</f>
        <v>-0.40400614173367</v>
      </c>
      <c r="F334" s="3">
        <f>IF($A334=$B$3,ProkustesV!H334+F$8,-99)</f>
        <v>-6.28919169535095E-2</v>
      </c>
      <c r="G334" s="3">
        <f>IF($A334=$B$3,ProkustesV!I334+G$8,-99)</f>
        <v>-4.2866108853973697E-2</v>
      </c>
      <c r="H334" s="3">
        <f>IF($A334=$B$3,ProkustesV!J334+H$8,-99)</f>
        <v>6.7815881021100199E-3</v>
      </c>
      <c r="I334" s="3">
        <f>IF($A334=$B$3,ProkustesV!K334+I$8,-99)</f>
        <v>-8.9493179065456493E-2</v>
      </c>
      <c r="J334" s="3">
        <f>IF($A334=$B$3,ProkustesV!L334+J$8,-99)</f>
        <v>0.16680012315812201</v>
      </c>
      <c r="K334" s="3">
        <f>IF($A334=$B$3,ProkustesV!M334+K$8,-99)</f>
        <v>-8.8864667514198997E-2</v>
      </c>
      <c r="L334" s="3">
        <f>IF($A334=$B$3,ProkustesV!N334+L$8,-99)</f>
        <v>5.1828725069019303E-2</v>
      </c>
      <c r="M334" s="3">
        <f>IF($A334=$B$3,ProkustesV!O334+M$8,-99)</f>
        <v>0.29748325134305798</v>
      </c>
      <c r="N334" s="3">
        <f>IF($A334=$B$3,ProkustesV!P334+N$8,-99)</f>
        <v>0.141196618720795</v>
      </c>
      <c r="O334" s="3">
        <f>IF($A334=$B$3,ProkustesV!Q334+O$8,-99)</f>
        <v>-8.8445307987325902E-2</v>
      </c>
      <c r="P334" s="3">
        <f>IF($A334=$B$3,ProkustesV!R334+P$8,-99)</f>
        <v>-4.3095881050059397E-2</v>
      </c>
      <c r="Q334" s="3">
        <f>IF($A334=$B$3,ProkustesV!S334+Q$8,-99)</f>
        <v>-9.5144363525795694E-2</v>
      </c>
      <c r="R334" s="3">
        <f>IF($A334=$B$3,ProkustesV!T334+R$8,-99)</f>
        <v>-0.16567774802677901</v>
      </c>
      <c r="S334" s="3">
        <f>IF($A334=$B$3,ProkustesV!U334+S$8,-99)</f>
        <v>0.29097203599445998</v>
      </c>
      <c r="T334" s="3">
        <f>IF($A334=$B$3,ProkustesV!V334+T$8,-99)</f>
        <v>-0.136337361401557</v>
      </c>
      <c r="U334" s="3">
        <f>IF($A334=$B$3,ProkustesV!W334+U$8,-99)</f>
        <v>0.62515104692079204</v>
      </c>
      <c r="V334" s="3">
        <f>IF($A334=$B$3,ProkustesV!X334+V$8,-99)</f>
        <v>-1.2647554104330799E-2</v>
      </c>
      <c r="W334" s="1">
        <v>904.58399999999995</v>
      </c>
      <c r="X334" s="1" t="s">
        <v>22</v>
      </c>
      <c r="Y334">
        <f t="shared" si="12"/>
        <v>0.66829964235834038</v>
      </c>
      <c r="Z334" s="1">
        <v>1234.2204017111369</v>
      </c>
    </row>
    <row r="335" spans="1:26" x14ac:dyDescent="0.3">
      <c r="A335" t="str">
        <f t="shared" si="11"/>
        <v>DIPzei</v>
      </c>
      <c r="B335" s="3" t="str">
        <f>ProkustesV!D335</f>
        <v>DIPzei8_v_3.jpg</v>
      </c>
      <c r="C335" s="3">
        <f>IF($A335=$B$3,ProkustesV!E335+C$8,-99)</f>
        <v>-0.41478385711175503</v>
      </c>
      <c r="D335" s="3">
        <f>IF($A335=$B$3,ProkustesV!F335+D$8,-99)</f>
        <v>5.4055399089377801E-2</v>
      </c>
      <c r="E335" s="3">
        <f>IF($A335=$B$3,ProkustesV!G335+E$8,-99)</f>
        <v>-0.41602565316915602</v>
      </c>
      <c r="F335" s="3">
        <f>IF($A335=$B$3,ProkustesV!H335+F$8,-99)</f>
        <v>-6.0031735054748098E-2</v>
      </c>
      <c r="G335" s="3">
        <f>IF($A335=$B$3,ProkustesV!I335+G$8,-99)</f>
        <v>-4.5901182835487102E-2</v>
      </c>
      <c r="H335" s="3">
        <f>IF($A335=$B$3,ProkustesV!J335+H$8,-99)</f>
        <v>-1.2054156540416101E-2</v>
      </c>
      <c r="I335" s="3">
        <f>IF($A335=$B$3,ProkustesV!K335+I$8,-99)</f>
        <v>-6.2456443964828703E-2</v>
      </c>
      <c r="J335" s="3">
        <f>IF($A335=$B$3,ProkustesV!L335+J$8,-99)</f>
        <v>0.18460638531673801</v>
      </c>
      <c r="K335" s="3">
        <f>IF($A335=$B$3,ProkustesV!M335+K$8,-99)</f>
        <v>-6.81880807425541E-2</v>
      </c>
      <c r="L335" s="3">
        <f>IF($A335=$B$3,ProkustesV!N335+L$8,-99)</f>
        <v>7.2976082795358305E-2</v>
      </c>
      <c r="M335" s="3">
        <f>IF($A335=$B$3,ProkustesV!O335+M$8,-99)</f>
        <v>0.28092833458688998</v>
      </c>
      <c r="N335" s="3">
        <f>IF($A335=$B$3,ProkustesV!P335+N$8,-99)</f>
        <v>0.173332871765742</v>
      </c>
      <c r="O335" s="3">
        <f>IF($A335=$B$3,ProkustesV!Q335+O$8,-99)</f>
        <v>-6.7999636608681593E-2</v>
      </c>
      <c r="P335" s="3">
        <f>IF($A335=$B$3,ProkustesV!R335+P$8,-99)</f>
        <v>-5.3354067124405699E-2</v>
      </c>
      <c r="Q335" s="3">
        <f>IF($A335=$B$3,ProkustesV!S335+Q$8,-99)</f>
        <v>-7.8375847338576901E-2</v>
      </c>
      <c r="R335" s="3">
        <f>IF($A335=$B$3,ProkustesV!T335+R$8,-99)</f>
        <v>-0.18279200231258999</v>
      </c>
      <c r="S335" s="3">
        <f>IF($A335=$B$3,ProkustesV!U335+S$8,-99)</f>
        <v>0.278839279325378</v>
      </c>
      <c r="T335" s="3">
        <f>IF($A335=$B$3,ProkustesV!V335+T$8,-99)</f>
        <v>-0.169907061203805</v>
      </c>
      <c r="U335" s="3">
        <f>IF($A335=$B$3,ProkustesV!W335+U$8,-99)</f>
        <v>0.59396308785877305</v>
      </c>
      <c r="V335" s="3">
        <f>IF($A335=$B$3,ProkustesV!X335+V$8,-99)</f>
        <v>-6.8317167312524499E-3</v>
      </c>
      <c r="W335" s="1">
        <v>624.41099999999994</v>
      </c>
      <c r="X335" s="1" t="s">
        <v>22</v>
      </c>
      <c r="Y335">
        <f t="shared" si="12"/>
        <v>0.63988558257602413</v>
      </c>
      <c r="Z335" s="1">
        <v>1231.8222274338127</v>
      </c>
    </row>
    <row r="336" spans="1:26" x14ac:dyDescent="0.3">
      <c r="A336" t="str">
        <f t="shared" si="11"/>
        <v>DIPzei</v>
      </c>
      <c r="B336" s="3" t="str">
        <f>ProkustesV!D336</f>
        <v>DIPzei8_v_4.jpg</v>
      </c>
      <c r="C336" s="3">
        <f>IF($A336=$B$3,ProkustesV!E336+C$8,-99)</f>
        <v>-0.40873284970912799</v>
      </c>
      <c r="D336" s="3">
        <f>IF($A336=$B$3,ProkustesV!F336+D$8,-99)</f>
        <v>5.1290462306422098E-2</v>
      </c>
      <c r="E336" s="3">
        <f>IF($A336=$B$3,ProkustesV!G336+E$8,-99)</f>
        <v>-0.41750568669339899</v>
      </c>
      <c r="F336" s="3">
        <f>IF($A336=$B$3,ProkustesV!H336+F$8,-99)</f>
        <v>-5.4895102468105701E-2</v>
      </c>
      <c r="G336" s="3">
        <f>IF($A336=$B$3,ProkustesV!I336+G$8,-99)</f>
        <v>-4.5793846739470602E-2</v>
      </c>
      <c r="H336" s="3">
        <f>IF($A336=$B$3,ProkustesV!J336+H$8,-99)</f>
        <v>-1.7308012898264499E-2</v>
      </c>
      <c r="I336" s="3">
        <f>IF($A336=$B$3,ProkustesV!K336+I$8,-99)</f>
        <v>-6.53140593779728E-2</v>
      </c>
      <c r="J336" s="3">
        <f>IF($A336=$B$3,ProkustesV!L336+J$8,-99)</f>
        <v>0.19339905427561499</v>
      </c>
      <c r="K336" s="3">
        <f>IF($A336=$B$3,ProkustesV!M336+K$8,-99)</f>
        <v>-7.4321500105286903E-2</v>
      </c>
      <c r="L336" s="3">
        <f>IF($A336=$B$3,ProkustesV!N336+L$8,-99)</f>
        <v>6.3009940212092802E-2</v>
      </c>
      <c r="M336" s="3">
        <f>IF($A336=$B$3,ProkustesV!O336+M$8,-99)</f>
        <v>0.27824562951458298</v>
      </c>
      <c r="N336" s="3">
        <f>IF($A336=$B$3,ProkustesV!P336+N$8,-99)</f>
        <v>0.17311306983347499</v>
      </c>
      <c r="O336" s="3">
        <f>IF($A336=$B$3,ProkustesV!Q336+O$8,-99)</f>
        <v>-7.0479363251758201E-2</v>
      </c>
      <c r="P336" s="3">
        <f>IF($A336=$B$3,ProkustesV!R336+P$8,-99)</f>
        <v>-5.1448014316350599E-2</v>
      </c>
      <c r="Q336" s="3">
        <f>IF($A336=$B$3,ProkustesV!S336+Q$8,-99)</f>
        <v>-7.3099941121220993E-2</v>
      </c>
      <c r="R336" s="3">
        <f>IF($A336=$B$3,ProkustesV!T336+R$8,-99)</f>
        <v>-0.17396689294975101</v>
      </c>
      <c r="S336" s="3">
        <f>IF($A336=$B$3,ProkustesV!U336+S$8,-99)</f>
        <v>0.281776965104586</v>
      </c>
      <c r="T336" s="3">
        <f>IF($A336=$B$3,ProkustesV!V336+T$8,-99)</f>
        <v>-0.17814529792133399</v>
      </c>
      <c r="U336" s="3">
        <f>IF($A336=$B$3,ProkustesV!W336+U$8,-99)</f>
        <v>0.59522465237906796</v>
      </c>
      <c r="V336" s="3">
        <f>IF($A336=$B$3,ProkustesV!X336+V$8,-99)</f>
        <v>-5.04920607379916E-3</v>
      </c>
      <c r="W336" s="1">
        <v>620.24900000000002</v>
      </c>
      <c r="X336" s="1" t="s">
        <v>22</v>
      </c>
      <c r="Y336">
        <f t="shared" si="12"/>
        <v>0.64113570681794307</v>
      </c>
      <c r="Z336" s="1">
        <v>1233.1828737052749</v>
      </c>
    </row>
    <row r="337" spans="1:26" x14ac:dyDescent="0.3">
      <c r="A337" t="str">
        <f t="shared" si="11"/>
        <v>DIPzei</v>
      </c>
      <c r="B337" s="3" t="str">
        <f>ProkustesV!D337</f>
        <v>DIPzei8_v_5.jpg</v>
      </c>
      <c r="C337" s="3">
        <f>IF($A337=$B$3,ProkustesV!E337+C$8,-99)</f>
        <v>-0.42083672398417998</v>
      </c>
      <c r="D337" s="3">
        <f>IF($A337=$B$3,ProkustesV!F337+D$8,-99)</f>
        <v>5.2879754905496401E-2</v>
      </c>
      <c r="E337" s="3">
        <f>IF($A337=$B$3,ProkustesV!G337+E$8,-99)</f>
        <v>-0.42384571466995202</v>
      </c>
      <c r="F337" s="3">
        <f>IF($A337=$B$3,ProkustesV!H337+F$8,-99)</f>
        <v>-6.4011348733231999E-2</v>
      </c>
      <c r="G337" s="3">
        <f>IF($A337=$B$3,ProkustesV!I337+G$8,-99)</f>
        <v>-6.8683211830704402E-2</v>
      </c>
      <c r="H337" s="3">
        <f>IF($A337=$B$3,ProkustesV!J337+H$8,-99)</f>
        <v>6.1286902111279198E-3</v>
      </c>
      <c r="I337" s="3">
        <f>IF($A337=$B$3,ProkustesV!K337+I$8,-99)</f>
        <v>-6.6696817523834204E-2</v>
      </c>
      <c r="J337" s="3">
        <f>IF($A337=$B$3,ProkustesV!L337+J$8,-99)</f>
        <v>0.17450052338156699</v>
      </c>
      <c r="K337" s="3">
        <f>IF($A337=$B$3,ProkustesV!M337+K$8,-99)</f>
        <v>-6.6174132561206606E-2</v>
      </c>
      <c r="L337" s="3">
        <f>IF($A337=$B$3,ProkustesV!N337+L$8,-99)</f>
        <v>4.81315077953118E-2</v>
      </c>
      <c r="M337" s="3">
        <f>IF($A337=$B$3,ProkustesV!O337+M$8,-99)</f>
        <v>0.28718773387486102</v>
      </c>
      <c r="N337" s="3">
        <f>IF($A337=$B$3,ProkustesV!P337+N$8,-99)</f>
        <v>0.15820662465441299</v>
      </c>
      <c r="O337" s="3">
        <f>IF($A337=$B$3,ProkustesV!Q337+O$8,-99)</f>
        <v>-6.6154162755219501E-2</v>
      </c>
      <c r="P337" s="3">
        <f>IF($A337=$B$3,ProkustesV!R337+P$8,-99)</f>
        <v>-4.4584804264253299E-2</v>
      </c>
      <c r="Q337" s="3">
        <f>IF($A337=$B$3,ProkustesV!S337+Q$8,-99)</f>
        <v>-6.7668253862473896E-2</v>
      </c>
      <c r="R337" s="3">
        <f>IF($A337=$B$3,ProkustesV!T337+R$8,-99)</f>
        <v>-0.15971251175836401</v>
      </c>
      <c r="S337" s="3">
        <f>IF($A337=$B$3,ProkustesV!U337+S$8,-99)</f>
        <v>0.286224437774667</v>
      </c>
      <c r="T337" s="3">
        <f>IF($A337=$B$3,ProkustesV!V337+T$8,-99)</f>
        <v>-0.15728605591779199</v>
      </c>
      <c r="U337" s="3">
        <f>IF($A337=$B$3,ProkustesV!W337+U$8,-99)</f>
        <v>0.60664684553804304</v>
      </c>
      <c r="V337" s="3">
        <f>IF($A337=$B$3,ProkustesV!X337+V$8,-99)</f>
        <v>-1.42523802742732E-2</v>
      </c>
      <c r="W337" s="1">
        <v>625.47699999999998</v>
      </c>
      <c r="X337" s="1" t="s">
        <v>22</v>
      </c>
      <c r="Y337">
        <f t="shared" si="12"/>
        <v>0.67563753183182962</v>
      </c>
      <c r="Z337" s="1">
        <v>1290.8992989385345</v>
      </c>
    </row>
    <row r="338" spans="1:26" x14ac:dyDescent="0.3">
      <c r="A338" t="str">
        <f>MID(B338,1,6)</f>
        <v>DIPzei</v>
      </c>
      <c r="B338" s="3" t="str">
        <f>ProkustesV!D338</f>
        <v>DIPzei9_v_1.jpg</v>
      </c>
      <c r="C338" s="3">
        <f>IF($A338=$B$3,ProkustesV!E338+C$8,-99)</f>
        <v>-0.37939166575736299</v>
      </c>
      <c r="D338" s="3">
        <f>IF($A338=$B$3,ProkustesV!F338+D$8,-99)</f>
        <v>3.91061747621438E-2</v>
      </c>
      <c r="E338" s="3">
        <f>IF($A338=$B$3,ProkustesV!G338+E$8,-99)</f>
        <v>-0.38167286970152697</v>
      </c>
      <c r="F338" s="3">
        <f>IF($A338=$B$3,ProkustesV!H338+F$8,-99)</f>
        <v>-3.7406382152240202E-2</v>
      </c>
      <c r="G338" s="3">
        <f>IF($A338=$B$3,ProkustesV!I338+G$8,-99)</f>
        <v>-8.2852818431332395E-2</v>
      </c>
      <c r="H338" s="3">
        <f>IF($A338=$B$3,ProkustesV!J338+H$8,-99)</f>
        <v>-1.9039043485263301E-3</v>
      </c>
      <c r="I338" s="3">
        <f>IF($A338=$B$3,ProkustesV!K338+I$8,-99)</f>
        <v>-6.1987478731160797E-2</v>
      </c>
      <c r="J338" s="3">
        <f>IF($A338=$B$3,ProkustesV!L338+J$8,-99)</f>
        <v>0.19562105218630599</v>
      </c>
      <c r="K338" s="3">
        <f>IF($A338=$B$3,ProkustesV!M338+K$8,-99)</f>
        <v>-6.6317233551551294E-2</v>
      </c>
      <c r="L338" s="3">
        <f>IF($A338=$B$3,ProkustesV!N338+L$8,-99)</f>
        <v>6.2856986547423693E-2</v>
      </c>
      <c r="M338" s="3">
        <f>IF($A338=$B$3,ProkustesV!O338+M$8,-99)</f>
        <v>0.30319715117364499</v>
      </c>
      <c r="N338" s="3">
        <f>IF($A338=$B$3,ProkustesV!P338+N$8,-99)</f>
        <v>0.26890336854142199</v>
      </c>
      <c r="O338" s="3">
        <f>IF($A338=$B$3,ProkustesV!Q338+O$8,-99)</f>
        <v>-7.3229049656915096E-2</v>
      </c>
      <c r="P338" s="3">
        <f>IF($A338=$B$3,ProkustesV!R338+P$8,-99)</f>
        <v>-6.4233250222507698E-2</v>
      </c>
      <c r="Q338" s="3">
        <f>IF($A338=$B$3,ProkustesV!S338+Q$8,-99)</f>
        <v>-7.8957058187094198E-2</v>
      </c>
      <c r="R338" s="3">
        <f>IF($A338=$B$3,ProkustesV!T338+R$8,-99)</f>
        <v>-0.20104293068946</v>
      </c>
      <c r="S338" s="3">
        <f>IF($A338=$B$3,ProkustesV!U338+S$8,-99)</f>
        <v>0.28062950017789501</v>
      </c>
      <c r="T338" s="3">
        <f>IF($A338=$B$3,ProkustesV!V338+T$8,-99)</f>
        <v>-0.26638471124829</v>
      </c>
      <c r="U338" s="3">
        <f>IF($A338=$B$3,ProkustesV!W338+U$8,-99)</f>
        <v>0.54058152266540105</v>
      </c>
      <c r="V338" s="3">
        <f>IF($A338=$B$3,ProkustesV!X338+V$8,-99)</f>
        <v>4.4835966237305996E-3</v>
      </c>
      <c r="W338" s="1">
        <v>752.84299999999996</v>
      </c>
      <c r="X338" s="1" t="s">
        <v>22</v>
      </c>
      <c r="Y338">
        <f t="shared" si="12"/>
        <v>0.62346706234362437</v>
      </c>
      <c r="Z338" s="1">
        <v>1232.0259737521769</v>
      </c>
    </row>
    <row r="339" spans="1:26" x14ac:dyDescent="0.3">
      <c r="A339" t="str">
        <f>MID(B339,1,6)</f>
        <v>DIPzei</v>
      </c>
      <c r="B339" s="3" t="str">
        <f>ProkustesV!D339</f>
        <v>DIPzei9_v_2.jpg</v>
      </c>
      <c r="C339" s="3">
        <f>IF($A339=$B$3,ProkustesV!E339+C$8,-99)</f>
        <v>-0.38229898596790901</v>
      </c>
      <c r="D339" s="3">
        <f>IF($A339=$B$3,ProkustesV!F339+D$8,-99)</f>
        <v>3.0473003452949201E-2</v>
      </c>
      <c r="E339" s="3">
        <f>IF($A339=$B$3,ProkustesV!G339+E$8,-99)</f>
        <v>-0.38101513772548101</v>
      </c>
      <c r="F339" s="3">
        <f>IF($A339=$B$3,ProkustesV!H339+F$8,-99)</f>
        <v>-4.9486434203031102E-2</v>
      </c>
      <c r="G339" s="3">
        <f>IF($A339=$B$3,ProkustesV!I339+G$8,-99)</f>
        <v>-4.6240424302063099E-2</v>
      </c>
      <c r="H339" s="3">
        <f>IF($A339=$B$3,ProkustesV!J339+H$8,-99)</f>
        <v>-4.4885609889867197E-3</v>
      </c>
      <c r="I339" s="3">
        <f>IF($A339=$B$3,ProkustesV!K339+I$8,-99)</f>
        <v>-6.1096564913987801E-2</v>
      </c>
      <c r="J339" s="3">
        <f>IF($A339=$B$3,ProkustesV!L339+J$8,-99)</f>
        <v>0.21357869068931601</v>
      </c>
      <c r="K339" s="3">
        <f>IF($A339=$B$3,ProkustesV!M339+K$8,-99)</f>
        <v>-6.9674579156545499E-2</v>
      </c>
      <c r="L339" s="3">
        <f>IF($A339=$B$3,ProkustesV!N339+L$8,-99)</f>
        <v>7.0115062288822194E-2</v>
      </c>
      <c r="M339" s="3">
        <f>IF($A339=$B$3,ProkustesV!O339+M$8,-99)</f>
        <v>0.251402002899277</v>
      </c>
      <c r="N339" s="3">
        <f>IF($A339=$B$3,ProkustesV!P339+N$8,-99)</f>
        <v>0.26055931354663298</v>
      </c>
      <c r="O339" s="3">
        <f>IF($A339=$B$3,ProkustesV!Q339+O$8,-99)</f>
        <v>-7.27089698559443E-2</v>
      </c>
      <c r="P339" s="3">
        <f>IF($A339=$B$3,ProkustesV!R339+P$8,-99)</f>
        <v>-4.6676152462342899E-2</v>
      </c>
      <c r="Q339" s="3">
        <f>IF($A339=$B$3,ProkustesV!S339+Q$8,-99)</f>
        <v>-8.5071993842622901E-2</v>
      </c>
      <c r="R339" s="3">
        <f>IF($A339=$B$3,ProkustesV!T339+R$8,-99)</f>
        <v>-0.19005716446007001</v>
      </c>
      <c r="S339" s="3">
        <f>IF($A339=$B$3,ProkustesV!U339+S$8,-99)</f>
        <v>0.27997628451412698</v>
      </c>
      <c r="T339" s="3">
        <f>IF($A339=$B$3,ProkustesV!V339+T$8,-99)</f>
        <v>-0.271428854792163</v>
      </c>
      <c r="U339" s="3">
        <f>IF($A339=$B$3,ProkustesV!W339+U$8,-99)</f>
        <v>0.56672836835115004</v>
      </c>
      <c r="V339" s="3">
        <f>IF($A339=$B$3,ProkustesV!X339+V$8,-99)</f>
        <v>-1.25889030711255E-2</v>
      </c>
      <c r="W339" s="1">
        <v>656.83299999999997</v>
      </c>
      <c r="X339" s="1" t="s">
        <v>22</v>
      </c>
      <c r="Y339">
        <f t="shared" si="12"/>
        <v>0.61302231305930899</v>
      </c>
      <c r="Z339" s="1">
        <v>1190.0605026636251</v>
      </c>
    </row>
    <row r="340" spans="1:26" x14ac:dyDescent="0.3">
      <c r="A340" t="str">
        <f>MID(B340,1,6)</f>
        <v>DIPzei</v>
      </c>
      <c r="B340" s="3" t="str">
        <f>ProkustesV!D340</f>
        <v>DIPzei9_v_3.jpg</v>
      </c>
      <c r="C340" s="3">
        <f>IF($A340=$B$3,ProkustesV!E340+C$8,-99)</f>
        <v>-0.40058549464204402</v>
      </c>
      <c r="D340" s="3">
        <f>IF($A340=$B$3,ProkustesV!F340+D$8,-99)</f>
        <v>6.9813920676196295E-2</v>
      </c>
      <c r="E340" s="3">
        <f>IF($A340=$B$3,ProkustesV!G340+E$8,-99)</f>
        <v>-0.40527816082052698</v>
      </c>
      <c r="F340" s="3">
        <f>IF($A340=$B$3,ProkustesV!H340+F$8,-99)</f>
        <v>-7.6352417067520995E-2</v>
      </c>
      <c r="G340" s="3">
        <f>IF($A340=$B$3,ProkustesV!I340+G$8,-99)</f>
        <v>-7.6234943936820093E-2</v>
      </c>
      <c r="H340" s="3">
        <f>IF($A340=$B$3,ProkustesV!J340+H$8,-99)</f>
        <v>3.0611657554235499E-3</v>
      </c>
      <c r="I340" s="3">
        <f>IF($A340=$B$3,ProkustesV!K340+I$8,-99)</f>
        <v>-5.8924893664810803E-2</v>
      </c>
      <c r="J340" s="3">
        <f>IF($A340=$B$3,ProkustesV!L340+J$8,-99)</f>
        <v>0.23145566002002099</v>
      </c>
      <c r="K340" s="3">
        <f>IF($A340=$B$3,ProkustesV!M340+K$8,-99)</f>
        <v>-6.0187826109570602E-2</v>
      </c>
      <c r="L340" s="3">
        <f>IF($A340=$B$3,ProkustesV!N340+L$8,-99)</f>
        <v>7.4353144310363994E-2</v>
      </c>
      <c r="M340" s="3">
        <f>IF($A340=$B$3,ProkustesV!O340+M$8,-99)</f>
        <v>0.31204245985968398</v>
      </c>
      <c r="N340" s="3">
        <f>IF($A340=$B$3,ProkustesV!P340+N$8,-99)</f>
        <v>0.19486733652729801</v>
      </c>
      <c r="O340" s="3">
        <f>IF($A340=$B$3,ProkustesV!Q340+O$8,-99)</f>
        <v>-5.9554845887367897E-2</v>
      </c>
      <c r="P340" s="3">
        <f>IF($A340=$B$3,ProkustesV!R340+P$8,-99)</f>
        <v>-7.3778420720771495E-2</v>
      </c>
      <c r="Q340" s="3">
        <f>IF($A340=$B$3,ProkustesV!S340+Q$8,-99)</f>
        <v>-7.1378799629214604E-2</v>
      </c>
      <c r="R340" s="3">
        <f>IF($A340=$B$3,ProkustesV!T340+R$8,-99)</f>
        <v>-0.22547379565196399</v>
      </c>
      <c r="S340" s="3">
        <f>IF($A340=$B$3,ProkustesV!U340+S$8,-99)</f>
        <v>0.294872862006896</v>
      </c>
      <c r="T340" s="3">
        <f>IF($A340=$B$3,ProkustesV!V340+T$8,-99)</f>
        <v>-0.19635544885824499</v>
      </c>
      <c r="U340" s="3">
        <f>IF($A340=$B$3,ProkustesV!W340+U$8,-99)</f>
        <v>0.52522964282377305</v>
      </c>
      <c r="V340" s="3">
        <f>IF($A340=$B$3,ProkustesV!X340+V$8,-99)</f>
        <v>-1.59114499079941E-3</v>
      </c>
      <c r="W340" s="1">
        <v>723.95399999999995</v>
      </c>
      <c r="X340" s="1" t="s">
        <v>22</v>
      </c>
      <c r="Y340">
        <f t="shared" si="12"/>
        <v>0.60148257923432036</v>
      </c>
      <c r="Z340" s="1">
        <v>1219.0065627386916</v>
      </c>
    </row>
    <row r="341" spans="1:26" x14ac:dyDescent="0.3">
      <c r="A341" t="str">
        <f>MID(B341,1,6)</f>
        <v>DIPzei</v>
      </c>
      <c r="B341" s="3" t="str">
        <f>ProkustesV!D341</f>
        <v>DIPzei9_v_4.jpg</v>
      </c>
      <c r="C341" s="3">
        <f>IF($A341=$B$3,ProkustesV!E341+C$8,-99)</f>
        <v>-0.39867323239059699</v>
      </c>
      <c r="D341" s="3">
        <f>IF($A341=$B$3,ProkustesV!F341+D$8,-99)</f>
        <v>6.3482966088276804E-2</v>
      </c>
      <c r="E341" s="3">
        <f>IF($A341=$B$3,ProkustesV!G341+E$8,-99)</f>
        <v>-0.39908750280993599</v>
      </c>
      <c r="F341" s="3">
        <f>IF($A341=$B$3,ProkustesV!H341+F$8,-99)</f>
        <v>-7.6577987062084907E-2</v>
      </c>
      <c r="G341" s="3">
        <f>IF($A341=$B$3,ProkustesV!I341+G$8,-99)</f>
        <v>-4.4972948030551303E-2</v>
      </c>
      <c r="H341" s="3">
        <f>IF($A341=$B$3,ProkustesV!J341+H$8,-99)</f>
        <v>1.0690841253961701E-3</v>
      </c>
      <c r="I341" s="3">
        <f>IF($A341=$B$3,ProkustesV!K341+I$8,-99)</f>
        <v>-5.8289778205653703E-2</v>
      </c>
      <c r="J341" s="3">
        <f>IF($A341=$B$3,ProkustesV!L341+J$8,-99)</f>
        <v>0.22049247720899401</v>
      </c>
      <c r="K341" s="3">
        <f>IF($A341=$B$3,ProkustesV!M341+K$8,-99)</f>
        <v>-7.1192253723157295E-2</v>
      </c>
      <c r="L341" s="3">
        <f>IF($A341=$B$3,ProkustesV!N341+L$8,-99)</f>
        <v>7.0140684381892707E-2</v>
      </c>
      <c r="M341" s="3">
        <f>IF($A341=$B$3,ProkustesV!O341+M$8,-99)</f>
        <v>0.30021117747535803</v>
      </c>
      <c r="N341" s="3">
        <f>IF($A341=$B$3,ProkustesV!P341+N$8,-99)</f>
        <v>0.196555666066103</v>
      </c>
      <c r="O341" s="3">
        <f>IF($A341=$B$3,ProkustesV!Q341+O$8,-99)</f>
        <v>-7.1342992133342803E-2</v>
      </c>
      <c r="P341" s="3">
        <f>IF($A341=$B$3,ProkustesV!R341+P$8,-99)</f>
        <v>-6.1317443305436203E-2</v>
      </c>
      <c r="Q341" s="3">
        <f>IF($A341=$B$3,ProkustesV!S341+Q$8,-99)</f>
        <v>-7.5780699455724701E-2</v>
      </c>
      <c r="R341" s="3">
        <f>IF($A341=$B$3,ProkustesV!T341+R$8,-99)</f>
        <v>-0.22060034059431599</v>
      </c>
      <c r="S341" s="3">
        <f>IF($A341=$B$3,ProkustesV!U341+S$8,-99)</f>
        <v>0.25787969011437301</v>
      </c>
      <c r="T341" s="3">
        <f>IF($A341=$B$3,ProkustesV!V341+T$8,-99)</f>
        <v>-0.20015843287888899</v>
      </c>
      <c r="U341" s="3">
        <f>IF($A341=$B$3,ProkustesV!W341+U$8,-99)</f>
        <v>0.56124853915923001</v>
      </c>
      <c r="V341" s="3">
        <f>IF($A341=$B$3,ProkustesV!X341+V$8,-99)</f>
        <v>6.9133259700657002E-3</v>
      </c>
      <c r="W341" s="1">
        <v>711.18100000000004</v>
      </c>
      <c r="X341" s="1" t="s">
        <v>22</v>
      </c>
      <c r="Y341">
        <f t="shared" si="12"/>
        <v>0.60624965706656619</v>
      </c>
      <c r="Z341" s="1">
        <v>1223.1181463783455</v>
      </c>
    </row>
    <row r="342" spans="1:26" x14ac:dyDescent="0.3">
      <c r="A342" t="str">
        <f>MID(B342,1,6)</f>
        <v>DIPzei</v>
      </c>
      <c r="B342" s="3" t="str">
        <f>ProkustesV!D342</f>
        <v>DIPzei9_v_5.jpg</v>
      </c>
      <c r="C342" s="3">
        <f>IF($A342=$B$3,ProkustesV!E342+C$8,-99)</f>
        <v>-0.39847331040726103</v>
      </c>
      <c r="D342" s="3">
        <f>IF($A342=$B$3,ProkustesV!F342+D$8,-99)</f>
        <v>6.2918616114521805E-2</v>
      </c>
      <c r="E342" s="3">
        <f>IF($A342=$B$3,ProkustesV!G342+E$8,-99)</f>
        <v>-0.40839427104716503</v>
      </c>
      <c r="F342" s="3">
        <f>IF($A342=$B$3,ProkustesV!H342+F$8,-99)</f>
        <v>-6.9124020507854905E-2</v>
      </c>
      <c r="G342" s="3">
        <f>IF($A342=$B$3,ProkustesV!I342+G$8,-99)</f>
        <v>-6.4686803850777103E-2</v>
      </c>
      <c r="H342" s="3">
        <f>IF($A342=$B$3,ProkustesV!J342+H$8,-99)</f>
        <v>-5.65351190437799E-3</v>
      </c>
      <c r="I342" s="3">
        <f>IF($A342=$B$3,ProkustesV!K342+I$8,-99)</f>
        <v>-5.7179007366160599E-2</v>
      </c>
      <c r="J342" s="3">
        <f>IF($A342=$B$3,ProkustesV!L342+J$8,-99)</f>
        <v>0.22975497857258401</v>
      </c>
      <c r="K342" s="3">
        <f>IF($A342=$B$3,ProkustesV!M342+K$8,-99)</f>
        <v>-6.2747894609388399E-2</v>
      </c>
      <c r="L342" s="3">
        <f>IF($A342=$B$3,ProkustesV!N342+L$8,-99)</f>
        <v>8.1327369811654796E-2</v>
      </c>
      <c r="M342" s="3">
        <f>IF($A342=$B$3,ProkustesV!O342+M$8,-99)</f>
        <v>0.28875222650263999</v>
      </c>
      <c r="N342" s="3">
        <f>IF($A342=$B$3,ProkustesV!P342+N$8,-99)</f>
        <v>0.183678568376342</v>
      </c>
      <c r="O342" s="3">
        <f>IF($A342=$B$3,ProkustesV!Q342+O$8,-99)</f>
        <v>-6.6665822307098804E-2</v>
      </c>
      <c r="P342" s="3">
        <f>IF($A342=$B$3,ProkustesV!R342+P$8,-99)</f>
        <v>-6.7019760921242205E-2</v>
      </c>
      <c r="Q342" s="3">
        <f>IF($A342=$B$3,ProkustesV!S342+Q$8,-99)</f>
        <v>-7.0882638140166807E-2</v>
      </c>
      <c r="R342" s="3">
        <f>IF($A342=$B$3,ProkustesV!T342+R$8,-99)</f>
        <v>-0.22507272469127401</v>
      </c>
      <c r="S342" s="3">
        <f>IF($A342=$B$3,ProkustesV!U342+S$8,-99)</f>
        <v>0.29022029234902602</v>
      </c>
      <c r="T342" s="3">
        <f>IF($A342=$B$3,ProkustesV!V342+T$8,-99)</f>
        <v>-0.18489369653704699</v>
      </c>
      <c r="U342" s="3">
        <f>IF($A342=$B$3,ProkustesV!W342+U$8,-99)</f>
        <v>0.550057228876353</v>
      </c>
      <c r="V342" s="3">
        <f>IF($A342=$B$3,ProkustesV!X342+V$8,-99)</f>
        <v>-5.91581831330524E-3</v>
      </c>
      <c r="W342" s="1">
        <v>654.36699999999996</v>
      </c>
      <c r="X342" s="1" t="s">
        <v>22</v>
      </c>
      <c r="Y342">
        <f t="shared" si="12"/>
        <v>0.61474408868916086</v>
      </c>
      <c r="Z342" s="1">
        <v>1260.3336859736789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2"/>
  <sheetViews>
    <sheetView tabSelected="1" zoomScaleNormal="100" workbookViewId="0">
      <selection activeCell="B4" sqref="B4"/>
    </sheetView>
  </sheetViews>
  <sheetFormatPr defaultRowHeight="14.4" x14ac:dyDescent="0.3"/>
  <cols>
    <col min="2" max="2" width="18" customWidth="1"/>
  </cols>
  <sheetData>
    <row r="1" spans="1:22" x14ac:dyDescent="0.3">
      <c r="A1" t="s">
        <v>371</v>
      </c>
    </row>
    <row r="2" spans="1:22" x14ac:dyDescent="0.3">
      <c r="A2" t="s">
        <v>373</v>
      </c>
    </row>
    <row r="3" spans="1:22" x14ac:dyDescent="0.3">
      <c r="A3" t="s">
        <v>24</v>
      </c>
      <c r="B3" s="2" t="s">
        <v>820</v>
      </c>
      <c r="C3">
        <f>SUMIF($A$10:$A$500,$B$3,C$10:C$500)/COUNTIF($A$10:$A$500,$B$3)</f>
        <v>0.29897615526430338</v>
      </c>
      <c r="D3">
        <f t="shared" ref="D3:V3" si="0">SUMIF($A$10:$A$500,$B$3,D$10:D$500)/COUNTIF($A$10:$A$500,$B$3)</f>
        <v>-1.9656761787586343</v>
      </c>
      <c r="E3">
        <f t="shared" si="0"/>
        <v>-0.30385015081928751</v>
      </c>
      <c r="F3">
        <f t="shared" si="0"/>
        <v>-1.986648050796588</v>
      </c>
      <c r="G3">
        <f t="shared" si="0"/>
        <v>1.0382990761343779E-4</v>
      </c>
      <c r="H3">
        <f t="shared" si="0"/>
        <v>-0.34495953980179833</v>
      </c>
      <c r="I3">
        <f t="shared" si="0"/>
        <v>1.0125874060379043</v>
      </c>
      <c r="J3">
        <f t="shared" si="0"/>
        <v>-0.31714343857324084</v>
      </c>
      <c r="K3">
        <f t="shared" si="0"/>
        <v>0.32530235706300004</v>
      </c>
      <c r="L3">
        <f t="shared" si="0"/>
        <v>-0.34167131110874988</v>
      </c>
      <c r="M3">
        <f t="shared" si="0"/>
        <v>0.92549377375195696</v>
      </c>
      <c r="N3">
        <f t="shared" si="0"/>
        <v>1.4152638780918294</v>
      </c>
      <c r="O3">
        <f t="shared" si="0"/>
        <v>-0.30112073081844043</v>
      </c>
      <c r="P3">
        <f t="shared" si="0"/>
        <v>-0.33924746137080075</v>
      </c>
      <c r="Q3">
        <f t="shared" si="0"/>
        <v>-1.0038910030982933</v>
      </c>
      <c r="R3">
        <f t="shared" si="0"/>
        <v>-0.37848067860310175</v>
      </c>
      <c r="S3">
        <f t="shared" si="0"/>
        <v>-0.94350272039107763</v>
      </c>
      <c r="T3">
        <f t="shared" si="0"/>
        <v>1.3949061293313454</v>
      </c>
      <c r="U3">
        <f t="shared" si="0"/>
        <v>-1.0098916897679236E-2</v>
      </c>
      <c r="V3">
        <f t="shared" si="0"/>
        <v>2.8636566515897353</v>
      </c>
    </row>
    <row r="4" spans="1:22" x14ac:dyDescent="0.3">
      <c r="A4" s="76" t="s">
        <v>807</v>
      </c>
      <c r="B4" s="77">
        <f>MATCH(B3,$A$1:$A$500,0)</f>
        <v>294</v>
      </c>
    </row>
    <row r="5" spans="1:22" x14ac:dyDescent="0.3">
      <c r="A5" s="76" t="s">
        <v>808</v>
      </c>
      <c r="B5" s="77">
        <f>B4+COUNTIF($A$10:$A$500,B3)-1</f>
        <v>342</v>
      </c>
    </row>
    <row r="6" spans="1:22" x14ac:dyDescent="0.3">
      <c r="A6" s="76" t="s">
        <v>811</v>
      </c>
      <c r="B6" s="78">
        <f ca="1">AVERAGE(C6:V6)</f>
        <v>0.15661692918376655</v>
      </c>
      <c r="C6" s="79">
        <f ca="1">STDEV(INDIRECT(ADDRESS($B$4,COLUMN())&amp;":"&amp;ADDRESS($B$5,COLUMN())))</f>
        <v>6.1327669832264391E-2</v>
      </c>
      <c r="D6" s="79">
        <f t="shared" ref="D6:V6" ca="1" si="1">STDEV(INDIRECT(ADDRESS($B$4,COLUMN())&amp;":"&amp;ADDRESS($B$5,COLUMN())))</f>
        <v>0.37124910805023775</v>
      </c>
      <c r="E6" s="79">
        <f t="shared" ca="1" si="1"/>
        <v>5.9497102443500489E-2</v>
      </c>
      <c r="F6" s="79">
        <f t="shared" ca="1" si="1"/>
        <v>0.36996904507677547</v>
      </c>
      <c r="G6" s="79">
        <f t="shared" ca="1" si="1"/>
        <v>3.7001853184801467E-2</v>
      </c>
      <c r="H6" s="79">
        <f t="shared" ca="1" si="1"/>
        <v>0.21115578775181165</v>
      </c>
      <c r="I6" s="79">
        <f t="shared" ca="1" si="1"/>
        <v>0.11928307642789365</v>
      </c>
      <c r="J6" s="79">
        <f t="shared" ca="1" si="1"/>
        <v>7.0536577654395222E-2</v>
      </c>
      <c r="K6" s="79">
        <f t="shared" ca="1" si="1"/>
        <v>5.6455714911125485E-2</v>
      </c>
      <c r="L6" s="79">
        <f t="shared" ca="1" si="1"/>
        <v>7.3828853181797882E-2</v>
      </c>
      <c r="M6" s="79">
        <f t="shared" ca="1" si="1"/>
        <v>0.18826613960226904</v>
      </c>
      <c r="N6" s="79">
        <f t="shared" ca="1" si="1"/>
        <v>0.21412398573662109</v>
      </c>
      <c r="O6" s="79">
        <f t="shared" ca="1" si="1"/>
        <v>5.0076213093871787E-2</v>
      </c>
      <c r="P6" s="79">
        <f t="shared" ca="1" si="1"/>
        <v>7.314343987473973E-2</v>
      </c>
      <c r="Q6" s="79">
        <f t="shared" ca="1" si="1"/>
        <v>0.11124375667187955</v>
      </c>
      <c r="R6" s="79">
        <f t="shared" ca="1" si="1"/>
        <v>8.2757110013083349E-2</v>
      </c>
      <c r="S6" s="79">
        <f t="shared" ca="1" si="1"/>
        <v>0.18591670753813336</v>
      </c>
      <c r="T6" s="79">
        <f t="shared" ca="1" si="1"/>
        <v>0.21568634280390891</v>
      </c>
      <c r="U6" s="79">
        <f t="shared" ca="1" si="1"/>
        <v>4.5800131501720451E-2</v>
      </c>
      <c r="V6" s="79">
        <f t="shared" ca="1" si="1"/>
        <v>0.53501996832450038</v>
      </c>
    </row>
    <row r="7" spans="1:22" x14ac:dyDescent="0.3">
      <c r="A7" s="76" t="s">
        <v>810</v>
      </c>
      <c r="B7">
        <f>COUNTIF($A$10:$A$500,B3)</f>
        <v>49</v>
      </c>
    </row>
    <row r="9" spans="1:22" x14ac:dyDescent="0.3">
      <c r="A9" t="s">
        <v>23</v>
      </c>
      <c r="B9" t="s">
        <v>0</v>
      </c>
      <c r="C9" t="s">
        <v>1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t="s">
        <v>11</v>
      </c>
      <c r="N9" t="s">
        <v>12</v>
      </c>
      <c r="O9" t="s">
        <v>13</v>
      </c>
      <c r="P9" t="s">
        <v>14</v>
      </c>
      <c r="Q9" t="s">
        <v>15</v>
      </c>
      <c r="R9" t="s">
        <v>16</v>
      </c>
      <c r="S9" t="s">
        <v>17</v>
      </c>
      <c r="T9" t="s">
        <v>18</v>
      </c>
      <c r="U9" t="s">
        <v>19</v>
      </c>
      <c r="V9" t="s">
        <v>20</v>
      </c>
    </row>
    <row r="10" spans="1:22" x14ac:dyDescent="0.3">
      <c r="A10" t="str">
        <f>MID(B10,1,6)</f>
        <v>DIPalp</v>
      </c>
      <c r="B10" s="3" t="str">
        <f>ProkustesV!D10</f>
        <v>DIPalp14_v_1.jpg</v>
      </c>
      <c r="C10" s="3">
        <f>IF($A10=$B$3,ProkustesV2!D10*ProkustesV!$AC10,-99)</f>
        <v>-99</v>
      </c>
      <c r="D10" s="3">
        <f>IF($A10=$B$3,ProkustesV2!C10*ProkustesV!$AC10,-99)</f>
        <v>-99</v>
      </c>
      <c r="E10" s="3">
        <f>IF($A10=$B$3,ProkustesV2!F10*ProkustesV!$AC10,-99)</f>
        <v>-99</v>
      </c>
      <c r="F10" s="3">
        <f>IF($A10=$B$3,ProkustesV2!E10*ProkustesV!$AC10,-99)</f>
        <v>-99</v>
      </c>
      <c r="G10" s="3">
        <f>IF($A10=$B$3,ProkustesV2!H10*ProkustesV!$AC10,-99)</f>
        <v>-99</v>
      </c>
      <c r="H10" s="3">
        <f>IF($A10=$B$3,ProkustesV2!G10*ProkustesV!$AC10,-99)</f>
        <v>-99</v>
      </c>
      <c r="I10" s="3">
        <f>IF($A10=$B$3,ProkustesV2!J10*ProkustesV!$AC10,-99)</f>
        <v>-99</v>
      </c>
      <c r="J10" s="3">
        <f>IF($A10=$B$3,ProkustesV2!I10*ProkustesV!$AC10,-99)</f>
        <v>-99</v>
      </c>
      <c r="K10" s="3">
        <f>IF($A10=$B$3,ProkustesV2!L10*ProkustesV!$AC10,-99)</f>
        <v>-99</v>
      </c>
      <c r="L10" s="3">
        <f>IF($A10=$B$3,ProkustesV2!K10*ProkustesV!$AC10,-99)</f>
        <v>-99</v>
      </c>
      <c r="M10" s="3">
        <f>IF($A10=$B$3,ProkustesV2!N10*ProkustesV!$AC10,-99)</f>
        <v>-99</v>
      </c>
      <c r="N10" s="3">
        <f>IF($A10=$B$3,ProkustesV2!M10*ProkustesV!$AC10,-99)</f>
        <v>-99</v>
      </c>
      <c r="O10" s="3">
        <f>IF($A10=$B$3,ProkustesV2!P10*ProkustesV!$AC10,-99)</f>
        <v>-99</v>
      </c>
      <c r="P10" s="3">
        <f>IF($A10=$B$3,ProkustesV2!O10*ProkustesV!$AC10,-99)</f>
        <v>-99</v>
      </c>
      <c r="Q10" s="3">
        <f>IF($A10=$B$3,ProkustesV2!R10*ProkustesV!$AC10,-99)</f>
        <v>-99</v>
      </c>
      <c r="R10" s="3">
        <f>IF($A10=$B$3,ProkustesV2!Q10*ProkustesV!$AC10,-99)</f>
        <v>-99</v>
      </c>
      <c r="S10" s="3">
        <f>IF($A10=$B$3,ProkustesV2!T10*ProkustesV!$AC10,-99)</f>
        <v>-99</v>
      </c>
      <c r="T10" s="3">
        <f>IF($A10=$B$3,ProkustesV2!S10*ProkustesV!$AC10,-99)</f>
        <v>-99</v>
      </c>
      <c r="U10" s="3">
        <f>IF($A10=$B$3,ProkustesV2!V10*ProkustesV!$AC10,-99)</f>
        <v>-99</v>
      </c>
      <c r="V10" s="3">
        <f>IF($A10=$B$3,ProkustesV2!U10*ProkustesV!$AC10,-99)</f>
        <v>-99</v>
      </c>
    </row>
    <row r="11" spans="1:22" x14ac:dyDescent="0.3">
      <c r="A11" t="str">
        <f t="shared" ref="A11:A74" si="2">MID(B11,1,6)</f>
        <v>DIPalp</v>
      </c>
      <c r="B11" s="3" t="str">
        <f>ProkustesV!D11</f>
        <v>DIPalp14_v_2.jpg</v>
      </c>
      <c r="C11" s="3">
        <f>IF($A11=$B$3,ProkustesV2!D11*ProkustesV!$AC11,-99)</f>
        <v>-99</v>
      </c>
      <c r="D11" s="3">
        <f>IF($A11=$B$3,ProkustesV2!C11*ProkustesV!$AC11,-99)</f>
        <v>-99</v>
      </c>
      <c r="E11" s="3">
        <f>IF($A11=$B$3,ProkustesV2!F11*ProkustesV!$AC11,-99)</f>
        <v>-99</v>
      </c>
      <c r="F11" s="3">
        <f>IF($A11=$B$3,ProkustesV2!E11*ProkustesV!$AC11,-99)</f>
        <v>-99</v>
      </c>
      <c r="G11" s="3">
        <f>IF($A11=$B$3,ProkustesV2!H11*ProkustesV!$AC11,-99)</f>
        <v>-99</v>
      </c>
      <c r="H11" s="3">
        <f>IF($A11=$B$3,ProkustesV2!G11*ProkustesV!$AC11,-99)</f>
        <v>-99</v>
      </c>
      <c r="I11" s="3">
        <f>IF($A11=$B$3,ProkustesV2!J11*ProkustesV!$AC11,-99)</f>
        <v>-99</v>
      </c>
      <c r="J11" s="3">
        <f>IF($A11=$B$3,ProkustesV2!I11*ProkustesV!$AC11,-99)</f>
        <v>-99</v>
      </c>
      <c r="K11" s="3">
        <f>IF($A11=$B$3,ProkustesV2!L11*ProkustesV!$AC11,-99)</f>
        <v>-99</v>
      </c>
      <c r="L11" s="3">
        <f>IF($A11=$B$3,ProkustesV2!K11*ProkustesV!$AC11,-99)</f>
        <v>-99</v>
      </c>
      <c r="M11" s="3">
        <f>IF($A11=$B$3,ProkustesV2!N11*ProkustesV!$AC11,-99)</f>
        <v>-99</v>
      </c>
      <c r="N11" s="3">
        <f>IF($A11=$B$3,ProkustesV2!M11*ProkustesV!$AC11,-99)</f>
        <v>-99</v>
      </c>
      <c r="O11" s="3">
        <f>IF($A11=$B$3,ProkustesV2!P11*ProkustesV!$AC11,-99)</f>
        <v>-99</v>
      </c>
      <c r="P11" s="3">
        <f>IF($A11=$B$3,ProkustesV2!O11*ProkustesV!$AC11,-99)</f>
        <v>-99</v>
      </c>
      <c r="Q11" s="3">
        <f>IF($A11=$B$3,ProkustesV2!R11*ProkustesV!$AC11,-99)</f>
        <v>-99</v>
      </c>
      <c r="R11" s="3">
        <f>IF($A11=$B$3,ProkustesV2!Q11*ProkustesV!$AC11,-99)</f>
        <v>-99</v>
      </c>
      <c r="S11" s="3">
        <f>IF($A11=$B$3,ProkustesV2!T11*ProkustesV!$AC11,-99)</f>
        <v>-99</v>
      </c>
      <c r="T11" s="3">
        <f>IF($A11=$B$3,ProkustesV2!S11*ProkustesV!$AC11,-99)</f>
        <v>-99</v>
      </c>
      <c r="U11" s="3">
        <f>IF($A11=$B$3,ProkustesV2!V11*ProkustesV!$AC11,-99)</f>
        <v>-99</v>
      </c>
      <c r="V11" s="3">
        <f>IF($A11=$B$3,ProkustesV2!U11*ProkustesV!$AC11,-99)</f>
        <v>-99</v>
      </c>
    </row>
    <row r="12" spans="1:22" x14ac:dyDescent="0.3">
      <c r="A12" t="str">
        <f t="shared" si="2"/>
        <v>DIPalp</v>
      </c>
      <c r="B12" s="3" t="str">
        <f>ProkustesV!D12</f>
        <v>DIPalp14_v_3.jpg</v>
      </c>
      <c r="C12" s="3">
        <f>IF($A12=$B$3,ProkustesV2!D12*ProkustesV!$AC12,-99)</f>
        <v>-99</v>
      </c>
      <c r="D12" s="3">
        <f>IF($A12=$B$3,ProkustesV2!C12*ProkustesV!$AC12,-99)</f>
        <v>-99</v>
      </c>
      <c r="E12" s="3">
        <f>IF($A12=$B$3,ProkustesV2!F12*ProkustesV!$AC12,-99)</f>
        <v>-99</v>
      </c>
      <c r="F12" s="3">
        <f>IF($A12=$B$3,ProkustesV2!E12*ProkustesV!$AC12,-99)</f>
        <v>-99</v>
      </c>
      <c r="G12" s="3">
        <f>IF($A12=$B$3,ProkustesV2!H12*ProkustesV!$AC12,-99)</f>
        <v>-99</v>
      </c>
      <c r="H12" s="3">
        <f>IF($A12=$B$3,ProkustesV2!G12*ProkustesV!$AC12,-99)</f>
        <v>-99</v>
      </c>
      <c r="I12" s="3">
        <f>IF($A12=$B$3,ProkustesV2!J12*ProkustesV!$AC12,-99)</f>
        <v>-99</v>
      </c>
      <c r="J12" s="3">
        <f>IF($A12=$B$3,ProkustesV2!I12*ProkustesV!$AC12,-99)</f>
        <v>-99</v>
      </c>
      <c r="K12" s="3">
        <f>IF($A12=$B$3,ProkustesV2!L12*ProkustesV!$AC12,-99)</f>
        <v>-99</v>
      </c>
      <c r="L12" s="3">
        <f>IF($A12=$B$3,ProkustesV2!K12*ProkustesV!$AC12,-99)</f>
        <v>-99</v>
      </c>
      <c r="M12" s="3">
        <f>IF($A12=$B$3,ProkustesV2!N12*ProkustesV!$AC12,-99)</f>
        <v>-99</v>
      </c>
      <c r="N12" s="3">
        <f>IF($A12=$B$3,ProkustesV2!M12*ProkustesV!$AC12,-99)</f>
        <v>-99</v>
      </c>
      <c r="O12" s="3">
        <f>IF($A12=$B$3,ProkustesV2!P12*ProkustesV!$AC12,-99)</f>
        <v>-99</v>
      </c>
      <c r="P12" s="3">
        <f>IF($A12=$B$3,ProkustesV2!O12*ProkustesV!$AC12,-99)</f>
        <v>-99</v>
      </c>
      <c r="Q12" s="3">
        <f>IF($A12=$B$3,ProkustesV2!R12*ProkustesV!$AC12,-99)</f>
        <v>-99</v>
      </c>
      <c r="R12" s="3">
        <f>IF($A12=$B$3,ProkustesV2!Q12*ProkustesV!$AC12,-99)</f>
        <v>-99</v>
      </c>
      <c r="S12" s="3">
        <f>IF($A12=$B$3,ProkustesV2!T12*ProkustesV!$AC12,-99)</f>
        <v>-99</v>
      </c>
      <c r="T12" s="3">
        <f>IF($A12=$B$3,ProkustesV2!S12*ProkustesV!$AC12,-99)</f>
        <v>-99</v>
      </c>
      <c r="U12" s="3">
        <f>IF($A12=$B$3,ProkustesV2!V12*ProkustesV!$AC12,-99)</f>
        <v>-99</v>
      </c>
      <c r="V12" s="3">
        <f>IF($A12=$B$3,ProkustesV2!U12*ProkustesV!$AC12,-99)</f>
        <v>-99</v>
      </c>
    </row>
    <row r="13" spans="1:22" x14ac:dyDescent="0.3">
      <c r="A13" t="str">
        <f t="shared" si="2"/>
        <v>DIPalp</v>
      </c>
      <c r="B13" s="3" t="str">
        <f>ProkustesV!D13</f>
        <v>DIPalp14_v_4.jpg</v>
      </c>
      <c r="C13" s="3">
        <f>IF($A13=$B$3,ProkustesV2!D13*ProkustesV!$AC13,-99)</f>
        <v>-99</v>
      </c>
      <c r="D13" s="3">
        <f>IF($A13=$B$3,ProkustesV2!C13*ProkustesV!$AC13,-99)</f>
        <v>-99</v>
      </c>
      <c r="E13" s="3">
        <f>IF($A13=$B$3,ProkustesV2!F13*ProkustesV!$AC13,-99)</f>
        <v>-99</v>
      </c>
      <c r="F13" s="3">
        <f>IF($A13=$B$3,ProkustesV2!E13*ProkustesV!$AC13,-99)</f>
        <v>-99</v>
      </c>
      <c r="G13" s="3">
        <f>IF($A13=$B$3,ProkustesV2!H13*ProkustesV!$AC13,-99)</f>
        <v>-99</v>
      </c>
      <c r="H13" s="3">
        <f>IF($A13=$B$3,ProkustesV2!G13*ProkustesV!$AC13,-99)</f>
        <v>-99</v>
      </c>
      <c r="I13" s="3">
        <f>IF($A13=$B$3,ProkustesV2!J13*ProkustesV!$AC13,-99)</f>
        <v>-99</v>
      </c>
      <c r="J13" s="3">
        <f>IF($A13=$B$3,ProkustesV2!I13*ProkustesV!$AC13,-99)</f>
        <v>-99</v>
      </c>
      <c r="K13" s="3">
        <f>IF($A13=$B$3,ProkustesV2!L13*ProkustesV!$AC13,-99)</f>
        <v>-99</v>
      </c>
      <c r="L13" s="3">
        <f>IF($A13=$B$3,ProkustesV2!K13*ProkustesV!$AC13,-99)</f>
        <v>-99</v>
      </c>
      <c r="M13" s="3">
        <f>IF($A13=$B$3,ProkustesV2!N13*ProkustesV!$AC13,-99)</f>
        <v>-99</v>
      </c>
      <c r="N13" s="3">
        <f>IF($A13=$B$3,ProkustesV2!M13*ProkustesV!$AC13,-99)</f>
        <v>-99</v>
      </c>
      <c r="O13" s="3">
        <f>IF($A13=$B$3,ProkustesV2!P13*ProkustesV!$AC13,-99)</f>
        <v>-99</v>
      </c>
      <c r="P13" s="3">
        <f>IF($A13=$B$3,ProkustesV2!O13*ProkustesV!$AC13,-99)</f>
        <v>-99</v>
      </c>
      <c r="Q13" s="3">
        <f>IF($A13=$B$3,ProkustesV2!R13*ProkustesV!$AC13,-99)</f>
        <v>-99</v>
      </c>
      <c r="R13" s="3">
        <f>IF($A13=$B$3,ProkustesV2!Q13*ProkustesV!$AC13,-99)</f>
        <v>-99</v>
      </c>
      <c r="S13" s="3">
        <f>IF($A13=$B$3,ProkustesV2!T13*ProkustesV!$AC13,-99)</f>
        <v>-99</v>
      </c>
      <c r="T13" s="3">
        <f>IF($A13=$B$3,ProkustesV2!S13*ProkustesV!$AC13,-99)</f>
        <v>-99</v>
      </c>
      <c r="U13" s="3">
        <f>IF($A13=$B$3,ProkustesV2!V13*ProkustesV!$AC13,-99)</f>
        <v>-99</v>
      </c>
      <c r="V13" s="3">
        <f>IF($A13=$B$3,ProkustesV2!U13*ProkustesV!$AC13,-99)</f>
        <v>-99</v>
      </c>
    </row>
    <row r="14" spans="1:22" x14ac:dyDescent="0.3">
      <c r="A14" t="str">
        <f t="shared" si="2"/>
        <v>DIPalp</v>
      </c>
      <c r="B14" s="3" t="str">
        <f>ProkustesV!D14</f>
        <v>DIPalp15_v_1.jpg</v>
      </c>
      <c r="C14" s="3">
        <f>IF($A14=$B$3,ProkustesV2!D14*ProkustesV!$AC14,-99)</f>
        <v>-99</v>
      </c>
      <c r="D14" s="3">
        <f>IF($A14=$B$3,ProkustesV2!C14*ProkustesV!$AC14,-99)</f>
        <v>-99</v>
      </c>
      <c r="E14" s="3">
        <f>IF($A14=$B$3,ProkustesV2!F14*ProkustesV!$AC14,-99)</f>
        <v>-99</v>
      </c>
      <c r="F14" s="3">
        <f>IF($A14=$B$3,ProkustesV2!E14*ProkustesV!$AC14,-99)</f>
        <v>-99</v>
      </c>
      <c r="G14" s="3">
        <f>IF($A14=$B$3,ProkustesV2!H14*ProkustesV!$AC14,-99)</f>
        <v>-99</v>
      </c>
      <c r="H14" s="3">
        <f>IF($A14=$B$3,ProkustesV2!G14*ProkustesV!$AC14,-99)</f>
        <v>-99</v>
      </c>
      <c r="I14" s="3">
        <f>IF($A14=$B$3,ProkustesV2!J14*ProkustesV!$AC14,-99)</f>
        <v>-99</v>
      </c>
      <c r="J14" s="3">
        <f>IF($A14=$B$3,ProkustesV2!I14*ProkustesV!$AC14,-99)</f>
        <v>-99</v>
      </c>
      <c r="K14" s="3">
        <f>IF($A14=$B$3,ProkustesV2!L14*ProkustesV!$AC14,-99)</f>
        <v>-99</v>
      </c>
      <c r="L14" s="3">
        <f>IF($A14=$B$3,ProkustesV2!K14*ProkustesV!$AC14,-99)</f>
        <v>-99</v>
      </c>
      <c r="M14" s="3">
        <f>IF($A14=$B$3,ProkustesV2!N14*ProkustesV!$AC14,-99)</f>
        <v>-99</v>
      </c>
      <c r="N14" s="3">
        <f>IF($A14=$B$3,ProkustesV2!M14*ProkustesV!$AC14,-99)</f>
        <v>-99</v>
      </c>
      <c r="O14" s="3">
        <f>IF($A14=$B$3,ProkustesV2!P14*ProkustesV!$AC14,-99)</f>
        <v>-99</v>
      </c>
      <c r="P14" s="3">
        <f>IF($A14=$B$3,ProkustesV2!O14*ProkustesV!$AC14,-99)</f>
        <v>-99</v>
      </c>
      <c r="Q14" s="3">
        <f>IF($A14=$B$3,ProkustesV2!R14*ProkustesV!$AC14,-99)</f>
        <v>-99</v>
      </c>
      <c r="R14" s="3">
        <f>IF($A14=$B$3,ProkustesV2!Q14*ProkustesV!$AC14,-99)</f>
        <v>-99</v>
      </c>
      <c r="S14" s="3">
        <f>IF($A14=$B$3,ProkustesV2!T14*ProkustesV!$AC14,-99)</f>
        <v>-99</v>
      </c>
      <c r="T14" s="3">
        <f>IF($A14=$B$3,ProkustesV2!S14*ProkustesV!$AC14,-99)</f>
        <v>-99</v>
      </c>
      <c r="U14" s="3">
        <f>IF($A14=$B$3,ProkustesV2!V14*ProkustesV!$AC14,-99)</f>
        <v>-99</v>
      </c>
      <c r="V14" s="3">
        <f>IF($A14=$B$3,ProkustesV2!U14*ProkustesV!$AC14,-99)</f>
        <v>-99</v>
      </c>
    </row>
    <row r="15" spans="1:22" x14ac:dyDescent="0.3">
      <c r="A15" t="str">
        <f t="shared" si="2"/>
        <v>DIPalp</v>
      </c>
      <c r="B15" s="3" t="str">
        <f>ProkustesV!D15</f>
        <v>DIPalp15_v_2.jpg</v>
      </c>
      <c r="C15" s="3">
        <f>IF($A15=$B$3,ProkustesV2!D15*ProkustesV!$AC15,-99)</f>
        <v>-99</v>
      </c>
      <c r="D15" s="3">
        <f>IF($A15=$B$3,ProkustesV2!C15*ProkustesV!$AC15,-99)</f>
        <v>-99</v>
      </c>
      <c r="E15" s="3">
        <f>IF($A15=$B$3,ProkustesV2!F15*ProkustesV!$AC15,-99)</f>
        <v>-99</v>
      </c>
      <c r="F15" s="3">
        <f>IF($A15=$B$3,ProkustesV2!E15*ProkustesV!$AC15,-99)</f>
        <v>-99</v>
      </c>
      <c r="G15" s="3">
        <f>IF($A15=$B$3,ProkustesV2!H15*ProkustesV!$AC15,-99)</f>
        <v>-99</v>
      </c>
      <c r="H15" s="3">
        <f>IF($A15=$B$3,ProkustesV2!G15*ProkustesV!$AC15,-99)</f>
        <v>-99</v>
      </c>
      <c r="I15" s="3">
        <f>IF($A15=$B$3,ProkustesV2!J15*ProkustesV!$AC15,-99)</f>
        <v>-99</v>
      </c>
      <c r="J15" s="3">
        <f>IF($A15=$B$3,ProkustesV2!I15*ProkustesV!$AC15,-99)</f>
        <v>-99</v>
      </c>
      <c r="K15" s="3">
        <f>IF($A15=$B$3,ProkustesV2!L15*ProkustesV!$AC15,-99)</f>
        <v>-99</v>
      </c>
      <c r="L15" s="3">
        <f>IF($A15=$B$3,ProkustesV2!K15*ProkustesV!$AC15,-99)</f>
        <v>-99</v>
      </c>
      <c r="M15" s="3">
        <f>IF($A15=$B$3,ProkustesV2!N15*ProkustesV!$AC15,-99)</f>
        <v>-99</v>
      </c>
      <c r="N15" s="3">
        <f>IF($A15=$B$3,ProkustesV2!M15*ProkustesV!$AC15,-99)</f>
        <v>-99</v>
      </c>
      <c r="O15" s="3">
        <f>IF($A15=$B$3,ProkustesV2!P15*ProkustesV!$AC15,-99)</f>
        <v>-99</v>
      </c>
      <c r="P15" s="3">
        <f>IF($A15=$B$3,ProkustesV2!O15*ProkustesV!$AC15,-99)</f>
        <v>-99</v>
      </c>
      <c r="Q15" s="3">
        <f>IF($A15=$B$3,ProkustesV2!R15*ProkustesV!$AC15,-99)</f>
        <v>-99</v>
      </c>
      <c r="R15" s="3">
        <f>IF($A15=$B$3,ProkustesV2!Q15*ProkustesV!$AC15,-99)</f>
        <v>-99</v>
      </c>
      <c r="S15" s="3">
        <f>IF($A15=$B$3,ProkustesV2!T15*ProkustesV!$AC15,-99)</f>
        <v>-99</v>
      </c>
      <c r="T15" s="3">
        <f>IF($A15=$B$3,ProkustesV2!S15*ProkustesV!$AC15,-99)</f>
        <v>-99</v>
      </c>
      <c r="U15" s="3">
        <f>IF($A15=$B$3,ProkustesV2!V15*ProkustesV!$AC15,-99)</f>
        <v>-99</v>
      </c>
      <c r="V15" s="3">
        <f>IF($A15=$B$3,ProkustesV2!U15*ProkustesV!$AC15,-99)</f>
        <v>-99</v>
      </c>
    </row>
    <row r="16" spans="1:22" x14ac:dyDescent="0.3">
      <c r="A16" t="str">
        <f t="shared" si="2"/>
        <v>DIPalp</v>
      </c>
      <c r="B16" s="3" t="str">
        <f>ProkustesV!D16</f>
        <v>DIPalp15_v_3.jpg</v>
      </c>
      <c r="C16" s="3">
        <f>IF($A16=$B$3,ProkustesV2!D16*ProkustesV!$AC16,-99)</f>
        <v>-99</v>
      </c>
      <c r="D16" s="3">
        <f>IF($A16=$B$3,ProkustesV2!C16*ProkustesV!$AC16,-99)</f>
        <v>-99</v>
      </c>
      <c r="E16" s="3">
        <f>IF($A16=$B$3,ProkustesV2!F16*ProkustesV!$AC16,-99)</f>
        <v>-99</v>
      </c>
      <c r="F16" s="3">
        <f>IF($A16=$B$3,ProkustesV2!E16*ProkustesV!$AC16,-99)</f>
        <v>-99</v>
      </c>
      <c r="G16" s="3">
        <f>IF($A16=$B$3,ProkustesV2!H16*ProkustesV!$AC16,-99)</f>
        <v>-99</v>
      </c>
      <c r="H16" s="3">
        <f>IF($A16=$B$3,ProkustesV2!G16*ProkustesV!$AC16,-99)</f>
        <v>-99</v>
      </c>
      <c r="I16" s="3">
        <f>IF($A16=$B$3,ProkustesV2!J16*ProkustesV!$AC16,-99)</f>
        <v>-99</v>
      </c>
      <c r="J16" s="3">
        <f>IF($A16=$B$3,ProkustesV2!I16*ProkustesV!$AC16,-99)</f>
        <v>-99</v>
      </c>
      <c r="K16" s="3">
        <f>IF($A16=$B$3,ProkustesV2!L16*ProkustesV!$AC16,-99)</f>
        <v>-99</v>
      </c>
      <c r="L16" s="3">
        <f>IF($A16=$B$3,ProkustesV2!K16*ProkustesV!$AC16,-99)</f>
        <v>-99</v>
      </c>
      <c r="M16" s="3">
        <f>IF($A16=$B$3,ProkustesV2!N16*ProkustesV!$AC16,-99)</f>
        <v>-99</v>
      </c>
      <c r="N16" s="3">
        <f>IF($A16=$B$3,ProkustesV2!M16*ProkustesV!$AC16,-99)</f>
        <v>-99</v>
      </c>
      <c r="O16" s="3">
        <f>IF($A16=$B$3,ProkustesV2!P16*ProkustesV!$AC16,-99)</f>
        <v>-99</v>
      </c>
      <c r="P16" s="3">
        <f>IF($A16=$B$3,ProkustesV2!O16*ProkustesV!$AC16,-99)</f>
        <v>-99</v>
      </c>
      <c r="Q16" s="3">
        <f>IF($A16=$B$3,ProkustesV2!R16*ProkustesV!$AC16,-99)</f>
        <v>-99</v>
      </c>
      <c r="R16" s="3">
        <f>IF($A16=$B$3,ProkustesV2!Q16*ProkustesV!$AC16,-99)</f>
        <v>-99</v>
      </c>
      <c r="S16" s="3">
        <f>IF($A16=$B$3,ProkustesV2!T16*ProkustesV!$AC16,-99)</f>
        <v>-99</v>
      </c>
      <c r="T16" s="3">
        <f>IF($A16=$B$3,ProkustesV2!S16*ProkustesV!$AC16,-99)</f>
        <v>-99</v>
      </c>
      <c r="U16" s="3">
        <f>IF($A16=$B$3,ProkustesV2!V16*ProkustesV!$AC16,-99)</f>
        <v>-99</v>
      </c>
      <c r="V16" s="3">
        <f>IF($A16=$B$3,ProkustesV2!U16*ProkustesV!$AC16,-99)</f>
        <v>-99</v>
      </c>
    </row>
    <row r="17" spans="1:22" x14ac:dyDescent="0.3">
      <c r="A17" t="str">
        <f t="shared" si="2"/>
        <v>DIPalp</v>
      </c>
      <c r="B17" s="3" t="str">
        <f>ProkustesV!D17</f>
        <v>DIPalp15_v_4.jpg</v>
      </c>
      <c r="C17" s="3">
        <f>IF($A17=$B$3,ProkustesV2!D17*ProkustesV!$AC17,-99)</f>
        <v>-99</v>
      </c>
      <c r="D17" s="3">
        <f>IF($A17=$B$3,ProkustesV2!C17*ProkustesV!$AC17,-99)</f>
        <v>-99</v>
      </c>
      <c r="E17" s="3">
        <f>IF($A17=$B$3,ProkustesV2!F17*ProkustesV!$AC17,-99)</f>
        <v>-99</v>
      </c>
      <c r="F17" s="3">
        <f>IF($A17=$B$3,ProkustesV2!E17*ProkustesV!$AC17,-99)</f>
        <v>-99</v>
      </c>
      <c r="G17" s="3">
        <f>IF($A17=$B$3,ProkustesV2!H17*ProkustesV!$AC17,-99)</f>
        <v>-99</v>
      </c>
      <c r="H17" s="3">
        <f>IF($A17=$B$3,ProkustesV2!G17*ProkustesV!$AC17,-99)</f>
        <v>-99</v>
      </c>
      <c r="I17" s="3">
        <f>IF($A17=$B$3,ProkustesV2!J17*ProkustesV!$AC17,-99)</f>
        <v>-99</v>
      </c>
      <c r="J17" s="3">
        <f>IF($A17=$B$3,ProkustesV2!I17*ProkustesV!$AC17,-99)</f>
        <v>-99</v>
      </c>
      <c r="K17" s="3">
        <f>IF($A17=$B$3,ProkustesV2!L17*ProkustesV!$AC17,-99)</f>
        <v>-99</v>
      </c>
      <c r="L17" s="3">
        <f>IF($A17=$B$3,ProkustesV2!K17*ProkustesV!$AC17,-99)</f>
        <v>-99</v>
      </c>
      <c r="M17" s="3">
        <f>IF($A17=$B$3,ProkustesV2!N17*ProkustesV!$AC17,-99)</f>
        <v>-99</v>
      </c>
      <c r="N17" s="3">
        <f>IF($A17=$B$3,ProkustesV2!M17*ProkustesV!$AC17,-99)</f>
        <v>-99</v>
      </c>
      <c r="O17" s="3">
        <f>IF($A17=$B$3,ProkustesV2!P17*ProkustesV!$AC17,-99)</f>
        <v>-99</v>
      </c>
      <c r="P17" s="3">
        <f>IF($A17=$B$3,ProkustesV2!O17*ProkustesV!$AC17,-99)</f>
        <v>-99</v>
      </c>
      <c r="Q17" s="3">
        <f>IF($A17=$B$3,ProkustesV2!R17*ProkustesV!$AC17,-99)</f>
        <v>-99</v>
      </c>
      <c r="R17" s="3">
        <f>IF($A17=$B$3,ProkustesV2!Q17*ProkustesV!$AC17,-99)</f>
        <v>-99</v>
      </c>
      <c r="S17" s="3">
        <f>IF($A17=$B$3,ProkustesV2!T17*ProkustesV!$AC17,-99)</f>
        <v>-99</v>
      </c>
      <c r="T17" s="3">
        <f>IF($A17=$B$3,ProkustesV2!S17*ProkustesV!$AC17,-99)</f>
        <v>-99</v>
      </c>
      <c r="U17" s="3">
        <f>IF($A17=$B$3,ProkustesV2!V17*ProkustesV!$AC17,-99)</f>
        <v>-99</v>
      </c>
      <c r="V17" s="3">
        <f>IF($A17=$B$3,ProkustesV2!U17*ProkustesV!$AC17,-99)</f>
        <v>-99</v>
      </c>
    </row>
    <row r="18" spans="1:22" x14ac:dyDescent="0.3">
      <c r="A18" t="str">
        <f t="shared" si="2"/>
        <v>DIPalp</v>
      </c>
      <c r="B18" s="3" t="str">
        <f>ProkustesV!D18</f>
        <v>DIPalp15_v_5.jpg</v>
      </c>
      <c r="C18" s="3">
        <f>IF($A18=$B$3,ProkustesV2!D18*ProkustesV!$AC18,-99)</f>
        <v>-99</v>
      </c>
      <c r="D18" s="3">
        <f>IF($A18=$B$3,ProkustesV2!C18*ProkustesV!$AC18,-99)</f>
        <v>-99</v>
      </c>
      <c r="E18" s="3">
        <f>IF($A18=$B$3,ProkustesV2!F18*ProkustesV!$AC18,-99)</f>
        <v>-99</v>
      </c>
      <c r="F18" s="3">
        <f>IF($A18=$B$3,ProkustesV2!E18*ProkustesV!$AC18,-99)</f>
        <v>-99</v>
      </c>
      <c r="G18" s="3">
        <f>IF($A18=$B$3,ProkustesV2!H18*ProkustesV!$AC18,-99)</f>
        <v>-99</v>
      </c>
      <c r="H18" s="3">
        <f>IF($A18=$B$3,ProkustesV2!G18*ProkustesV!$AC18,-99)</f>
        <v>-99</v>
      </c>
      <c r="I18" s="3">
        <f>IF($A18=$B$3,ProkustesV2!J18*ProkustesV!$AC18,-99)</f>
        <v>-99</v>
      </c>
      <c r="J18" s="3">
        <f>IF($A18=$B$3,ProkustesV2!I18*ProkustesV!$AC18,-99)</f>
        <v>-99</v>
      </c>
      <c r="K18" s="3">
        <f>IF($A18=$B$3,ProkustesV2!L18*ProkustesV!$AC18,-99)</f>
        <v>-99</v>
      </c>
      <c r="L18" s="3">
        <f>IF($A18=$B$3,ProkustesV2!K18*ProkustesV!$AC18,-99)</f>
        <v>-99</v>
      </c>
      <c r="M18" s="3">
        <f>IF($A18=$B$3,ProkustesV2!N18*ProkustesV!$AC18,-99)</f>
        <v>-99</v>
      </c>
      <c r="N18" s="3">
        <f>IF($A18=$B$3,ProkustesV2!M18*ProkustesV!$AC18,-99)</f>
        <v>-99</v>
      </c>
      <c r="O18" s="3">
        <f>IF($A18=$B$3,ProkustesV2!P18*ProkustesV!$AC18,-99)</f>
        <v>-99</v>
      </c>
      <c r="P18" s="3">
        <f>IF($A18=$B$3,ProkustesV2!O18*ProkustesV!$AC18,-99)</f>
        <v>-99</v>
      </c>
      <c r="Q18" s="3">
        <f>IF($A18=$B$3,ProkustesV2!R18*ProkustesV!$AC18,-99)</f>
        <v>-99</v>
      </c>
      <c r="R18" s="3">
        <f>IF($A18=$B$3,ProkustesV2!Q18*ProkustesV!$AC18,-99)</f>
        <v>-99</v>
      </c>
      <c r="S18" s="3">
        <f>IF($A18=$B$3,ProkustesV2!T18*ProkustesV!$AC18,-99)</f>
        <v>-99</v>
      </c>
      <c r="T18" s="3">
        <f>IF($A18=$B$3,ProkustesV2!S18*ProkustesV!$AC18,-99)</f>
        <v>-99</v>
      </c>
      <c r="U18" s="3">
        <f>IF($A18=$B$3,ProkustesV2!V18*ProkustesV!$AC18,-99)</f>
        <v>-99</v>
      </c>
      <c r="V18" s="3">
        <f>IF($A18=$B$3,ProkustesV2!U18*ProkustesV!$AC18,-99)</f>
        <v>-99</v>
      </c>
    </row>
    <row r="19" spans="1:22" x14ac:dyDescent="0.3">
      <c r="A19" t="str">
        <f t="shared" si="2"/>
        <v>DIPalp</v>
      </c>
      <c r="B19" s="3" t="str">
        <f>ProkustesV!D19</f>
        <v>DIPalp16_1_v_1.jpg</v>
      </c>
      <c r="C19" s="3">
        <f>IF($A19=$B$3,ProkustesV2!D19*ProkustesV!$AC19,-99)</f>
        <v>-99</v>
      </c>
      <c r="D19" s="3">
        <f>IF($A19=$B$3,ProkustesV2!C19*ProkustesV!$AC19,-99)</f>
        <v>-99</v>
      </c>
      <c r="E19" s="3">
        <f>IF($A19=$B$3,ProkustesV2!F19*ProkustesV!$AC19,-99)</f>
        <v>-99</v>
      </c>
      <c r="F19" s="3">
        <f>IF($A19=$B$3,ProkustesV2!E19*ProkustesV!$AC19,-99)</f>
        <v>-99</v>
      </c>
      <c r="G19" s="3">
        <f>IF($A19=$B$3,ProkustesV2!H19*ProkustesV!$AC19,-99)</f>
        <v>-99</v>
      </c>
      <c r="H19" s="3">
        <f>IF($A19=$B$3,ProkustesV2!G19*ProkustesV!$AC19,-99)</f>
        <v>-99</v>
      </c>
      <c r="I19" s="3">
        <f>IF($A19=$B$3,ProkustesV2!J19*ProkustesV!$AC19,-99)</f>
        <v>-99</v>
      </c>
      <c r="J19" s="3">
        <f>IF($A19=$B$3,ProkustesV2!I19*ProkustesV!$AC19,-99)</f>
        <v>-99</v>
      </c>
      <c r="K19" s="3">
        <f>IF($A19=$B$3,ProkustesV2!L19*ProkustesV!$AC19,-99)</f>
        <v>-99</v>
      </c>
      <c r="L19" s="3">
        <f>IF($A19=$B$3,ProkustesV2!K19*ProkustesV!$AC19,-99)</f>
        <v>-99</v>
      </c>
      <c r="M19" s="3">
        <f>IF($A19=$B$3,ProkustesV2!N19*ProkustesV!$AC19,-99)</f>
        <v>-99</v>
      </c>
      <c r="N19" s="3">
        <f>IF($A19=$B$3,ProkustesV2!M19*ProkustesV!$AC19,-99)</f>
        <v>-99</v>
      </c>
      <c r="O19" s="3">
        <f>IF($A19=$B$3,ProkustesV2!P19*ProkustesV!$AC19,-99)</f>
        <v>-99</v>
      </c>
      <c r="P19" s="3">
        <f>IF($A19=$B$3,ProkustesV2!O19*ProkustesV!$AC19,-99)</f>
        <v>-99</v>
      </c>
      <c r="Q19" s="3">
        <f>IF($A19=$B$3,ProkustesV2!R19*ProkustesV!$AC19,-99)</f>
        <v>-99</v>
      </c>
      <c r="R19" s="3">
        <f>IF($A19=$B$3,ProkustesV2!Q19*ProkustesV!$AC19,-99)</f>
        <v>-99</v>
      </c>
      <c r="S19" s="3">
        <f>IF($A19=$B$3,ProkustesV2!T19*ProkustesV!$AC19,-99)</f>
        <v>-99</v>
      </c>
      <c r="T19" s="3">
        <f>IF($A19=$B$3,ProkustesV2!S19*ProkustesV!$AC19,-99)</f>
        <v>-99</v>
      </c>
      <c r="U19" s="3">
        <f>IF($A19=$B$3,ProkustesV2!V19*ProkustesV!$AC19,-99)</f>
        <v>-99</v>
      </c>
      <c r="V19" s="3">
        <f>IF($A19=$B$3,ProkustesV2!U19*ProkustesV!$AC19,-99)</f>
        <v>-99</v>
      </c>
    </row>
    <row r="20" spans="1:22" x14ac:dyDescent="0.3">
      <c r="A20" t="str">
        <f t="shared" si="2"/>
        <v>DIPalp</v>
      </c>
      <c r="B20" s="3" t="str">
        <f>ProkustesV!D20</f>
        <v>DIPalp16_1_v_2.jpg</v>
      </c>
      <c r="C20" s="3">
        <f>IF($A20=$B$3,ProkustesV2!D20*ProkustesV!$AC20,-99)</f>
        <v>-99</v>
      </c>
      <c r="D20" s="3">
        <f>IF($A20=$B$3,ProkustesV2!C20*ProkustesV!$AC20,-99)</f>
        <v>-99</v>
      </c>
      <c r="E20" s="3">
        <f>IF($A20=$B$3,ProkustesV2!F20*ProkustesV!$AC20,-99)</f>
        <v>-99</v>
      </c>
      <c r="F20" s="3">
        <f>IF($A20=$B$3,ProkustesV2!E20*ProkustesV!$AC20,-99)</f>
        <v>-99</v>
      </c>
      <c r="G20" s="3">
        <f>IF($A20=$B$3,ProkustesV2!H20*ProkustesV!$AC20,-99)</f>
        <v>-99</v>
      </c>
      <c r="H20" s="3">
        <f>IF($A20=$B$3,ProkustesV2!G20*ProkustesV!$AC20,-99)</f>
        <v>-99</v>
      </c>
      <c r="I20" s="3">
        <f>IF($A20=$B$3,ProkustesV2!J20*ProkustesV!$AC20,-99)</f>
        <v>-99</v>
      </c>
      <c r="J20" s="3">
        <f>IF($A20=$B$3,ProkustesV2!I20*ProkustesV!$AC20,-99)</f>
        <v>-99</v>
      </c>
      <c r="K20" s="3">
        <f>IF($A20=$B$3,ProkustesV2!L20*ProkustesV!$AC20,-99)</f>
        <v>-99</v>
      </c>
      <c r="L20" s="3">
        <f>IF($A20=$B$3,ProkustesV2!K20*ProkustesV!$AC20,-99)</f>
        <v>-99</v>
      </c>
      <c r="M20" s="3">
        <f>IF($A20=$B$3,ProkustesV2!N20*ProkustesV!$AC20,-99)</f>
        <v>-99</v>
      </c>
      <c r="N20" s="3">
        <f>IF($A20=$B$3,ProkustesV2!M20*ProkustesV!$AC20,-99)</f>
        <v>-99</v>
      </c>
      <c r="O20" s="3">
        <f>IF($A20=$B$3,ProkustesV2!P20*ProkustesV!$AC20,-99)</f>
        <v>-99</v>
      </c>
      <c r="P20" s="3">
        <f>IF($A20=$B$3,ProkustesV2!O20*ProkustesV!$AC20,-99)</f>
        <v>-99</v>
      </c>
      <c r="Q20" s="3">
        <f>IF($A20=$B$3,ProkustesV2!R20*ProkustesV!$AC20,-99)</f>
        <v>-99</v>
      </c>
      <c r="R20" s="3">
        <f>IF($A20=$B$3,ProkustesV2!Q20*ProkustesV!$AC20,-99)</f>
        <v>-99</v>
      </c>
      <c r="S20" s="3">
        <f>IF($A20=$B$3,ProkustesV2!T20*ProkustesV!$AC20,-99)</f>
        <v>-99</v>
      </c>
      <c r="T20" s="3">
        <f>IF($A20=$B$3,ProkustesV2!S20*ProkustesV!$AC20,-99)</f>
        <v>-99</v>
      </c>
      <c r="U20" s="3">
        <f>IF($A20=$B$3,ProkustesV2!V20*ProkustesV!$AC20,-99)</f>
        <v>-99</v>
      </c>
      <c r="V20" s="3">
        <f>IF($A20=$B$3,ProkustesV2!U20*ProkustesV!$AC20,-99)</f>
        <v>-99</v>
      </c>
    </row>
    <row r="21" spans="1:22" x14ac:dyDescent="0.3">
      <c r="A21" t="str">
        <f t="shared" si="2"/>
        <v>DIPalp</v>
      </c>
      <c r="B21" s="3" t="str">
        <f>ProkustesV!D21</f>
        <v>DIPalp16_1_v_3.jpg</v>
      </c>
      <c r="C21" s="3">
        <f>IF($A21=$B$3,ProkustesV2!D21*ProkustesV!$AC21,-99)</f>
        <v>-99</v>
      </c>
      <c r="D21" s="3">
        <f>IF($A21=$B$3,ProkustesV2!C21*ProkustesV!$AC21,-99)</f>
        <v>-99</v>
      </c>
      <c r="E21" s="3">
        <f>IF($A21=$B$3,ProkustesV2!F21*ProkustesV!$AC21,-99)</f>
        <v>-99</v>
      </c>
      <c r="F21" s="3">
        <f>IF($A21=$B$3,ProkustesV2!E21*ProkustesV!$AC21,-99)</f>
        <v>-99</v>
      </c>
      <c r="G21" s="3">
        <f>IF($A21=$B$3,ProkustesV2!H21*ProkustesV!$AC21,-99)</f>
        <v>-99</v>
      </c>
      <c r="H21" s="3">
        <f>IF($A21=$B$3,ProkustesV2!G21*ProkustesV!$AC21,-99)</f>
        <v>-99</v>
      </c>
      <c r="I21" s="3">
        <f>IF($A21=$B$3,ProkustesV2!J21*ProkustesV!$AC21,-99)</f>
        <v>-99</v>
      </c>
      <c r="J21" s="3">
        <f>IF($A21=$B$3,ProkustesV2!I21*ProkustesV!$AC21,-99)</f>
        <v>-99</v>
      </c>
      <c r="K21" s="3">
        <f>IF($A21=$B$3,ProkustesV2!L21*ProkustesV!$AC21,-99)</f>
        <v>-99</v>
      </c>
      <c r="L21" s="3">
        <f>IF($A21=$B$3,ProkustesV2!K21*ProkustesV!$AC21,-99)</f>
        <v>-99</v>
      </c>
      <c r="M21" s="3">
        <f>IF($A21=$B$3,ProkustesV2!N21*ProkustesV!$AC21,-99)</f>
        <v>-99</v>
      </c>
      <c r="N21" s="3">
        <f>IF($A21=$B$3,ProkustesV2!M21*ProkustesV!$AC21,-99)</f>
        <v>-99</v>
      </c>
      <c r="O21" s="3">
        <f>IF($A21=$B$3,ProkustesV2!P21*ProkustesV!$AC21,-99)</f>
        <v>-99</v>
      </c>
      <c r="P21" s="3">
        <f>IF($A21=$B$3,ProkustesV2!O21*ProkustesV!$AC21,-99)</f>
        <v>-99</v>
      </c>
      <c r="Q21" s="3">
        <f>IF($A21=$B$3,ProkustesV2!R21*ProkustesV!$AC21,-99)</f>
        <v>-99</v>
      </c>
      <c r="R21" s="3">
        <f>IF($A21=$B$3,ProkustesV2!Q21*ProkustesV!$AC21,-99)</f>
        <v>-99</v>
      </c>
      <c r="S21" s="3">
        <f>IF($A21=$B$3,ProkustesV2!T21*ProkustesV!$AC21,-99)</f>
        <v>-99</v>
      </c>
      <c r="T21" s="3">
        <f>IF($A21=$B$3,ProkustesV2!S21*ProkustesV!$AC21,-99)</f>
        <v>-99</v>
      </c>
      <c r="U21" s="3">
        <f>IF($A21=$B$3,ProkustesV2!V21*ProkustesV!$AC21,-99)</f>
        <v>-99</v>
      </c>
      <c r="V21" s="3">
        <f>IF($A21=$B$3,ProkustesV2!U21*ProkustesV!$AC21,-99)</f>
        <v>-99</v>
      </c>
    </row>
    <row r="22" spans="1:22" x14ac:dyDescent="0.3">
      <c r="A22" t="str">
        <f t="shared" si="2"/>
        <v>DIPalp</v>
      </c>
      <c r="B22" s="3" t="str">
        <f>ProkustesV!D22</f>
        <v>DIPalp16_1_v_4.jpg</v>
      </c>
      <c r="C22" s="3">
        <f>IF($A22=$B$3,ProkustesV2!D22*ProkustesV!$AC22,-99)</f>
        <v>-99</v>
      </c>
      <c r="D22" s="3">
        <f>IF($A22=$B$3,ProkustesV2!C22*ProkustesV!$AC22,-99)</f>
        <v>-99</v>
      </c>
      <c r="E22" s="3">
        <f>IF($A22=$B$3,ProkustesV2!F22*ProkustesV!$AC22,-99)</f>
        <v>-99</v>
      </c>
      <c r="F22" s="3">
        <f>IF($A22=$B$3,ProkustesV2!E22*ProkustesV!$AC22,-99)</f>
        <v>-99</v>
      </c>
      <c r="G22" s="3">
        <f>IF($A22=$B$3,ProkustesV2!H22*ProkustesV!$AC22,-99)</f>
        <v>-99</v>
      </c>
      <c r="H22" s="3">
        <f>IF($A22=$B$3,ProkustesV2!G22*ProkustesV!$AC22,-99)</f>
        <v>-99</v>
      </c>
      <c r="I22" s="3">
        <f>IF($A22=$B$3,ProkustesV2!J22*ProkustesV!$AC22,-99)</f>
        <v>-99</v>
      </c>
      <c r="J22" s="3">
        <f>IF($A22=$B$3,ProkustesV2!I22*ProkustesV!$AC22,-99)</f>
        <v>-99</v>
      </c>
      <c r="K22" s="3">
        <f>IF($A22=$B$3,ProkustesV2!L22*ProkustesV!$AC22,-99)</f>
        <v>-99</v>
      </c>
      <c r="L22" s="3">
        <f>IF($A22=$B$3,ProkustesV2!K22*ProkustesV!$AC22,-99)</f>
        <v>-99</v>
      </c>
      <c r="M22" s="3">
        <f>IF($A22=$B$3,ProkustesV2!N22*ProkustesV!$AC22,-99)</f>
        <v>-99</v>
      </c>
      <c r="N22" s="3">
        <f>IF($A22=$B$3,ProkustesV2!M22*ProkustesV!$AC22,-99)</f>
        <v>-99</v>
      </c>
      <c r="O22" s="3">
        <f>IF($A22=$B$3,ProkustesV2!P22*ProkustesV!$AC22,-99)</f>
        <v>-99</v>
      </c>
      <c r="P22" s="3">
        <f>IF($A22=$B$3,ProkustesV2!O22*ProkustesV!$AC22,-99)</f>
        <v>-99</v>
      </c>
      <c r="Q22" s="3">
        <f>IF($A22=$B$3,ProkustesV2!R22*ProkustesV!$AC22,-99)</f>
        <v>-99</v>
      </c>
      <c r="R22" s="3">
        <f>IF($A22=$B$3,ProkustesV2!Q22*ProkustesV!$AC22,-99)</f>
        <v>-99</v>
      </c>
      <c r="S22" s="3">
        <f>IF($A22=$B$3,ProkustesV2!T22*ProkustesV!$AC22,-99)</f>
        <v>-99</v>
      </c>
      <c r="T22" s="3">
        <f>IF($A22=$B$3,ProkustesV2!S22*ProkustesV!$AC22,-99)</f>
        <v>-99</v>
      </c>
      <c r="U22" s="3">
        <f>IF($A22=$B$3,ProkustesV2!V22*ProkustesV!$AC22,-99)</f>
        <v>-99</v>
      </c>
      <c r="V22" s="3">
        <f>IF($A22=$B$3,ProkustesV2!U22*ProkustesV!$AC22,-99)</f>
        <v>-99</v>
      </c>
    </row>
    <row r="23" spans="1:22" x14ac:dyDescent="0.3">
      <c r="A23" t="str">
        <f t="shared" si="2"/>
        <v>DIPalp</v>
      </c>
      <c r="B23" s="3" t="str">
        <f>ProkustesV!D23</f>
        <v>DIPalp16_1_v_5.jpg</v>
      </c>
      <c r="C23" s="3">
        <f>IF($A23=$B$3,ProkustesV2!D23*ProkustesV!$AC23,-99)</f>
        <v>-99</v>
      </c>
      <c r="D23" s="3">
        <f>IF($A23=$B$3,ProkustesV2!C23*ProkustesV!$AC23,-99)</f>
        <v>-99</v>
      </c>
      <c r="E23" s="3">
        <f>IF($A23=$B$3,ProkustesV2!F23*ProkustesV!$AC23,-99)</f>
        <v>-99</v>
      </c>
      <c r="F23" s="3">
        <f>IF($A23=$B$3,ProkustesV2!E23*ProkustesV!$AC23,-99)</f>
        <v>-99</v>
      </c>
      <c r="G23" s="3">
        <f>IF($A23=$B$3,ProkustesV2!H23*ProkustesV!$AC23,-99)</f>
        <v>-99</v>
      </c>
      <c r="H23" s="3">
        <f>IF($A23=$B$3,ProkustesV2!G23*ProkustesV!$AC23,-99)</f>
        <v>-99</v>
      </c>
      <c r="I23" s="3">
        <f>IF($A23=$B$3,ProkustesV2!J23*ProkustesV!$AC23,-99)</f>
        <v>-99</v>
      </c>
      <c r="J23" s="3">
        <f>IF($A23=$B$3,ProkustesV2!I23*ProkustesV!$AC23,-99)</f>
        <v>-99</v>
      </c>
      <c r="K23" s="3">
        <f>IF($A23=$B$3,ProkustesV2!L23*ProkustesV!$AC23,-99)</f>
        <v>-99</v>
      </c>
      <c r="L23" s="3">
        <f>IF($A23=$B$3,ProkustesV2!K23*ProkustesV!$AC23,-99)</f>
        <v>-99</v>
      </c>
      <c r="M23" s="3">
        <f>IF($A23=$B$3,ProkustesV2!N23*ProkustesV!$AC23,-99)</f>
        <v>-99</v>
      </c>
      <c r="N23" s="3">
        <f>IF($A23=$B$3,ProkustesV2!M23*ProkustesV!$AC23,-99)</f>
        <v>-99</v>
      </c>
      <c r="O23" s="3">
        <f>IF($A23=$B$3,ProkustesV2!P23*ProkustesV!$AC23,-99)</f>
        <v>-99</v>
      </c>
      <c r="P23" s="3">
        <f>IF($A23=$B$3,ProkustesV2!O23*ProkustesV!$AC23,-99)</f>
        <v>-99</v>
      </c>
      <c r="Q23" s="3">
        <f>IF($A23=$B$3,ProkustesV2!R23*ProkustesV!$AC23,-99)</f>
        <v>-99</v>
      </c>
      <c r="R23" s="3">
        <f>IF($A23=$B$3,ProkustesV2!Q23*ProkustesV!$AC23,-99)</f>
        <v>-99</v>
      </c>
      <c r="S23" s="3">
        <f>IF($A23=$B$3,ProkustesV2!T23*ProkustesV!$AC23,-99)</f>
        <v>-99</v>
      </c>
      <c r="T23" s="3">
        <f>IF($A23=$B$3,ProkustesV2!S23*ProkustesV!$AC23,-99)</f>
        <v>-99</v>
      </c>
      <c r="U23" s="3">
        <f>IF($A23=$B$3,ProkustesV2!V23*ProkustesV!$AC23,-99)</f>
        <v>-99</v>
      </c>
      <c r="V23" s="3">
        <f>IF($A23=$B$3,ProkustesV2!U23*ProkustesV!$AC23,-99)</f>
        <v>-99</v>
      </c>
    </row>
    <row r="24" spans="1:22" x14ac:dyDescent="0.3">
      <c r="A24" t="str">
        <f t="shared" si="2"/>
        <v>DIPalp</v>
      </c>
      <c r="B24" s="3" t="str">
        <f>ProkustesV!D24</f>
        <v>DIPalp16_2_v_1.jpg</v>
      </c>
      <c r="C24" s="3">
        <f>IF($A24=$B$3,ProkustesV2!D24*ProkustesV!$AC24,-99)</f>
        <v>-99</v>
      </c>
      <c r="D24" s="3">
        <f>IF($A24=$B$3,ProkustesV2!C24*ProkustesV!$AC24,-99)</f>
        <v>-99</v>
      </c>
      <c r="E24" s="3">
        <f>IF($A24=$B$3,ProkustesV2!F24*ProkustesV!$AC24,-99)</f>
        <v>-99</v>
      </c>
      <c r="F24" s="3">
        <f>IF($A24=$B$3,ProkustesV2!E24*ProkustesV!$AC24,-99)</f>
        <v>-99</v>
      </c>
      <c r="G24" s="3">
        <f>IF($A24=$B$3,ProkustesV2!H24*ProkustesV!$AC24,-99)</f>
        <v>-99</v>
      </c>
      <c r="H24" s="3">
        <f>IF($A24=$B$3,ProkustesV2!G24*ProkustesV!$AC24,-99)</f>
        <v>-99</v>
      </c>
      <c r="I24" s="3">
        <f>IF($A24=$B$3,ProkustesV2!J24*ProkustesV!$AC24,-99)</f>
        <v>-99</v>
      </c>
      <c r="J24" s="3">
        <f>IF($A24=$B$3,ProkustesV2!I24*ProkustesV!$AC24,-99)</f>
        <v>-99</v>
      </c>
      <c r="K24" s="3">
        <f>IF($A24=$B$3,ProkustesV2!L24*ProkustesV!$AC24,-99)</f>
        <v>-99</v>
      </c>
      <c r="L24" s="3">
        <f>IF($A24=$B$3,ProkustesV2!K24*ProkustesV!$AC24,-99)</f>
        <v>-99</v>
      </c>
      <c r="M24" s="3">
        <f>IF($A24=$B$3,ProkustesV2!N24*ProkustesV!$AC24,-99)</f>
        <v>-99</v>
      </c>
      <c r="N24" s="3">
        <f>IF($A24=$B$3,ProkustesV2!M24*ProkustesV!$AC24,-99)</f>
        <v>-99</v>
      </c>
      <c r="O24" s="3">
        <f>IF($A24=$B$3,ProkustesV2!P24*ProkustesV!$AC24,-99)</f>
        <v>-99</v>
      </c>
      <c r="P24" s="3">
        <f>IF($A24=$B$3,ProkustesV2!O24*ProkustesV!$AC24,-99)</f>
        <v>-99</v>
      </c>
      <c r="Q24" s="3">
        <f>IF($A24=$B$3,ProkustesV2!R24*ProkustesV!$AC24,-99)</f>
        <v>-99</v>
      </c>
      <c r="R24" s="3">
        <f>IF($A24=$B$3,ProkustesV2!Q24*ProkustesV!$AC24,-99)</f>
        <v>-99</v>
      </c>
      <c r="S24" s="3">
        <f>IF($A24=$B$3,ProkustesV2!T24*ProkustesV!$AC24,-99)</f>
        <v>-99</v>
      </c>
      <c r="T24" s="3">
        <f>IF($A24=$B$3,ProkustesV2!S24*ProkustesV!$AC24,-99)</f>
        <v>-99</v>
      </c>
      <c r="U24" s="3">
        <f>IF($A24=$B$3,ProkustesV2!V24*ProkustesV!$AC24,-99)</f>
        <v>-99</v>
      </c>
      <c r="V24" s="3">
        <f>IF($A24=$B$3,ProkustesV2!U24*ProkustesV!$AC24,-99)</f>
        <v>-99</v>
      </c>
    </row>
    <row r="25" spans="1:22" x14ac:dyDescent="0.3">
      <c r="A25" t="str">
        <f t="shared" si="2"/>
        <v>DIPalp</v>
      </c>
      <c r="B25" s="3" t="str">
        <f>ProkustesV!D25</f>
        <v>DIPalp16_2_v_2.jpg</v>
      </c>
      <c r="C25" s="3">
        <f>IF($A25=$B$3,ProkustesV2!D25*ProkustesV!$AC25,-99)</f>
        <v>-99</v>
      </c>
      <c r="D25" s="3">
        <f>IF($A25=$B$3,ProkustesV2!C25*ProkustesV!$AC25,-99)</f>
        <v>-99</v>
      </c>
      <c r="E25" s="3">
        <f>IF($A25=$B$3,ProkustesV2!F25*ProkustesV!$AC25,-99)</f>
        <v>-99</v>
      </c>
      <c r="F25" s="3">
        <f>IF($A25=$B$3,ProkustesV2!E25*ProkustesV!$AC25,-99)</f>
        <v>-99</v>
      </c>
      <c r="G25" s="3">
        <f>IF($A25=$B$3,ProkustesV2!H25*ProkustesV!$AC25,-99)</f>
        <v>-99</v>
      </c>
      <c r="H25" s="3">
        <f>IF($A25=$B$3,ProkustesV2!G25*ProkustesV!$AC25,-99)</f>
        <v>-99</v>
      </c>
      <c r="I25" s="3">
        <f>IF($A25=$B$3,ProkustesV2!J25*ProkustesV!$AC25,-99)</f>
        <v>-99</v>
      </c>
      <c r="J25" s="3">
        <f>IF($A25=$B$3,ProkustesV2!I25*ProkustesV!$AC25,-99)</f>
        <v>-99</v>
      </c>
      <c r="K25" s="3">
        <f>IF($A25=$B$3,ProkustesV2!L25*ProkustesV!$AC25,-99)</f>
        <v>-99</v>
      </c>
      <c r="L25" s="3">
        <f>IF($A25=$B$3,ProkustesV2!K25*ProkustesV!$AC25,-99)</f>
        <v>-99</v>
      </c>
      <c r="M25" s="3">
        <f>IF($A25=$B$3,ProkustesV2!N25*ProkustesV!$AC25,-99)</f>
        <v>-99</v>
      </c>
      <c r="N25" s="3">
        <f>IF($A25=$B$3,ProkustesV2!M25*ProkustesV!$AC25,-99)</f>
        <v>-99</v>
      </c>
      <c r="O25" s="3">
        <f>IF($A25=$B$3,ProkustesV2!P25*ProkustesV!$AC25,-99)</f>
        <v>-99</v>
      </c>
      <c r="P25" s="3">
        <f>IF($A25=$B$3,ProkustesV2!O25*ProkustesV!$AC25,-99)</f>
        <v>-99</v>
      </c>
      <c r="Q25" s="3">
        <f>IF($A25=$B$3,ProkustesV2!R25*ProkustesV!$AC25,-99)</f>
        <v>-99</v>
      </c>
      <c r="R25" s="3">
        <f>IF($A25=$B$3,ProkustesV2!Q25*ProkustesV!$AC25,-99)</f>
        <v>-99</v>
      </c>
      <c r="S25" s="3">
        <f>IF($A25=$B$3,ProkustesV2!T25*ProkustesV!$AC25,-99)</f>
        <v>-99</v>
      </c>
      <c r="T25" s="3">
        <f>IF($A25=$B$3,ProkustesV2!S25*ProkustesV!$AC25,-99)</f>
        <v>-99</v>
      </c>
      <c r="U25" s="3">
        <f>IF($A25=$B$3,ProkustesV2!V25*ProkustesV!$AC25,-99)</f>
        <v>-99</v>
      </c>
      <c r="V25" s="3">
        <f>IF($A25=$B$3,ProkustesV2!U25*ProkustesV!$AC25,-99)</f>
        <v>-99</v>
      </c>
    </row>
    <row r="26" spans="1:22" x14ac:dyDescent="0.3">
      <c r="A26" t="str">
        <f t="shared" si="2"/>
        <v>DIPalp</v>
      </c>
      <c r="B26" s="3" t="str">
        <f>ProkustesV!D26</f>
        <v>DIPalp16_2_v_3.jpg</v>
      </c>
      <c r="C26" s="3">
        <f>IF($A26=$B$3,ProkustesV2!D26*ProkustesV!$AC26,-99)</f>
        <v>-99</v>
      </c>
      <c r="D26" s="3">
        <f>IF($A26=$B$3,ProkustesV2!C26*ProkustesV!$AC26,-99)</f>
        <v>-99</v>
      </c>
      <c r="E26" s="3">
        <f>IF($A26=$B$3,ProkustesV2!F26*ProkustesV!$AC26,-99)</f>
        <v>-99</v>
      </c>
      <c r="F26" s="3">
        <f>IF($A26=$B$3,ProkustesV2!E26*ProkustesV!$AC26,-99)</f>
        <v>-99</v>
      </c>
      <c r="G26" s="3">
        <f>IF($A26=$B$3,ProkustesV2!H26*ProkustesV!$AC26,-99)</f>
        <v>-99</v>
      </c>
      <c r="H26" s="3">
        <f>IF($A26=$B$3,ProkustesV2!G26*ProkustesV!$AC26,-99)</f>
        <v>-99</v>
      </c>
      <c r="I26" s="3">
        <f>IF($A26=$B$3,ProkustesV2!J26*ProkustesV!$AC26,-99)</f>
        <v>-99</v>
      </c>
      <c r="J26" s="3">
        <f>IF($A26=$B$3,ProkustesV2!I26*ProkustesV!$AC26,-99)</f>
        <v>-99</v>
      </c>
      <c r="K26" s="3">
        <f>IF($A26=$B$3,ProkustesV2!L26*ProkustesV!$AC26,-99)</f>
        <v>-99</v>
      </c>
      <c r="L26" s="3">
        <f>IF($A26=$B$3,ProkustesV2!K26*ProkustesV!$AC26,-99)</f>
        <v>-99</v>
      </c>
      <c r="M26" s="3">
        <f>IF($A26=$B$3,ProkustesV2!N26*ProkustesV!$AC26,-99)</f>
        <v>-99</v>
      </c>
      <c r="N26" s="3">
        <f>IF($A26=$B$3,ProkustesV2!M26*ProkustesV!$AC26,-99)</f>
        <v>-99</v>
      </c>
      <c r="O26" s="3">
        <f>IF($A26=$B$3,ProkustesV2!P26*ProkustesV!$AC26,-99)</f>
        <v>-99</v>
      </c>
      <c r="P26" s="3">
        <f>IF($A26=$B$3,ProkustesV2!O26*ProkustesV!$AC26,-99)</f>
        <v>-99</v>
      </c>
      <c r="Q26" s="3">
        <f>IF($A26=$B$3,ProkustesV2!R26*ProkustesV!$AC26,-99)</f>
        <v>-99</v>
      </c>
      <c r="R26" s="3">
        <f>IF($A26=$B$3,ProkustesV2!Q26*ProkustesV!$AC26,-99)</f>
        <v>-99</v>
      </c>
      <c r="S26" s="3">
        <f>IF($A26=$B$3,ProkustesV2!T26*ProkustesV!$AC26,-99)</f>
        <v>-99</v>
      </c>
      <c r="T26" s="3">
        <f>IF($A26=$B$3,ProkustesV2!S26*ProkustesV!$AC26,-99)</f>
        <v>-99</v>
      </c>
      <c r="U26" s="3">
        <f>IF($A26=$B$3,ProkustesV2!V26*ProkustesV!$AC26,-99)</f>
        <v>-99</v>
      </c>
      <c r="V26" s="3">
        <f>IF($A26=$B$3,ProkustesV2!U26*ProkustesV!$AC26,-99)</f>
        <v>-99</v>
      </c>
    </row>
    <row r="27" spans="1:22" x14ac:dyDescent="0.3">
      <c r="A27" t="str">
        <f t="shared" si="2"/>
        <v>DIPalp</v>
      </c>
      <c r="B27" s="3" t="str">
        <f>ProkustesV!D27</f>
        <v>DIPalp16_2_v_4.jpg</v>
      </c>
      <c r="C27" s="3">
        <f>IF($A27=$B$3,ProkustesV2!D27*ProkustesV!$AC27,-99)</f>
        <v>-99</v>
      </c>
      <c r="D27" s="3">
        <f>IF($A27=$B$3,ProkustesV2!C27*ProkustesV!$AC27,-99)</f>
        <v>-99</v>
      </c>
      <c r="E27" s="3">
        <f>IF($A27=$B$3,ProkustesV2!F27*ProkustesV!$AC27,-99)</f>
        <v>-99</v>
      </c>
      <c r="F27" s="3">
        <f>IF($A27=$B$3,ProkustesV2!E27*ProkustesV!$AC27,-99)</f>
        <v>-99</v>
      </c>
      <c r="G27" s="3">
        <f>IF($A27=$B$3,ProkustesV2!H27*ProkustesV!$AC27,-99)</f>
        <v>-99</v>
      </c>
      <c r="H27" s="3">
        <f>IF($A27=$B$3,ProkustesV2!G27*ProkustesV!$AC27,-99)</f>
        <v>-99</v>
      </c>
      <c r="I27" s="3">
        <f>IF($A27=$B$3,ProkustesV2!J27*ProkustesV!$AC27,-99)</f>
        <v>-99</v>
      </c>
      <c r="J27" s="3">
        <f>IF($A27=$B$3,ProkustesV2!I27*ProkustesV!$AC27,-99)</f>
        <v>-99</v>
      </c>
      <c r="K27" s="3">
        <f>IF($A27=$B$3,ProkustesV2!L27*ProkustesV!$AC27,-99)</f>
        <v>-99</v>
      </c>
      <c r="L27" s="3">
        <f>IF($A27=$B$3,ProkustesV2!K27*ProkustesV!$AC27,-99)</f>
        <v>-99</v>
      </c>
      <c r="M27" s="3">
        <f>IF($A27=$B$3,ProkustesV2!N27*ProkustesV!$AC27,-99)</f>
        <v>-99</v>
      </c>
      <c r="N27" s="3">
        <f>IF($A27=$B$3,ProkustesV2!M27*ProkustesV!$AC27,-99)</f>
        <v>-99</v>
      </c>
      <c r="O27" s="3">
        <f>IF($A27=$B$3,ProkustesV2!P27*ProkustesV!$AC27,-99)</f>
        <v>-99</v>
      </c>
      <c r="P27" s="3">
        <f>IF($A27=$B$3,ProkustesV2!O27*ProkustesV!$AC27,-99)</f>
        <v>-99</v>
      </c>
      <c r="Q27" s="3">
        <f>IF($A27=$B$3,ProkustesV2!R27*ProkustesV!$AC27,-99)</f>
        <v>-99</v>
      </c>
      <c r="R27" s="3">
        <f>IF($A27=$B$3,ProkustesV2!Q27*ProkustesV!$AC27,-99)</f>
        <v>-99</v>
      </c>
      <c r="S27" s="3">
        <f>IF($A27=$B$3,ProkustesV2!T27*ProkustesV!$AC27,-99)</f>
        <v>-99</v>
      </c>
      <c r="T27" s="3">
        <f>IF($A27=$B$3,ProkustesV2!S27*ProkustesV!$AC27,-99)</f>
        <v>-99</v>
      </c>
      <c r="U27" s="3">
        <f>IF($A27=$B$3,ProkustesV2!V27*ProkustesV!$AC27,-99)</f>
        <v>-99</v>
      </c>
      <c r="V27" s="3">
        <f>IF($A27=$B$3,ProkustesV2!U27*ProkustesV!$AC27,-99)</f>
        <v>-99</v>
      </c>
    </row>
    <row r="28" spans="1:22" x14ac:dyDescent="0.3">
      <c r="A28" t="str">
        <f t="shared" si="2"/>
        <v>DIPalp</v>
      </c>
      <c r="B28" s="3" t="str">
        <f>ProkustesV!D28</f>
        <v>DIPalp16_2_v_5.jpg</v>
      </c>
      <c r="C28" s="3">
        <f>IF($A28=$B$3,ProkustesV2!D28*ProkustesV!$AC28,-99)</f>
        <v>-99</v>
      </c>
      <c r="D28" s="3">
        <f>IF($A28=$B$3,ProkustesV2!C28*ProkustesV!$AC28,-99)</f>
        <v>-99</v>
      </c>
      <c r="E28" s="3">
        <f>IF($A28=$B$3,ProkustesV2!F28*ProkustesV!$AC28,-99)</f>
        <v>-99</v>
      </c>
      <c r="F28" s="3">
        <f>IF($A28=$B$3,ProkustesV2!E28*ProkustesV!$AC28,-99)</f>
        <v>-99</v>
      </c>
      <c r="G28" s="3">
        <f>IF($A28=$B$3,ProkustesV2!H28*ProkustesV!$AC28,-99)</f>
        <v>-99</v>
      </c>
      <c r="H28" s="3">
        <f>IF($A28=$B$3,ProkustesV2!G28*ProkustesV!$AC28,-99)</f>
        <v>-99</v>
      </c>
      <c r="I28" s="3">
        <f>IF($A28=$B$3,ProkustesV2!J28*ProkustesV!$AC28,-99)</f>
        <v>-99</v>
      </c>
      <c r="J28" s="3">
        <f>IF($A28=$B$3,ProkustesV2!I28*ProkustesV!$AC28,-99)</f>
        <v>-99</v>
      </c>
      <c r="K28" s="3">
        <f>IF($A28=$B$3,ProkustesV2!L28*ProkustesV!$AC28,-99)</f>
        <v>-99</v>
      </c>
      <c r="L28" s="3">
        <f>IF($A28=$B$3,ProkustesV2!K28*ProkustesV!$AC28,-99)</f>
        <v>-99</v>
      </c>
      <c r="M28" s="3">
        <f>IF($A28=$B$3,ProkustesV2!N28*ProkustesV!$AC28,-99)</f>
        <v>-99</v>
      </c>
      <c r="N28" s="3">
        <f>IF($A28=$B$3,ProkustesV2!M28*ProkustesV!$AC28,-99)</f>
        <v>-99</v>
      </c>
      <c r="O28" s="3">
        <f>IF($A28=$B$3,ProkustesV2!P28*ProkustesV!$AC28,-99)</f>
        <v>-99</v>
      </c>
      <c r="P28" s="3">
        <f>IF($A28=$B$3,ProkustesV2!O28*ProkustesV!$AC28,-99)</f>
        <v>-99</v>
      </c>
      <c r="Q28" s="3">
        <f>IF($A28=$B$3,ProkustesV2!R28*ProkustesV!$AC28,-99)</f>
        <v>-99</v>
      </c>
      <c r="R28" s="3">
        <f>IF($A28=$B$3,ProkustesV2!Q28*ProkustesV!$AC28,-99)</f>
        <v>-99</v>
      </c>
      <c r="S28" s="3">
        <f>IF($A28=$B$3,ProkustesV2!T28*ProkustesV!$AC28,-99)</f>
        <v>-99</v>
      </c>
      <c r="T28" s="3">
        <f>IF($A28=$B$3,ProkustesV2!S28*ProkustesV!$AC28,-99)</f>
        <v>-99</v>
      </c>
      <c r="U28" s="3">
        <f>IF($A28=$B$3,ProkustesV2!V28*ProkustesV!$AC28,-99)</f>
        <v>-99</v>
      </c>
      <c r="V28" s="3">
        <f>IF($A28=$B$3,ProkustesV2!U28*ProkustesV!$AC28,-99)</f>
        <v>-99</v>
      </c>
    </row>
    <row r="29" spans="1:22" x14ac:dyDescent="0.3">
      <c r="A29" t="str">
        <f t="shared" si="2"/>
        <v>DIPalp</v>
      </c>
      <c r="B29" s="3" t="str">
        <f>ProkustesV!D29</f>
        <v>DIPalp17_v_1.jpg</v>
      </c>
      <c r="C29" s="3">
        <f>IF($A29=$B$3,ProkustesV2!D29*ProkustesV!$AC29,-99)</f>
        <v>-99</v>
      </c>
      <c r="D29" s="3">
        <f>IF($A29=$B$3,ProkustesV2!C29*ProkustesV!$AC29,-99)</f>
        <v>-99</v>
      </c>
      <c r="E29" s="3">
        <f>IF($A29=$B$3,ProkustesV2!F29*ProkustesV!$AC29,-99)</f>
        <v>-99</v>
      </c>
      <c r="F29" s="3">
        <f>IF($A29=$B$3,ProkustesV2!E29*ProkustesV!$AC29,-99)</f>
        <v>-99</v>
      </c>
      <c r="G29" s="3">
        <f>IF($A29=$B$3,ProkustesV2!H29*ProkustesV!$AC29,-99)</f>
        <v>-99</v>
      </c>
      <c r="H29" s="3">
        <f>IF($A29=$B$3,ProkustesV2!G29*ProkustesV!$AC29,-99)</f>
        <v>-99</v>
      </c>
      <c r="I29" s="3">
        <f>IF($A29=$B$3,ProkustesV2!J29*ProkustesV!$AC29,-99)</f>
        <v>-99</v>
      </c>
      <c r="J29" s="3">
        <f>IF($A29=$B$3,ProkustesV2!I29*ProkustesV!$AC29,-99)</f>
        <v>-99</v>
      </c>
      <c r="K29" s="3">
        <f>IF($A29=$B$3,ProkustesV2!L29*ProkustesV!$AC29,-99)</f>
        <v>-99</v>
      </c>
      <c r="L29" s="3">
        <f>IF($A29=$B$3,ProkustesV2!K29*ProkustesV!$AC29,-99)</f>
        <v>-99</v>
      </c>
      <c r="M29" s="3">
        <f>IF($A29=$B$3,ProkustesV2!N29*ProkustesV!$AC29,-99)</f>
        <v>-99</v>
      </c>
      <c r="N29" s="3">
        <f>IF($A29=$B$3,ProkustesV2!M29*ProkustesV!$AC29,-99)</f>
        <v>-99</v>
      </c>
      <c r="O29" s="3">
        <f>IF($A29=$B$3,ProkustesV2!P29*ProkustesV!$AC29,-99)</f>
        <v>-99</v>
      </c>
      <c r="P29" s="3">
        <f>IF($A29=$B$3,ProkustesV2!O29*ProkustesV!$AC29,-99)</f>
        <v>-99</v>
      </c>
      <c r="Q29" s="3">
        <f>IF($A29=$B$3,ProkustesV2!R29*ProkustesV!$AC29,-99)</f>
        <v>-99</v>
      </c>
      <c r="R29" s="3">
        <f>IF($A29=$B$3,ProkustesV2!Q29*ProkustesV!$AC29,-99)</f>
        <v>-99</v>
      </c>
      <c r="S29" s="3">
        <f>IF($A29=$B$3,ProkustesV2!T29*ProkustesV!$AC29,-99)</f>
        <v>-99</v>
      </c>
      <c r="T29" s="3">
        <f>IF($A29=$B$3,ProkustesV2!S29*ProkustesV!$AC29,-99)</f>
        <v>-99</v>
      </c>
      <c r="U29" s="3">
        <f>IF($A29=$B$3,ProkustesV2!V29*ProkustesV!$AC29,-99)</f>
        <v>-99</v>
      </c>
      <c r="V29" s="3">
        <f>IF($A29=$B$3,ProkustesV2!U29*ProkustesV!$AC29,-99)</f>
        <v>-99</v>
      </c>
    </row>
    <row r="30" spans="1:22" x14ac:dyDescent="0.3">
      <c r="A30" t="str">
        <f t="shared" si="2"/>
        <v>DIPalp</v>
      </c>
      <c r="B30" s="3" t="str">
        <f>ProkustesV!D30</f>
        <v>DIPalp17_v_2.jpg</v>
      </c>
      <c r="C30" s="3">
        <f>IF($A30=$B$3,ProkustesV2!D30*ProkustesV!$AC30,-99)</f>
        <v>-99</v>
      </c>
      <c r="D30" s="3">
        <f>IF($A30=$B$3,ProkustesV2!C30*ProkustesV!$AC30,-99)</f>
        <v>-99</v>
      </c>
      <c r="E30" s="3">
        <f>IF($A30=$B$3,ProkustesV2!F30*ProkustesV!$AC30,-99)</f>
        <v>-99</v>
      </c>
      <c r="F30" s="3">
        <f>IF($A30=$B$3,ProkustesV2!E30*ProkustesV!$AC30,-99)</f>
        <v>-99</v>
      </c>
      <c r="G30" s="3">
        <f>IF($A30=$B$3,ProkustesV2!H30*ProkustesV!$AC30,-99)</f>
        <v>-99</v>
      </c>
      <c r="H30" s="3">
        <f>IF($A30=$B$3,ProkustesV2!G30*ProkustesV!$AC30,-99)</f>
        <v>-99</v>
      </c>
      <c r="I30" s="3">
        <f>IF($A30=$B$3,ProkustesV2!J30*ProkustesV!$AC30,-99)</f>
        <v>-99</v>
      </c>
      <c r="J30" s="3">
        <f>IF($A30=$B$3,ProkustesV2!I30*ProkustesV!$AC30,-99)</f>
        <v>-99</v>
      </c>
      <c r="K30" s="3">
        <f>IF($A30=$B$3,ProkustesV2!L30*ProkustesV!$AC30,-99)</f>
        <v>-99</v>
      </c>
      <c r="L30" s="3">
        <f>IF($A30=$B$3,ProkustesV2!K30*ProkustesV!$AC30,-99)</f>
        <v>-99</v>
      </c>
      <c r="M30" s="3">
        <f>IF($A30=$B$3,ProkustesV2!N30*ProkustesV!$AC30,-99)</f>
        <v>-99</v>
      </c>
      <c r="N30" s="3">
        <f>IF($A30=$B$3,ProkustesV2!M30*ProkustesV!$AC30,-99)</f>
        <v>-99</v>
      </c>
      <c r="O30" s="3">
        <f>IF($A30=$B$3,ProkustesV2!P30*ProkustesV!$AC30,-99)</f>
        <v>-99</v>
      </c>
      <c r="P30" s="3">
        <f>IF($A30=$B$3,ProkustesV2!O30*ProkustesV!$AC30,-99)</f>
        <v>-99</v>
      </c>
      <c r="Q30" s="3">
        <f>IF($A30=$B$3,ProkustesV2!R30*ProkustesV!$AC30,-99)</f>
        <v>-99</v>
      </c>
      <c r="R30" s="3">
        <f>IF($A30=$B$3,ProkustesV2!Q30*ProkustesV!$AC30,-99)</f>
        <v>-99</v>
      </c>
      <c r="S30" s="3">
        <f>IF($A30=$B$3,ProkustesV2!T30*ProkustesV!$AC30,-99)</f>
        <v>-99</v>
      </c>
      <c r="T30" s="3">
        <f>IF($A30=$B$3,ProkustesV2!S30*ProkustesV!$AC30,-99)</f>
        <v>-99</v>
      </c>
      <c r="U30" s="3">
        <f>IF($A30=$B$3,ProkustesV2!V30*ProkustesV!$AC30,-99)</f>
        <v>-99</v>
      </c>
      <c r="V30" s="3">
        <f>IF($A30=$B$3,ProkustesV2!U30*ProkustesV!$AC30,-99)</f>
        <v>-99</v>
      </c>
    </row>
    <row r="31" spans="1:22" x14ac:dyDescent="0.3">
      <c r="A31" t="str">
        <f t="shared" si="2"/>
        <v>DIPalp</v>
      </c>
      <c r="B31" s="3" t="str">
        <f>ProkustesV!D31</f>
        <v>DIPalp17_v_3.jpg</v>
      </c>
      <c r="C31" s="3">
        <f>IF($A31=$B$3,ProkustesV2!D31*ProkustesV!$AC31,-99)</f>
        <v>-99</v>
      </c>
      <c r="D31" s="3">
        <f>IF($A31=$B$3,ProkustesV2!C31*ProkustesV!$AC31,-99)</f>
        <v>-99</v>
      </c>
      <c r="E31" s="3">
        <f>IF($A31=$B$3,ProkustesV2!F31*ProkustesV!$AC31,-99)</f>
        <v>-99</v>
      </c>
      <c r="F31" s="3">
        <f>IF($A31=$B$3,ProkustesV2!E31*ProkustesV!$AC31,-99)</f>
        <v>-99</v>
      </c>
      <c r="G31" s="3">
        <f>IF($A31=$B$3,ProkustesV2!H31*ProkustesV!$AC31,-99)</f>
        <v>-99</v>
      </c>
      <c r="H31" s="3">
        <f>IF($A31=$B$3,ProkustesV2!G31*ProkustesV!$AC31,-99)</f>
        <v>-99</v>
      </c>
      <c r="I31" s="3">
        <f>IF($A31=$B$3,ProkustesV2!J31*ProkustesV!$AC31,-99)</f>
        <v>-99</v>
      </c>
      <c r="J31" s="3">
        <f>IF($A31=$B$3,ProkustesV2!I31*ProkustesV!$AC31,-99)</f>
        <v>-99</v>
      </c>
      <c r="K31" s="3">
        <f>IF($A31=$B$3,ProkustesV2!L31*ProkustesV!$AC31,-99)</f>
        <v>-99</v>
      </c>
      <c r="L31" s="3">
        <f>IF($A31=$B$3,ProkustesV2!K31*ProkustesV!$AC31,-99)</f>
        <v>-99</v>
      </c>
      <c r="M31" s="3">
        <f>IF($A31=$B$3,ProkustesV2!N31*ProkustesV!$AC31,-99)</f>
        <v>-99</v>
      </c>
      <c r="N31" s="3">
        <f>IF($A31=$B$3,ProkustesV2!M31*ProkustesV!$AC31,-99)</f>
        <v>-99</v>
      </c>
      <c r="O31" s="3">
        <f>IF($A31=$B$3,ProkustesV2!P31*ProkustesV!$AC31,-99)</f>
        <v>-99</v>
      </c>
      <c r="P31" s="3">
        <f>IF($A31=$B$3,ProkustesV2!O31*ProkustesV!$AC31,-99)</f>
        <v>-99</v>
      </c>
      <c r="Q31" s="3">
        <f>IF($A31=$B$3,ProkustesV2!R31*ProkustesV!$AC31,-99)</f>
        <v>-99</v>
      </c>
      <c r="R31" s="3">
        <f>IF($A31=$B$3,ProkustesV2!Q31*ProkustesV!$AC31,-99)</f>
        <v>-99</v>
      </c>
      <c r="S31" s="3">
        <f>IF($A31=$B$3,ProkustesV2!T31*ProkustesV!$AC31,-99)</f>
        <v>-99</v>
      </c>
      <c r="T31" s="3">
        <f>IF($A31=$B$3,ProkustesV2!S31*ProkustesV!$AC31,-99)</f>
        <v>-99</v>
      </c>
      <c r="U31" s="3">
        <f>IF($A31=$B$3,ProkustesV2!V31*ProkustesV!$AC31,-99)</f>
        <v>-99</v>
      </c>
      <c r="V31" s="3">
        <f>IF($A31=$B$3,ProkustesV2!U31*ProkustesV!$AC31,-99)</f>
        <v>-99</v>
      </c>
    </row>
    <row r="32" spans="1:22" x14ac:dyDescent="0.3">
      <c r="A32" t="str">
        <f t="shared" si="2"/>
        <v>DIPalp</v>
      </c>
      <c r="B32" s="3" t="str">
        <f>ProkustesV!D32</f>
        <v>DIPalp17_v_4.jpg</v>
      </c>
      <c r="C32" s="3">
        <f>IF($A32=$B$3,ProkustesV2!D32*ProkustesV!$AC32,-99)</f>
        <v>-99</v>
      </c>
      <c r="D32" s="3">
        <f>IF($A32=$B$3,ProkustesV2!C32*ProkustesV!$AC32,-99)</f>
        <v>-99</v>
      </c>
      <c r="E32" s="3">
        <f>IF($A32=$B$3,ProkustesV2!F32*ProkustesV!$AC32,-99)</f>
        <v>-99</v>
      </c>
      <c r="F32" s="3">
        <f>IF($A32=$B$3,ProkustesV2!E32*ProkustesV!$AC32,-99)</f>
        <v>-99</v>
      </c>
      <c r="G32" s="3">
        <f>IF($A32=$B$3,ProkustesV2!H32*ProkustesV!$AC32,-99)</f>
        <v>-99</v>
      </c>
      <c r="H32" s="3">
        <f>IF($A32=$B$3,ProkustesV2!G32*ProkustesV!$AC32,-99)</f>
        <v>-99</v>
      </c>
      <c r="I32" s="3">
        <f>IF($A32=$B$3,ProkustesV2!J32*ProkustesV!$AC32,-99)</f>
        <v>-99</v>
      </c>
      <c r="J32" s="3">
        <f>IF($A32=$B$3,ProkustesV2!I32*ProkustesV!$AC32,-99)</f>
        <v>-99</v>
      </c>
      <c r="K32" s="3">
        <f>IF($A32=$B$3,ProkustesV2!L32*ProkustesV!$AC32,-99)</f>
        <v>-99</v>
      </c>
      <c r="L32" s="3">
        <f>IF($A32=$B$3,ProkustesV2!K32*ProkustesV!$AC32,-99)</f>
        <v>-99</v>
      </c>
      <c r="M32" s="3">
        <f>IF($A32=$B$3,ProkustesV2!N32*ProkustesV!$AC32,-99)</f>
        <v>-99</v>
      </c>
      <c r="N32" s="3">
        <f>IF($A32=$B$3,ProkustesV2!M32*ProkustesV!$AC32,-99)</f>
        <v>-99</v>
      </c>
      <c r="O32" s="3">
        <f>IF($A32=$B$3,ProkustesV2!P32*ProkustesV!$AC32,-99)</f>
        <v>-99</v>
      </c>
      <c r="P32" s="3">
        <f>IF($A32=$B$3,ProkustesV2!O32*ProkustesV!$AC32,-99)</f>
        <v>-99</v>
      </c>
      <c r="Q32" s="3">
        <f>IF($A32=$B$3,ProkustesV2!R32*ProkustesV!$AC32,-99)</f>
        <v>-99</v>
      </c>
      <c r="R32" s="3">
        <f>IF($A32=$B$3,ProkustesV2!Q32*ProkustesV!$AC32,-99)</f>
        <v>-99</v>
      </c>
      <c r="S32" s="3">
        <f>IF($A32=$B$3,ProkustesV2!T32*ProkustesV!$AC32,-99)</f>
        <v>-99</v>
      </c>
      <c r="T32" s="3">
        <f>IF($A32=$B$3,ProkustesV2!S32*ProkustesV!$AC32,-99)</f>
        <v>-99</v>
      </c>
      <c r="U32" s="3">
        <f>IF($A32=$B$3,ProkustesV2!V32*ProkustesV!$AC32,-99)</f>
        <v>-99</v>
      </c>
      <c r="V32" s="3">
        <f>IF($A32=$B$3,ProkustesV2!U32*ProkustesV!$AC32,-99)</f>
        <v>-99</v>
      </c>
    </row>
    <row r="33" spans="1:22" x14ac:dyDescent="0.3">
      <c r="A33" t="str">
        <f t="shared" si="2"/>
        <v>DIPalp</v>
      </c>
      <c r="B33" s="3" t="str">
        <f>ProkustesV!D33</f>
        <v>DIPalp17_v_5.jpg</v>
      </c>
      <c r="C33" s="3">
        <f>IF($A33=$B$3,ProkustesV2!D33*ProkustesV!$AC33,-99)</f>
        <v>-99</v>
      </c>
      <c r="D33" s="3">
        <f>IF($A33=$B$3,ProkustesV2!C33*ProkustesV!$AC33,-99)</f>
        <v>-99</v>
      </c>
      <c r="E33" s="3">
        <f>IF($A33=$B$3,ProkustesV2!F33*ProkustesV!$AC33,-99)</f>
        <v>-99</v>
      </c>
      <c r="F33" s="3">
        <f>IF($A33=$B$3,ProkustesV2!E33*ProkustesV!$AC33,-99)</f>
        <v>-99</v>
      </c>
      <c r="G33" s="3">
        <f>IF($A33=$B$3,ProkustesV2!H33*ProkustesV!$AC33,-99)</f>
        <v>-99</v>
      </c>
      <c r="H33" s="3">
        <f>IF($A33=$B$3,ProkustesV2!G33*ProkustesV!$AC33,-99)</f>
        <v>-99</v>
      </c>
      <c r="I33" s="3">
        <f>IF($A33=$B$3,ProkustesV2!J33*ProkustesV!$AC33,-99)</f>
        <v>-99</v>
      </c>
      <c r="J33" s="3">
        <f>IF($A33=$B$3,ProkustesV2!I33*ProkustesV!$AC33,-99)</f>
        <v>-99</v>
      </c>
      <c r="K33" s="3">
        <f>IF($A33=$B$3,ProkustesV2!L33*ProkustesV!$AC33,-99)</f>
        <v>-99</v>
      </c>
      <c r="L33" s="3">
        <f>IF($A33=$B$3,ProkustesV2!K33*ProkustesV!$AC33,-99)</f>
        <v>-99</v>
      </c>
      <c r="M33" s="3">
        <f>IF($A33=$B$3,ProkustesV2!N33*ProkustesV!$AC33,-99)</f>
        <v>-99</v>
      </c>
      <c r="N33" s="3">
        <f>IF($A33=$B$3,ProkustesV2!M33*ProkustesV!$AC33,-99)</f>
        <v>-99</v>
      </c>
      <c r="O33" s="3">
        <f>IF($A33=$B$3,ProkustesV2!P33*ProkustesV!$AC33,-99)</f>
        <v>-99</v>
      </c>
      <c r="P33" s="3">
        <f>IF($A33=$B$3,ProkustesV2!O33*ProkustesV!$AC33,-99)</f>
        <v>-99</v>
      </c>
      <c r="Q33" s="3">
        <f>IF($A33=$B$3,ProkustesV2!R33*ProkustesV!$AC33,-99)</f>
        <v>-99</v>
      </c>
      <c r="R33" s="3">
        <f>IF($A33=$B$3,ProkustesV2!Q33*ProkustesV!$AC33,-99)</f>
        <v>-99</v>
      </c>
      <c r="S33" s="3">
        <f>IF($A33=$B$3,ProkustesV2!T33*ProkustesV!$AC33,-99)</f>
        <v>-99</v>
      </c>
      <c r="T33" s="3">
        <f>IF($A33=$B$3,ProkustesV2!S33*ProkustesV!$AC33,-99)</f>
        <v>-99</v>
      </c>
      <c r="U33" s="3">
        <f>IF($A33=$B$3,ProkustesV2!V33*ProkustesV!$AC33,-99)</f>
        <v>-99</v>
      </c>
      <c r="V33" s="3">
        <f>IF($A33=$B$3,ProkustesV2!U33*ProkustesV!$AC33,-99)</f>
        <v>-99</v>
      </c>
    </row>
    <row r="34" spans="1:22" x14ac:dyDescent="0.3">
      <c r="A34" t="str">
        <f t="shared" si="2"/>
        <v>DIPalp</v>
      </c>
      <c r="B34" s="3" t="str">
        <f>ProkustesV!D34</f>
        <v>DIPalp19_v_1.jpg</v>
      </c>
      <c r="C34" s="3">
        <f>IF($A34=$B$3,ProkustesV2!D34*ProkustesV!$AC34,-99)</f>
        <v>-99</v>
      </c>
      <c r="D34" s="3">
        <f>IF($A34=$B$3,ProkustesV2!C34*ProkustesV!$AC34,-99)</f>
        <v>-99</v>
      </c>
      <c r="E34" s="3">
        <f>IF($A34=$B$3,ProkustesV2!F34*ProkustesV!$AC34,-99)</f>
        <v>-99</v>
      </c>
      <c r="F34" s="3">
        <f>IF($A34=$B$3,ProkustesV2!E34*ProkustesV!$AC34,-99)</f>
        <v>-99</v>
      </c>
      <c r="G34" s="3">
        <f>IF($A34=$B$3,ProkustesV2!H34*ProkustesV!$AC34,-99)</f>
        <v>-99</v>
      </c>
      <c r="H34" s="3">
        <f>IF($A34=$B$3,ProkustesV2!G34*ProkustesV!$AC34,-99)</f>
        <v>-99</v>
      </c>
      <c r="I34" s="3">
        <f>IF($A34=$B$3,ProkustesV2!J34*ProkustesV!$AC34,-99)</f>
        <v>-99</v>
      </c>
      <c r="J34" s="3">
        <f>IF($A34=$B$3,ProkustesV2!I34*ProkustesV!$AC34,-99)</f>
        <v>-99</v>
      </c>
      <c r="K34" s="3">
        <f>IF($A34=$B$3,ProkustesV2!L34*ProkustesV!$AC34,-99)</f>
        <v>-99</v>
      </c>
      <c r="L34" s="3">
        <f>IF($A34=$B$3,ProkustesV2!K34*ProkustesV!$AC34,-99)</f>
        <v>-99</v>
      </c>
      <c r="M34" s="3">
        <f>IF($A34=$B$3,ProkustesV2!N34*ProkustesV!$AC34,-99)</f>
        <v>-99</v>
      </c>
      <c r="N34" s="3">
        <f>IF($A34=$B$3,ProkustesV2!M34*ProkustesV!$AC34,-99)</f>
        <v>-99</v>
      </c>
      <c r="O34" s="3">
        <f>IF($A34=$B$3,ProkustesV2!P34*ProkustesV!$AC34,-99)</f>
        <v>-99</v>
      </c>
      <c r="P34" s="3">
        <f>IF($A34=$B$3,ProkustesV2!O34*ProkustesV!$AC34,-99)</f>
        <v>-99</v>
      </c>
      <c r="Q34" s="3">
        <f>IF($A34=$B$3,ProkustesV2!R34*ProkustesV!$AC34,-99)</f>
        <v>-99</v>
      </c>
      <c r="R34" s="3">
        <f>IF($A34=$B$3,ProkustesV2!Q34*ProkustesV!$AC34,-99)</f>
        <v>-99</v>
      </c>
      <c r="S34" s="3">
        <f>IF($A34=$B$3,ProkustesV2!T34*ProkustesV!$AC34,-99)</f>
        <v>-99</v>
      </c>
      <c r="T34" s="3">
        <f>IF($A34=$B$3,ProkustesV2!S34*ProkustesV!$AC34,-99)</f>
        <v>-99</v>
      </c>
      <c r="U34" s="3">
        <f>IF($A34=$B$3,ProkustesV2!V34*ProkustesV!$AC34,-99)</f>
        <v>-99</v>
      </c>
      <c r="V34" s="3">
        <f>IF($A34=$B$3,ProkustesV2!U34*ProkustesV!$AC34,-99)</f>
        <v>-99</v>
      </c>
    </row>
    <row r="35" spans="1:22" x14ac:dyDescent="0.3">
      <c r="A35" t="str">
        <f t="shared" si="2"/>
        <v>DIPalp</v>
      </c>
      <c r="B35" s="3" t="str">
        <f>ProkustesV!D35</f>
        <v>DIPalp19_v_2.jpg</v>
      </c>
      <c r="C35" s="3">
        <f>IF($A35=$B$3,ProkustesV2!D35*ProkustesV!$AC35,-99)</f>
        <v>-99</v>
      </c>
      <c r="D35" s="3">
        <f>IF($A35=$B$3,ProkustesV2!C35*ProkustesV!$AC35,-99)</f>
        <v>-99</v>
      </c>
      <c r="E35" s="3">
        <f>IF($A35=$B$3,ProkustesV2!F35*ProkustesV!$AC35,-99)</f>
        <v>-99</v>
      </c>
      <c r="F35" s="3">
        <f>IF($A35=$B$3,ProkustesV2!E35*ProkustesV!$AC35,-99)</f>
        <v>-99</v>
      </c>
      <c r="G35" s="3">
        <f>IF($A35=$B$3,ProkustesV2!H35*ProkustesV!$AC35,-99)</f>
        <v>-99</v>
      </c>
      <c r="H35" s="3">
        <f>IF($A35=$B$3,ProkustesV2!G35*ProkustesV!$AC35,-99)</f>
        <v>-99</v>
      </c>
      <c r="I35" s="3">
        <f>IF($A35=$B$3,ProkustesV2!J35*ProkustesV!$AC35,-99)</f>
        <v>-99</v>
      </c>
      <c r="J35" s="3">
        <f>IF($A35=$B$3,ProkustesV2!I35*ProkustesV!$AC35,-99)</f>
        <v>-99</v>
      </c>
      <c r="K35" s="3">
        <f>IF($A35=$B$3,ProkustesV2!L35*ProkustesV!$AC35,-99)</f>
        <v>-99</v>
      </c>
      <c r="L35" s="3">
        <f>IF($A35=$B$3,ProkustesV2!K35*ProkustesV!$AC35,-99)</f>
        <v>-99</v>
      </c>
      <c r="M35" s="3">
        <f>IF($A35=$B$3,ProkustesV2!N35*ProkustesV!$AC35,-99)</f>
        <v>-99</v>
      </c>
      <c r="N35" s="3">
        <f>IF($A35=$B$3,ProkustesV2!M35*ProkustesV!$AC35,-99)</f>
        <v>-99</v>
      </c>
      <c r="O35" s="3">
        <f>IF($A35=$B$3,ProkustesV2!P35*ProkustesV!$AC35,-99)</f>
        <v>-99</v>
      </c>
      <c r="P35" s="3">
        <f>IF($A35=$B$3,ProkustesV2!O35*ProkustesV!$AC35,-99)</f>
        <v>-99</v>
      </c>
      <c r="Q35" s="3">
        <f>IF($A35=$B$3,ProkustesV2!R35*ProkustesV!$AC35,-99)</f>
        <v>-99</v>
      </c>
      <c r="R35" s="3">
        <f>IF($A35=$B$3,ProkustesV2!Q35*ProkustesV!$AC35,-99)</f>
        <v>-99</v>
      </c>
      <c r="S35" s="3">
        <f>IF($A35=$B$3,ProkustesV2!T35*ProkustesV!$AC35,-99)</f>
        <v>-99</v>
      </c>
      <c r="T35" s="3">
        <f>IF($A35=$B$3,ProkustesV2!S35*ProkustesV!$AC35,-99)</f>
        <v>-99</v>
      </c>
      <c r="U35" s="3">
        <f>IF($A35=$B$3,ProkustesV2!V35*ProkustesV!$AC35,-99)</f>
        <v>-99</v>
      </c>
      <c r="V35" s="3">
        <f>IF($A35=$B$3,ProkustesV2!U35*ProkustesV!$AC35,-99)</f>
        <v>-99</v>
      </c>
    </row>
    <row r="36" spans="1:22" x14ac:dyDescent="0.3">
      <c r="A36" t="str">
        <f t="shared" si="2"/>
        <v>DIPalp</v>
      </c>
      <c r="B36" s="3" t="str">
        <f>ProkustesV!D36</f>
        <v>DIPalp19_v_3.jpg</v>
      </c>
      <c r="C36" s="3">
        <f>IF($A36=$B$3,ProkustesV2!D36*ProkustesV!$AC36,-99)</f>
        <v>-99</v>
      </c>
      <c r="D36" s="3">
        <f>IF($A36=$B$3,ProkustesV2!C36*ProkustesV!$AC36,-99)</f>
        <v>-99</v>
      </c>
      <c r="E36" s="3">
        <f>IF($A36=$B$3,ProkustesV2!F36*ProkustesV!$AC36,-99)</f>
        <v>-99</v>
      </c>
      <c r="F36" s="3">
        <f>IF($A36=$B$3,ProkustesV2!E36*ProkustesV!$AC36,-99)</f>
        <v>-99</v>
      </c>
      <c r="G36" s="3">
        <f>IF($A36=$B$3,ProkustesV2!H36*ProkustesV!$AC36,-99)</f>
        <v>-99</v>
      </c>
      <c r="H36" s="3">
        <f>IF($A36=$B$3,ProkustesV2!G36*ProkustesV!$AC36,-99)</f>
        <v>-99</v>
      </c>
      <c r="I36" s="3">
        <f>IF($A36=$B$3,ProkustesV2!J36*ProkustesV!$AC36,-99)</f>
        <v>-99</v>
      </c>
      <c r="J36" s="3">
        <f>IF($A36=$B$3,ProkustesV2!I36*ProkustesV!$AC36,-99)</f>
        <v>-99</v>
      </c>
      <c r="K36" s="3">
        <f>IF($A36=$B$3,ProkustesV2!L36*ProkustesV!$AC36,-99)</f>
        <v>-99</v>
      </c>
      <c r="L36" s="3">
        <f>IF($A36=$B$3,ProkustesV2!K36*ProkustesV!$AC36,-99)</f>
        <v>-99</v>
      </c>
      <c r="M36" s="3">
        <f>IF($A36=$B$3,ProkustesV2!N36*ProkustesV!$AC36,-99)</f>
        <v>-99</v>
      </c>
      <c r="N36" s="3">
        <f>IF($A36=$B$3,ProkustesV2!M36*ProkustesV!$AC36,-99)</f>
        <v>-99</v>
      </c>
      <c r="O36" s="3">
        <f>IF($A36=$B$3,ProkustesV2!P36*ProkustesV!$AC36,-99)</f>
        <v>-99</v>
      </c>
      <c r="P36" s="3">
        <f>IF($A36=$B$3,ProkustesV2!O36*ProkustesV!$AC36,-99)</f>
        <v>-99</v>
      </c>
      <c r="Q36" s="3">
        <f>IF($A36=$B$3,ProkustesV2!R36*ProkustesV!$AC36,-99)</f>
        <v>-99</v>
      </c>
      <c r="R36" s="3">
        <f>IF($A36=$B$3,ProkustesV2!Q36*ProkustesV!$AC36,-99)</f>
        <v>-99</v>
      </c>
      <c r="S36" s="3">
        <f>IF($A36=$B$3,ProkustesV2!T36*ProkustesV!$AC36,-99)</f>
        <v>-99</v>
      </c>
      <c r="T36" s="3">
        <f>IF($A36=$B$3,ProkustesV2!S36*ProkustesV!$AC36,-99)</f>
        <v>-99</v>
      </c>
      <c r="U36" s="3">
        <f>IF($A36=$B$3,ProkustesV2!V36*ProkustesV!$AC36,-99)</f>
        <v>-99</v>
      </c>
      <c r="V36" s="3">
        <f>IF($A36=$B$3,ProkustesV2!U36*ProkustesV!$AC36,-99)</f>
        <v>-99</v>
      </c>
    </row>
    <row r="37" spans="1:22" x14ac:dyDescent="0.3">
      <c r="A37" t="str">
        <f t="shared" si="2"/>
        <v>DIPalp</v>
      </c>
      <c r="B37" s="3" t="str">
        <f>ProkustesV!D37</f>
        <v>DIPalp19_v_4.jpg</v>
      </c>
      <c r="C37" s="3">
        <f>IF($A37=$B$3,ProkustesV2!D37*ProkustesV!$AC37,-99)</f>
        <v>-99</v>
      </c>
      <c r="D37" s="3">
        <f>IF($A37=$B$3,ProkustesV2!C37*ProkustesV!$AC37,-99)</f>
        <v>-99</v>
      </c>
      <c r="E37" s="3">
        <f>IF($A37=$B$3,ProkustesV2!F37*ProkustesV!$AC37,-99)</f>
        <v>-99</v>
      </c>
      <c r="F37" s="3">
        <f>IF($A37=$B$3,ProkustesV2!E37*ProkustesV!$AC37,-99)</f>
        <v>-99</v>
      </c>
      <c r="G37" s="3">
        <f>IF($A37=$B$3,ProkustesV2!H37*ProkustesV!$AC37,-99)</f>
        <v>-99</v>
      </c>
      <c r="H37" s="3">
        <f>IF($A37=$B$3,ProkustesV2!G37*ProkustesV!$AC37,-99)</f>
        <v>-99</v>
      </c>
      <c r="I37" s="3">
        <f>IF($A37=$B$3,ProkustesV2!J37*ProkustesV!$AC37,-99)</f>
        <v>-99</v>
      </c>
      <c r="J37" s="3">
        <f>IF($A37=$B$3,ProkustesV2!I37*ProkustesV!$AC37,-99)</f>
        <v>-99</v>
      </c>
      <c r="K37" s="3">
        <f>IF($A37=$B$3,ProkustesV2!L37*ProkustesV!$AC37,-99)</f>
        <v>-99</v>
      </c>
      <c r="L37" s="3">
        <f>IF($A37=$B$3,ProkustesV2!K37*ProkustesV!$AC37,-99)</f>
        <v>-99</v>
      </c>
      <c r="M37" s="3">
        <f>IF($A37=$B$3,ProkustesV2!N37*ProkustesV!$AC37,-99)</f>
        <v>-99</v>
      </c>
      <c r="N37" s="3">
        <f>IF($A37=$B$3,ProkustesV2!M37*ProkustesV!$AC37,-99)</f>
        <v>-99</v>
      </c>
      <c r="O37" s="3">
        <f>IF($A37=$B$3,ProkustesV2!P37*ProkustesV!$AC37,-99)</f>
        <v>-99</v>
      </c>
      <c r="P37" s="3">
        <f>IF($A37=$B$3,ProkustesV2!O37*ProkustesV!$AC37,-99)</f>
        <v>-99</v>
      </c>
      <c r="Q37" s="3">
        <f>IF($A37=$B$3,ProkustesV2!R37*ProkustesV!$AC37,-99)</f>
        <v>-99</v>
      </c>
      <c r="R37" s="3">
        <f>IF($A37=$B$3,ProkustesV2!Q37*ProkustesV!$AC37,-99)</f>
        <v>-99</v>
      </c>
      <c r="S37" s="3">
        <f>IF($A37=$B$3,ProkustesV2!T37*ProkustesV!$AC37,-99)</f>
        <v>-99</v>
      </c>
      <c r="T37" s="3">
        <f>IF($A37=$B$3,ProkustesV2!S37*ProkustesV!$AC37,-99)</f>
        <v>-99</v>
      </c>
      <c r="U37" s="3">
        <f>IF($A37=$B$3,ProkustesV2!V37*ProkustesV!$AC37,-99)</f>
        <v>-99</v>
      </c>
      <c r="V37" s="3">
        <f>IF($A37=$B$3,ProkustesV2!U37*ProkustesV!$AC37,-99)</f>
        <v>-99</v>
      </c>
    </row>
    <row r="38" spans="1:22" x14ac:dyDescent="0.3">
      <c r="A38" t="str">
        <f t="shared" si="2"/>
        <v>DIPalp</v>
      </c>
      <c r="B38" s="3" t="str">
        <f>ProkustesV!D38</f>
        <v>DIPalp19_v_5.jpg</v>
      </c>
      <c r="C38" s="3">
        <f>IF($A38=$B$3,ProkustesV2!D38*ProkustesV!$AC38,-99)</f>
        <v>-99</v>
      </c>
      <c r="D38" s="3">
        <f>IF($A38=$B$3,ProkustesV2!C38*ProkustesV!$AC38,-99)</f>
        <v>-99</v>
      </c>
      <c r="E38" s="3">
        <f>IF($A38=$B$3,ProkustesV2!F38*ProkustesV!$AC38,-99)</f>
        <v>-99</v>
      </c>
      <c r="F38" s="3">
        <f>IF($A38=$B$3,ProkustesV2!E38*ProkustesV!$AC38,-99)</f>
        <v>-99</v>
      </c>
      <c r="G38" s="3">
        <f>IF($A38=$B$3,ProkustesV2!H38*ProkustesV!$AC38,-99)</f>
        <v>-99</v>
      </c>
      <c r="H38" s="3">
        <f>IF($A38=$B$3,ProkustesV2!G38*ProkustesV!$AC38,-99)</f>
        <v>-99</v>
      </c>
      <c r="I38" s="3">
        <f>IF($A38=$B$3,ProkustesV2!J38*ProkustesV!$AC38,-99)</f>
        <v>-99</v>
      </c>
      <c r="J38" s="3">
        <f>IF($A38=$B$3,ProkustesV2!I38*ProkustesV!$AC38,-99)</f>
        <v>-99</v>
      </c>
      <c r="K38" s="3">
        <f>IF($A38=$B$3,ProkustesV2!L38*ProkustesV!$AC38,-99)</f>
        <v>-99</v>
      </c>
      <c r="L38" s="3">
        <f>IF($A38=$B$3,ProkustesV2!K38*ProkustesV!$AC38,-99)</f>
        <v>-99</v>
      </c>
      <c r="M38" s="3">
        <f>IF($A38=$B$3,ProkustesV2!N38*ProkustesV!$AC38,-99)</f>
        <v>-99</v>
      </c>
      <c r="N38" s="3">
        <f>IF($A38=$B$3,ProkustesV2!M38*ProkustesV!$AC38,-99)</f>
        <v>-99</v>
      </c>
      <c r="O38" s="3">
        <f>IF($A38=$B$3,ProkustesV2!P38*ProkustesV!$AC38,-99)</f>
        <v>-99</v>
      </c>
      <c r="P38" s="3">
        <f>IF($A38=$B$3,ProkustesV2!O38*ProkustesV!$AC38,-99)</f>
        <v>-99</v>
      </c>
      <c r="Q38" s="3">
        <f>IF($A38=$B$3,ProkustesV2!R38*ProkustesV!$AC38,-99)</f>
        <v>-99</v>
      </c>
      <c r="R38" s="3">
        <f>IF($A38=$B$3,ProkustesV2!Q38*ProkustesV!$AC38,-99)</f>
        <v>-99</v>
      </c>
      <c r="S38" s="3">
        <f>IF($A38=$B$3,ProkustesV2!T38*ProkustesV!$AC38,-99)</f>
        <v>-99</v>
      </c>
      <c r="T38" s="3">
        <f>IF($A38=$B$3,ProkustesV2!S38*ProkustesV!$AC38,-99)</f>
        <v>-99</v>
      </c>
      <c r="U38" s="3">
        <f>IF($A38=$B$3,ProkustesV2!V38*ProkustesV!$AC38,-99)</f>
        <v>-99</v>
      </c>
      <c r="V38" s="3">
        <f>IF($A38=$B$3,ProkustesV2!U38*ProkustesV!$AC38,-99)</f>
        <v>-99</v>
      </c>
    </row>
    <row r="39" spans="1:22" x14ac:dyDescent="0.3">
      <c r="A39" t="str">
        <f t="shared" si="2"/>
        <v>DIPalp</v>
      </c>
      <c r="B39" s="3" t="str">
        <f>ProkustesV!D39</f>
        <v>DIPalp20_v_1.jpg</v>
      </c>
      <c r="C39" s="3">
        <f>IF($A39=$B$3,ProkustesV2!D39*ProkustesV!$AC39,-99)</f>
        <v>-99</v>
      </c>
      <c r="D39" s="3">
        <f>IF($A39=$B$3,ProkustesV2!C39*ProkustesV!$AC39,-99)</f>
        <v>-99</v>
      </c>
      <c r="E39" s="3">
        <f>IF($A39=$B$3,ProkustesV2!F39*ProkustesV!$AC39,-99)</f>
        <v>-99</v>
      </c>
      <c r="F39" s="3">
        <f>IF($A39=$B$3,ProkustesV2!E39*ProkustesV!$AC39,-99)</f>
        <v>-99</v>
      </c>
      <c r="G39" s="3">
        <f>IF($A39=$B$3,ProkustesV2!H39*ProkustesV!$AC39,-99)</f>
        <v>-99</v>
      </c>
      <c r="H39" s="3">
        <f>IF($A39=$B$3,ProkustesV2!G39*ProkustesV!$AC39,-99)</f>
        <v>-99</v>
      </c>
      <c r="I39" s="3">
        <f>IF($A39=$B$3,ProkustesV2!J39*ProkustesV!$AC39,-99)</f>
        <v>-99</v>
      </c>
      <c r="J39" s="3">
        <f>IF($A39=$B$3,ProkustesV2!I39*ProkustesV!$AC39,-99)</f>
        <v>-99</v>
      </c>
      <c r="K39" s="3">
        <f>IF($A39=$B$3,ProkustesV2!L39*ProkustesV!$AC39,-99)</f>
        <v>-99</v>
      </c>
      <c r="L39" s="3">
        <f>IF($A39=$B$3,ProkustesV2!K39*ProkustesV!$AC39,-99)</f>
        <v>-99</v>
      </c>
      <c r="M39" s="3">
        <f>IF($A39=$B$3,ProkustesV2!N39*ProkustesV!$AC39,-99)</f>
        <v>-99</v>
      </c>
      <c r="N39" s="3">
        <f>IF($A39=$B$3,ProkustesV2!M39*ProkustesV!$AC39,-99)</f>
        <v>-99</v>
      </c>
      <c r="O39" s="3">
        <f>IF($A39=$B$3,ProkustesV2!P39*ProkustesV!$AC39,-99)</f>
        <v>-99</v>
      </c>
      <c r="P39" s="3">
        <f>IF($A39=$B$3,ProkustesV2!O39*ProkustesV!$AC39,-99)</f>
        <v>-99</v>
      </c>
      <c r="Q39" s="3">
        <f>IF($A39=$B$3,ProkustesV2!R39*ProkustesV!$AC39,-99)</f>
        <v>-99</v>
      </c>
      <c r="R39" s="3">
        <f>IF($A39=$B$3,ProkustesV2!Q39*ProkustesV!$AC39,-99)</f>
        <v>-99</v>
      </c>
      <c r="S39" s="3">
        <f>IF($A39=$B$3,ProkustesV2!T39*ProkustesV!$AC39,-99)</f>
        <v>-99</v>
      </c>
      <c r="T39" s="3">
        <f>IF($A39=$B$3,ProkustesV2!S39*ProkustesV!$AC39,-99)</f>
        <v>-99</v>
      </c>
      <c r="U39" s="3">
        <f>IF($A39=$B$3,ProkustesV2!V39*ProkustesV!$AC39,-99)</f>
        <v>-99</v>
      </c>
      <c r="V39" s="3">
        <f>IF($A39=$B$3,ProkustesV2!U39*ProkustesV!$AC39,-99)</f>
        <v>-99</v>
      </c>
    </row>
    <row r="40" spans="1:22" x14ac:dyDescent="0.3">
      <c r="A40" t="str">
        <f t="shared" si="2"/>
        <v>DIPalp</v>
      </c>
      <c r="B40" s="3" t="str">
        <f>ProkustesV!D40</f>
        <v>DIPalp20_v_2.jpg</v>
      </c>
      <c r="C40" s="3">
        <f>IF($A40=$B$3,ProkustesV2!D40*ProkustesV!$AC40,-99)</f>
        <v>-99</v>
      </c>
      <c r="D40" s="3">
        <f>IF($A40=$B$3,ProkustesV2!C40*ProkustesV!$AC40,-99)</f>
        <v>-99</v>
      </c>
      <c r="E40" s="3">
        <f>IF($A40=$B$3,ProkustesV2!F40*ProkustesV!$AC40,-99)</f>
        <v>-99</v>
      </c>
      <c r="F40" s="3">
        <f>IF($A40=$B$3,ProkustesV2!E40*ProkustesV!$AC40,-99)</f>
        <v>-99</v>
      </c>
      <c r="G40" s="3">
        <f>IF($A40=$B$3,ProkustesV2!H40*ProkustesV!$AC40,-99)</f>
        <v>-99</v>
      </c>
      <c r="H40" s="3">
        <f>IF($A40=$B$3,ProkustesV2!G40*ProkustesV!$AC40,-99)</f>
        <v>-99</v>
      </c>
      <c r="I40" s="3">
        <f>IF($A40=$B$3,ProkustesV2!J40*ProkustesV!$AC40,-99)</f>
        <v>-99</v>
      </c>
      <c r="J40" s="3">
        <f>IF($A40=$B$3,ProkustesV2!I40*ProkustesV!$AC40,-99)</f>
        <v>-99</v>
      </c>
      <c r="K40" s="3">
        <f>IF($A40=$B$3,ProkustesV2!L40*ProkustesV!$AC40,-99)</f>
        <v>-99</v>
      </c>
      <c r="L40" s="3">
        <f>IF($A40=$B$3,ProkustesV2!K40*ProkustesV!$AC40,-99)</f>
        <v>-99</v>
      </c>
      <c r="M40" s="3">
        <f>IF($A40=$B$3,ProkustesV2!N40*ProkustesV!$AC40,-99)</f>
        <v>-99</v>
      </c>
      <c r="N40" s="3">
        <f>IF($A40=$B$3,ProkustesV2!M40*ProkustesV!$AC40,-99)</f>
        <v>-99</v>
      </c>
      <c r="O40" s="3">
        <f>IF($A40=$B$3,ProkustesV2!P40*ProkustesV!$AC40,-99)</f>
        <v>-99</v>
      </c>
      <c r="P40" s="3">
        <f>IF($A40=$B$3,ProkustesV2!O40*ProkustesV!$AC40,-99)</f>
        <v>-99</v>
      </c>
      <c r="Q40" s="3">
        <f>IF($A40=$B$3,ProkustesV2!R40*ProkustesV!$AC40,-99)</f>
        <v>-99</v>
      </c>
      <c r="R40" s="3">
        <f>IF($A40=$B$3,ProkustesV2!Q40*ProkustesV!$AC40,-99)</f>
        <v>-99</v>
      </c>
      <c r="S40" s="3">
        <f>IF($A40=$B$3,ProkustesV2!T40*ProkustesV!$AC40,-99)</f>
        <v>-99</v>
      </c>
      <c r="T40" s="3">
        <f>IF($A40=$B$3,ProkustesV2!S40*ProkustesV!$AC40,-99)</f>
        <v>-99</v>
      </c>
      <c r="U40" s="3">
        <f>IF($A40=$B$3,ProkustesV2!V40*ProkustesV!$AC40,-99)</f>
        <v>-99</v>
      </c>
      <c r="V40" s="3">
        <f>IF($A40=$B$3,ProkustesV2!U40*ProkustesV!$AC40,-99)</f>
        <v>-99</v>
      </c>
    </row>
    <row r="41" spans="1:22" x14ac:dyDescent="0.3">
      <c r="A41" t="str">
        <f t="shared" si="2"/>
        <v>DIPalp</v>
      </c>
      <c r="B41" s="3" t="str">
        <f>ProkustesV!D41</f>
        <v>DIPalp20_v_3.jpg</v>
      </c>
      <c r="C41" s="3">
        <f>IF($A41=$B$3,ProkustesV2!D41*ProkustesV!$AC41,-99)</f>
        <v>-99</v>
      </c>
      <c r="D41" s="3">
        <f>IF($A41=$B$3,ProkustesV2!C41*ProkustesV!$AC41,-99)</f>
        <v>-99</v>
      </c>
      <c r="E41" s="3">
        <f>IF($A41=$B$3,ProkustesV2!F41*ProkustesV!$AC41,-99)</f>
        <v>-99</v>
      </c>
      <c r="F41" s="3">
        <f>IF($A41=$B$3,ProkustesV2!E41*ProkustesV!$AC41,-99)</f>
        <v>-99</v>
      </c>
      <c r="G41" s="3">
        <f>IF($A41=$B$3,ProkustesV2!H41*ProkustesV!$AC41,-99)</f>
        <v>-99</v>
      </c>
      <c r="H41" s="3">
        <f>IF($A41=$B$3,ProkustesV2!G41*ProkustesV!$AC41,-99)</f>
        <v>-99</v>
      </c>
      <c r="I41" s="3">
        <f>IF($A41=$B$3,ProkustesV2!J41*ProkustesV!$AC41,-99)</f>
        <v>-99</v>
      </c>
      <c r="J41" s="3">
        <f>IF($A41=$B$3,ProkustesV2!I41*ProkustesV!$AC41,-99)</f>
        <v>-99</v>
      </c>
      <c r="K41" s="3">
        <f>IF($A41=$B$3,ProkustesV2!L41*ProkustesV!$AC41,-99)</f>
        <v>-99</v>
      </c>
      <c r="L41" s="3">
        <f>IF($A41=$B$3,ProkustesV2!K41*ProkustesV!$AC41,-99)</f>
        <v>-99</v>
      </c>
      <c r="M41" s="3">
        <f>IF($A41=$B$3,ProkustesV2!N41*ProkustesV!$AC41,-99)</f>
        <v>-99</v>
      </c>
      <c r="N41" s="3">
        <f>IF($A41=$B$3,ProkustesV2!M41*ProkustesV!$AC41,-99)</f>
        <v>-99</v>
      </c>
      <c r="O41" s="3">
        <f>IF($A41=$B$3,ProkustesV2!P41*ProkustesV!$AC41,-99)</f>
        <v>-99</v>
      </c>
      <c r="P41" s="3">
        <f>IF($A41=$B$3,ProkustesV2!O41*ProkustesV!$AC41,-99)</f>
        <v>-99</v>
      </c>
      <c r="Q41" s="3">
        <f>IF($A41=$B$3,ProkustesV2!R41*ProkustesV!$AC41,-99)</f>
        <v>-99</v>
      </c>
      <c r="R41" s="3">
        <f>IF($A41=$B$3,ProkustesV2!Q41*ProkustesV!$AC41,-99)</f>
        <v>-99</v>
      </c>
      <c r="S41" s="3">
        <f>IF($A41=$B$3,ProkustesV2!T41*ProkustesV!$AC41,-99)</f>
        <v>-99</v>
      </c>
      <c r="T41" s="3">
        <f>IF($A41=$B$3,ProkustesV2!S41*ProkustesV!$AC41,-99)</f>
        <v>-99</v>
      </c>
      <c r="U41" s="3">
        <f>IF($A41=$B$3,ProkustesV2!V41*ProkustesV!$AC41,-99)</f>
        <v>-99</v>
      </c>
      <c r="V41" s="3">
        <f>IF($A41=$B$3,ProkustesV2!U41*ProkustesV!$AC41,-99)</f>
        <v>-99</v>
      </c>
    </row>
    <row r="42" spans="1:22" x14ac:dyDescent="0.3">
      <c r="A42" t="str">
        <f t="shared" si="2"/>
        <v>DIPalp</v>
      </c>
      <c r="B42" s="3" t="str">
        <f>ProkustesV!D42</f>
        <v>DIPalp20_v_4.jpg</v>
      </c>
      <c r="C42" s="3">
        <f>IF($A42=$B$3,ProkustesV2!D42*ProkustesV!$AC42,-99)</f>
        <v>-99</v>
      </c>
      <c r="D42" s="3">
        <f>IF($A42=$B$3,ProkustesV2!C42*ProkustesV!$AC42,-99)</f>
        <v>-99</v>
      </c>
      <c r="E42" s="3">
        <f>IF($A42=$B$3,ProkustesV2!F42*ProkustesV!$AC42,-99)</f>
        <v>-99</v>
      </c>
      <c r="F42" s="3">
        <f>IF($A42=$B$3,ProkustesV2!E42*ProkustesV!$AC42,-99)</f>
        <v>-99</v>
      </c>
      <c r="G42" s="3">
        <f>IF($A42=$B$3,ProkustesV2!H42*ProkustesV!$AC42,-99)</f>
        <v>-99</v>
      </c>
      <c r="H42" s="3">
        <f>IF($A42=$B$3,ProkustesV2!G42*ProkustesV!$AC42,-99)</f>
        <v>-99</v>
      </c>
      <c r="I42" s="3">
        <f>IF($A42=$B$3,ProkustesV2!J42*ProkustesV!$AC42,-99)</f>
        <v>-99</v>
      </c>
      <c r="J42" s="3">
        <f>IF($A42=$B$3,ProkustesV2!I42*ProkustesV!$AC42,-99)</f>
        <v>-99</v>
      </c>
      <c r="K42" s="3">
        <f>IF($A42=$B$3,ProkustesV2!L42*ProkustesV!$AC42,-99)</f>
        <v>-99</v>
      </c>
      <c r="L42" s="3">
        <f>IF($A42=$B$3,ProkustesV2!K42*ProkustesV!$AC42,-99)</f>
        <v>-99</v>
      </c>
      <c r="M42" s="3">
        <f>IF($A42=$B$3,ProkustesV2!N42*ProkustesV!$AC42,-99)</f>
        <v>-99</v>
      </c>
      <c r="N42" s="3">
        <f>IF($A42=$B$3,ProkustesV2!M42*ProkustesV!$AC42,-99)</f>
        <v>-99</v>
      </c>
      <c r="O42" s="3">
        <f>IF($A42=$B$3,ProkustesV2!P42*ProkustesV!$AC42,-99)</f>
        <v>-99</v>
      </c>
      <c r="P42" s="3">
        <f>IF($A42=$B$3,ProkustesV2!O42*ProkustesV!$AC42,-99)</f>
        <v>-99</v>
      </c>
      <c r="Q42" s="3">
        <f>IF($A42=$B$3,ProkustesV2!R42*ProkustesV!$AC42,-99)</f>
        <v>-99</v>
      </c>
      <c r="R42" s="3">
        <f>IF($A42=$B$3,ProkustesV2!Q42*ProkustesV!$AC42,-99)</f>
        <v>-99</v>
      </c>
      <c r="S42" s="3">
        <f>IF($A42=$B$3,ProkustesV2!T42*ProkustesV!$AC42,-99)</f>
        <v>-99</v>
      </c>
      <c r="T42" s="3">
        <f>IF($A42=$B$3,ProkustesV2!S42*ProkustesV!$AC42,-99)</f>
        <v>-99</v>
      </c>
      <c r="U42" s="3">
        <f>IF($A42=$B$3,ProkustesV2!V42*ProkustesV!$AC42,-99)</f>
        <v>-99</v>
      </c>
      <c r="V42" s="3">
        <f>IF($A42=$B$3,ProkustesV2!U42*ProkustesV!$AC42,-99)</f>
        <v>-99</v>
      </c>
    </row>
    <row r="43" spans="1:22" x14ac:dyDescent="0.3">
      <c r="A43" t="str">
        <f t="shared" si="2"/>
        <v>DIPalp</v>
      </c>
      <c r="B43" s="3" t="str">
        <f>ProkustesV!D43</f>
        <v>DIPalp20_v_5.jpg</v>
      </c>
      <c r="C43" s="3">
        <f>IF($A43=$B$3,ProkustesV2!D43*ProkustesV!$AC43,-99)</f>
        <v>-99</v>
      </c>
      <c r="D43" s="3">
        <f>IF($A43=$B$3,ProkustesV2!C43*ProkustesV!$AC43,-99)</f>
        <v>-99</v>
      </c>
      <c r="E43" s="3">
        <f>IF($A43=$B$3,ProkustesV2!F43*ProkustesV!$AC43,-99)</f>
        <v>-99</v>
      </c>
      <c r="F43" s="3">
        <f>IF($A43=$B$3,ProkustesV2!E43*ProkustesV!$AC43,-99)</f>
        <v>-99</v>
      </c>
      <c r="G43" s="3">
        <f>IF($A43=$B$3,ProkustesV2!H43*ProkustesV!$AC43,-99)</f>
        <v>-99</v>
      </c>
      <c r="H43" s="3">
        <f>IF($A43=$B$3,ProkustesV2!G43*ProkustesV!$AC43,-99)</f>
        <v>-99</v>
      </c>
      <c r="I43" s="3">
        <f>IF($A43=$B$3,ProkustesV2!J43*ProkustesV!$AC43,-99)</f>
        <v>-99</v>
      </c>
      <c r="J43" s="3">
        <f>IF($A43=$B$3,ProkustesV2!I43*ProkustesV!$AC43,-99)</f>
        <v>-99</v>
      </c>
      <c r="K43" s="3">
        <f>IF($A43=$B$3,ProkustesV2!L43*ProkustesV!$AC43,-99)</f>
        <v>-99</v>
      </c>
      <c r="L43" s="3">
        <f>IF($A43=$B$3,ProkustesV2!K43*ProkustesV!$AC43,-99)</f>
        <v>-99</v>
      </c>
      <c r="M43" s="3">
        <f>IF($A43=$B$3,ProkustesV2!N43*ProkustesV!$AC43,-99)</f>
        <v>-99</v>
      </c>
      <c r="N43" s="3">
        <f>IF($A43=$B$3,ProkustesV2!M43*ProkustesV!$AC43,-99)</f>
        <v>-99</v>
      </c>
      <c r="O43" s="3">
        <f>IF($A43=$B$3,ProkustesV2!P43*ProkustesV!$AC43,-99)</f>
        <v>-99</v>
      </c>
      <c r="P43" s="3">
        <f>IF($A43=$B$3,ProkustesV2!O43*ProkustesV!$AC43,-99)</f>
        <v>-99</v>
      </c>
      <c r="Q43" s="3">
        <f>IF($A43=$B$3,ProkustesV2!R43*ProkustesV!$AC43,-99)</f>
        <v>-99</v>
      </c>
      <c r="R43" s="3">
        <f>IF($A43=$B$3,ProkustesV2!Q43*ProkustesV!$AC43,-99)</f>
        <v>-99</v>
      </c>
      <c r="S43" s="3">
        <f>IF($A43=$B$3,ProkustesV2!T43*ProkustesV!$AC43,-99)</f>
        <v>-99</v>
      </c>
      <c r="T43" s="3">
        <f>IF($A43=$B$3,ProkustesV2!S43*ProkustesV!$AC43,-99)</f>
        <v>-99</v>
      </c>
      <c r="U43" s="3">
        <f>IF($A43=$B$3,ProkustesV2!V43*ProkustesV!$AC43,-99)</f>
        <v>-99</v>
      </c>
      <c r="V43" s="3">
        <f>IF($A43=$B$3,ProkustesV2!U43*ProkustesV!$AC43,-99)</f>
        <v>-99</v>
      </c>
    </row>
    <row r="44" spans="1:22" x14ac:dyDescent="0.3">
      <c r="A44" t="str">
        <f t="shared" si="2"/>
        <v>DIPalp</v>
      </c>
      <c r="B44" s="3" t="str">
        <f>ProkustesV!D44</f>
        <v>DIPalp29_v_1.jpg</v>
      </c>
      <c r="C44" s="3">
        <f>IF($A44=$B$3,ProkustesV2!D44*ProkustesV!$AC44,-99)</f>
        <v>-99</v>
      </c>
      <c r="D44" s="3">
        <f>IF($A44=$B$3,ProkustesV2!C44*ProkustesV!$AC44,-99)</f>
        <v>-99</v>
      </c>
      <c r="E44" s="3">
        <f>IF($A44=$B$3,ProkustesV2!F44*ProkustesV!$AC44,-99)</f>
        <v>-99</v>
      </c>
      <c r="F44" s="3">
        <f>IF($A44=$B$3,ProkustesV2!E44*ProkustesV!$AC44,-99)</f>
        <v>-99</v>
      </c>
      <c r="G44" s="3">
        <f>IF($A44=$B$3,ProkustesV2!H44*ProkustesV!$AC44,-99)</f>
        <v>-99</v>
      </c>
      <c r="H44" s="3">
        <f>IF($A44=$B$3,ProkustesV2!G44*ProkustesV!$AC44,-99)</f>
        <v>-99</v>
      </c>
      <c r="I44" s="3">
        <f>IF($A44=$B$3,ProkustesV2!J44*ProkustesV!$AC44,-99)</f>
        <v>-99</v>
      </c>
      <c r="J44" s="3">
        <f>IF($A44=$B$3,ProkustesV2!I44*ProkustesV!$AC44,-99)</f>
        <v>-99</v>
      </c>
      <c r="K44" s="3">
        <f>IF($A44=$B$3,ProkustesV2!L44*ProkustesV!$AC44,-99)</f>
        <v>-99</v>
      </c>
      <c r="L44" s="3">
        <f>IF($A44=$B$3,ProkustesV2!K44*ProkustesV!$AC44,-99)</f>
        <v>-99</v>
      </c>
      <c r="M44" s="3">
        <f>IF($A44=$B$3,ProkustesV2!N44*ProkustesV!$AC44,-99)</f>
        <v>-99</v>
      </c>
      <c r="N44" s="3">
        <f>IF($A44=$B$3,ProkustesV2!M44*ProkustesV!$AC44,-99)</f>
        <v>-99</v>
      </c>
      <c r="O44" s="3">
        <f>IF($A44=$B$3,ProkustesV2!P44*ProkustesV!$AC44,-99)</f>
        <v>-99</v>
      </c>
      <c r="P44" s="3">
        <f>IF($A44=$B$3,ProkustesV2!O44*ProkustesV!$AC44,-99)</f>
        <v>-99</v>
      </c>
      <c r="Q44" s="3">
        <f>IF($A44=$B$3,ProkustesV2!R44*ProkustesV!$AC44,-99)</f>
        <v>-99</v>
      </c>
      <c r="R44" s="3">
        <f>IF($A44=$B$3,ProkustesV2!Q44*ProkustesV!$AC44,-99)</f>
        <v>-99</v>
      </c>
      <c r="S44" s="3">
        <f>IF($A44=$B$3,ProkustesV2!T44*ProkustesV!$AC44,-99)</f>
        <v>-99</v>
      </c>
      <c r="T44" s="3">
        <f>IF($A44=$B$3,ProkustesV2!S44*ProkustesV!$AC44,-99)</f>
        <v>-99</v>
      </c>
      <c r="U44" s="3">
        <f>IF($A44=$B$3,ProkustesV2!V44*ProkustesV!$AC44,-99)</f>
        <v>-99</v>
      </c>
      <c r="V44" s="3">
        <f>IF($A44=$B$3,ProkustesV2!U44*ProkustesV!$AC44,-99)</f>
        <v>-99</v>
      </c>
    </row>
    <row r="45" spans="1:22" x14ac:dyDescent="0.3">
      <c r="A45" t="str">
        <f t="shared" si="2"/>
        <v>DIPalp</v>
      </c>
      <c r="B45" s="3" t="str">
        <f>ProkustesV!D45</f>
        <v>DIPalp29_v_2.jpg</v>
      </c>
      <c r="C45" s="3">
        <f>IF($A45=$B$3,ProkustesV2!D45*ProkustesV!$AC45,-99)</f>
        <v>-99</v>
      </c>
      <c r="D45" s="3">
        <f>IF($A45=$B$3,ProkustesV2!C45*ProkustesV!$AC45,-99)</f>
        <v>-99</v>
      </c>
      <c r="E45" s="3">
        <f>IF($A45=$B$3,ProkustesV2!F45*ProkustesV!$AC45,-99)</f>
        <v>-99</v>
      </c>
      <c r="F45" s="3">
        <f>IF($A45=$B$3,ProkustesV2!E45*ProkustesV!$AC45,-99)</f>
        <v>-99</v>
      </c>
      <c r="G45" s="3">
        <f>IF($A45=$B$3,ProkustesV2!H45*ProkustesV!$AC45,-99)</f>
        <v>-99</v>
      </c>
      <c r="H45" s="3">
        <f>IF($A45=$B$3,ProkustesV2!G45*ProkustesV!$AC45,-99)</f>
        <v>-99</v>
      </c>
      <c r="I45" s="3">
        <f>IF($A45=$B$3,ProkustesV2!J45*ProkustesV!$AC45,-99)</f>
        <v>-99</v>
      </c>
      <c r="J45" s="3">
        <f>IF($A45=$B$3,ProkustesV2!I45*ProkustesV!$AC45,-99)</f>
        <v>-99</v>
      </c>
      <c r="K45" s="3">
        <f>IF($A45=$B$3,ProkustesV2!L45*ProkustesV!$AC45,-99)</f>
        <v>-99</v>
      </c>
      <c r="L45" s="3">
        <f>IF($A45=$B$3,ProkustesV2!K45*ProkustesV!$AC45,-99)</f>
        <v>-99</v>
      </c>
      <c r="M45" s="3">
        <f>IF($A45=$B$3,ProkustesV2!N45*ProkustesV!$AC45,-99)</f>
        <v>-99</v>
      </c>
      <c r="N45" s="3">
        <f>IF($A45=$B$3,ProkustesV2!M45*ProkustesV!$AC45,-99)</f>
        <v>-99</v>
      </c>
      <c r="O45" s="3">
        <f>IF($A45=$B$3,ProkustesV2!P45*ProkustesV!$AC45,-99)</f>
        <v>-99</v>
      </c>
      <c r="P45" s="3">
        <f>IF($A45=$B$3,ProkustesV2!O45*ProkustesV!$AC45,-99)</f>
        <v>-99</v>
      </c>
      <c r="Q45" s="3">
        <f>IF($A45=$B$3,ProkustesV2!R45*ProkustesV!$AC45,-99)</f>
        <v>-99</v>
      </c>
      <c r="R45" s="3">
        <f>IF($A45=$B$3,ProkustesV2!Q45*ProkustesV!$AC45,-99)</f>
        <v>-99</v>
      </c>
      <c r="S45" s="3">
        <f>IF($A45=$B$3,ProkustesV2!T45*ProkustesV!$AC45,-99)</f>
        <v>-99</v>
      </c>
      <c r="T45" s="3">
        <f>IF($A45=$B$3,ProkustesV2!S45*ProkustesV!$AC45,-99)</f>
        <v>-99</v>
      </c>
      <c r="U45" s="3">
        <f>IF($A45=$B$3,ProkustesV2!V45*ProkustesV!$AC45,-99)</f>
        <v>-99</v>
      </c>
      <c r="V45" s="3">
        <f>IF($A45=$B$3,ProkustesV2!U45*ProkustesV!$AC45,-99)</f>
        <v>-99</v>
      </c>
    </row>
    <row r="46" spans="1:22" x14ac:dyDescent="0.3">
      <c r="A46" t="str">
        <f t="shared" si="2"/>
        <v>DIPalp</v>
      </c>
      <c r="B46" s="3" t="str">
        <f>ProkustesV!D46</f>
        <v>DIPalp29_v_3.jpg</v>
      </c>
      <c r="C46" s="3">
        <f>IF($A46=$B$3,ProkustesV2!D46*ProkustesV!$AC46,-99)</f>
        <v>-99</v>
      </c>
      <c r="D46" s="3">
        <f>IF($A46=$B$3,ProkustesV2!C46*ProkustesV!$AC46,-99)</f>
        <v>-99</v>
      </c>
      <c r="E46" s="3">
        <f>IF($A46=$B$3,ProkustesV2!F46*ProkustesV!$AC46,-99)</f>
        <v>-99</v>
      </c>
      <c r="F46" s="3">
        <f>IF($A46=$B$3,ProkustesV2!E46*ProkustesV!$AC46,-99)</f>
        <v>-99</v>
      </c>
      <c r="G46" s="3">
        <f>IF($A46=$B$3,ProkustesV2!H46*ProkustesV!$AC46,-99)</f>
        <v>-99</v>
      </c>
      <c r="H46" s="3">
        <f>IF($A46=$B$3,ProkustesV2!G46*ProkustesV!$AC46,-99)</f>
        <v>-99</v>
      </c>
      <c r="I46" s="3">
        <f>IF($A46=$B$3,ProkustesV2!J46*ProkustesV!$AC46,-99)</f>
        <v>-99</v>
      </c>
      <c r="J46" s="3">
        <f>IF($A46=$B$3,ProkustesV2!I46*ProkustesV!$AC46,-99)</f>
        <v>-99</v>
      </c>
      <c r="K46" s="3">
        <f>IF($A46=$B$3,ProkustesV2!L46*ProkustesV!$AC46,-99)</f>
        <v>-99</v>
      </c>
      <c r="L46" s="3">
        <f>IF($A46=$B$3,ProkustesV2!K46*ProkustesV!$AC46,-99)</f>
        <v>-99</v>
      </c>
      <c r="M46" s="3">
        <f>IF($A46=$B$3,ProkustesV2!N46*ProkustesV!$AC46,-99)</f>
        <v>-99</v>
      </c>
      <c r="N46" s="3">
        <f>IF($A46=$B$3,ProkustesV2!M46*ProkustesV!$AC46,-99)</f>
        <v>-99</v>
      </c>
      <c r="O46" s="3">
        <f>IF($A46=$B$3,ProkustesV2!P46*ProkustesV!$AC46,-99)</f>
        <v>-99</v>
      </c>
      <c r="P46" s="3">
        <f>IF($A46=$B$3,ProkustesV2!O46*ProkustesV!$AC46,-99)</f>
        <v>-99</v>
      </c>
      <c r="Q46" s="3">
        <f>IF($A46=$B$3,ProkustesV2!R46*ProkustesV!$AC46,-99)</f>
        <v>-99</v>
      </c>
      <c r="R46" s="3">
        <f>IF($A46=$B$3,ProkustesV2!Q46*ProkustesV!$AC46,-99)</f>
        <v>-99</v>
      </c>
      <c r="S46" s="3">
        <f>IF($A46=$B$3,ProkustesV2!T46*ProkustesV!$AC46,-99)</f>
        <v>-99</v>
      </c>
      <c r="T46" s="3">
        <f>IF($A46=$B$3,ProkustesV2!S46*ProkustesV!$AC46,-99)</f>
        <v>-99</v>
      </c>
      <c r="U46" s="3">
        <f>IF($A46=$B$3,ProkustesV2!V46*ProkustesV!$AC46,-99)</f>
        <v>-99</v>
      </c>
      <c r="V46" s="3">
        <f>IF($A46=$B$3,ProkustesV2!U46*ProkustesV!$AC46,-99)</f>
        <v>-99</v>
      </c>
    </row>
    <row r="47" spans="1:22" x14ac:dyDescent="0.3">
      <c r="A47" t="str">
        <f t="shared" si="2"/>
        <v>DIPalp</v>
      </c>
      <c r="B47" s="3" t="str">
        <f>ProkustesV!D47</f>
        <v>DIPalp29_v_4.jpg</v>
      </c>
      <c r="C47" s="3">
        <f>IF($A47=$B$3,ProkustesV2!D47*ProkustesV!$AC47,-99)</f>
        <v>-99</v>
      </c>
      <c r="D47" s="3">
        <f>IF($A47=$B$3,ProkustesV2!C47*ProkustesV!$AC47,-99)</f>
        <v>-99</v>
      </c>
      <c r="E47" s="3">
        <f>IF($A47=$B$3,ProkustesV2!F47*ProkustesV!$AC47,-99)</f>
        <v>-99</v>
      </c>
      <c r="F47" s="3">
        <f>IF($A47=$B$3,ProkustesV2!E47*ProkustesV!$AC47,-99)</f>
        <v>-99</v>
      </c>
      <c r="G47" s="3">
        <f>IF($A47=$B$3,ProkustesV2!H47*ProkustesV!$AC47,-99)</f>
        <v>-99</v>
      </c>
      <c r="H47" s="3">
        <f>IF($A47=$B$3,ProkustesV2!G47*ProkustesV!$AC47,-99)</f>
        <v>-99</v>
      </c>
      <c r="I47" s="3">
        <f>IF($A47=$B$3,ProkustesV2!J47*ProkustesV!$AC47,-99)</f>
        <v>-99</v>
      </c>
      <c r="J47" s="3">
        <f>IF($A47=$B$3,ProkustesV2!I47*ProkustesV!$AC47,-99)</f>
        <v>-99</v>
      </c>
      <c r="K47" s="3">
        <f>IF($A47=$B$3,ProkustesV2!L47*ProkustesV!$AC47,-99)</f>
        <v>-99</v>
      </c>
      <c r="L47" s="3">
        <f>IF($A47=$B$3,ProkustesV2!K47*ProkustesV!$AC47,-99)</f>
        <v>-99</v>
      </c>
      <c r="M47" s="3">
        <f>IF($A47=$B$3,ProkustesV2!N47*ProkustesV!$AC47,-99)</f>
        <v>-99</v>
      </c>
      <c r="N47" s="3">
        <f>IF($A47=$B$3,ProkustesV2!M47*ProkustesV!$AC47,-99)</f>
        <v>-99</v>
      </c>
      <c r="O47" s="3">
        <f>IF($A47=$B$3,ProkustesV2!P47*ProkustesV!$AC47,-99)</f>
        <v>-99</v>
      </c>
      <c r="P47" s="3">
        <f>IF($A47=$B$3,ProkustesV2!O47*ProkustesV!$AC47,-99)</f>
        <v>-99</v>
      </c>
      <c r="Q47" s="3">
        <f>IF($A47=$B$3,ProkustesV2!R47*ProkustesV!$AC47,-99)</f>
        <v>-99</v>
      </c>
      <c r="R47" s="3">
        <f>IF($A47=$B$3,ProkustesV2!Q47*ProkustesV!$AC47,-99)</f>
        <v>-99</v>
      </c>
      <c r="S47" s="3">
        <f>IF($A47=$B$3,ProkustesV2!T47*ProkustesV!$AC47,-99)</f>
        <v>-99</v>
      </c>
      <c r="T47" s="3">
        <f>IF($A47=$B$3,ProkustesV2!S47*ProkustesV!$AC47,-99)</f>
        <v>-99</v>
      </c>
      <c r="U47" s="3">
        <f>IF($A47=$B$3,ProkustesV2!V47*ProkustesV!$AC47,-99)</f>
        <v>-99</v>
      </c>
      <c r="V47" s="3">
        <f>IF($A47=$B$3,ProkustesV2!U47*ProkustesV!$AC47,-99)</f>
        <v>-99</v>
      </c>
    </row>
    <row r="48" spans="1:22" x14ac:dyDescent="0.3">
      <c r="A48" t="str">
        <f t="shared" si="2"/>
        <v>DIPalp</v>
      </c>
      <c r="B48" s="3" t="str">
        <f>ProkustesV!D48</f>
        <v>DIPalp29_v_5.jpg</v>
      </c>
      <c r="C48" s="3">
        <f>IF($A48=$B$3,ProkustesV2!D48*ProkustesV!$AC48,-99)</f>
        <v>-99</v>
      </c>
      <c r="D48" s="3">
        <f>IF($A48=$B$3,ProkustesV2!C48*ProkustesV!$AC48,-99)</f>
        <v>-99</v>
      </c>
      <c r="E48" s="3">
        <f>IF($A48=$B$3,ProkustesV2!F48*ProkustesV!$AC48,-99)</f>
        <v>-99</v>
      </c>
      <c r="F48" s="3">
        <f>IF($A48=$B$3,ProkustesV2!E48*ProkustesV!$AC48,-99)</f>
        <v>-99</v>
      </c>
      <c r="G48" s="3">
        <f>IF($A48=$B$3,ProkustesV2!H48*ProkustesV!$AC48,-99)</f>
        <v>-99</v>
      </c>
      <c r="H48" s="3">
        <f>IF($A48=$B$3,ProkustesV2!G48*ProkustesV!$AC48,-99)</f>
        <v>-99</v>
      </c>
      <c r="I48" s="3">
        <f>IF($A48=$B$3,ProkustesV2!J48*ProkustesV!$AC48,-99)</f>
        <v>-99</v>
      </c>
      <c r="J48" s="3">
        <f>IF($A48=$B$3,ProkustesV2!I48*ProkustesV!$AC48,-99)</f>
        <v>-99</v>
      </c>
      <c r="K48" s="3">
        <f>IF($A48=$B$3,ProkustesV2!L48*ProkustesV!$AC48,-99)</f>
        <v>-99</v>
      </c>
      <c r="L48" s="3">
        <f>IF($A48=$B$3,ProkustesV2!K48*ProkustesV!$AC48,-99)</f>
        <v>-99</v>
      </c>
      <c r="M48" s="3">
        <f>IF($A48=$B$3,ProkustesV2!N48*ProkustesV!$AC48,-99)</f>
        <v>-99</v>
      </c>
      <c r="N48" s="3">
        <f>IF($A48=$B$3,ProkustesV2!M48*ProkustesV!$AC48,-99)</f>
        <v>-99</v>
      </c>
      <c r="O48" s="3">
        <f>IF($A48=$B$3,ProkustesV2!P48*ProkustesV!$AC48,-99)</f>
        <v>-99</v>
      </c>
      <c r="P48" s="3">
        <f>IF($A48=$B$3,ProkustesV2!O48*ProkustesV!$AC48,-99)</f>
        <v>-99</v>
      </c>
      <c r="Q48" s="3">
        <f>IF($A48=$B$3,ProkustesV2!R48*ProkustesV!$AC48,-99)</f>
        <v>-99</v>
      </c>
      <c r="R48" s="3">
        <f>IF($A48=$B$3,ProkustesV2!Q48*ProkustesV!$AC48,-99)</f>
        <v>-99</v>
      </c>
      <c r="S48" s="3">
        <f>IF($A48=$B$3,ProkustesV2!T48*ProkustesV!$AC48,-99)</f>
        <v>-99</v>
      </c>
      <c r="T48" s="3">
        <f>IF($A48=$B$3,ProkustesV2!S48*ProkustesV!$AC48,-99)</f>
        <v>-99</v>
      </c>
      <c r="U48" s="3">
        <f>IF($A48=$B$3,ProkustesV2!V48*ProkustesV!$AC48,-99)</f>
        <v>-99</v>
      </c>
      <c r="V48" s="3">
        <f>IF($A48=$B$3,ProkustesV2!U48*ProkustesV!$AC48,-99)</f>
        <v>-99</v>
      </c>
    </row>
    <row r="49" spans="1:22" x14ac:dyDescent="0.3">
      <c r="A49" t="str">
        <f t="shared" si="2"/>
        <v>DIPalp</v>
      </c>
      <c r="B49" s="3" t="str">
        <f>ProkustesV!D49</f>
        <v>DIPalp2_v_1.jpg</v>
      </c>
      <c r="C49" s="3">
        <f>IF($A49=$B$3,ProkustesV2!D49*ProkustesV!$AC49,-99)</f>
        <v>-99</v>
      </c>
      <c r="D49" s="3">
        <f>IF($A49=$B$3,ProkustesV2!C49*ProkustesV!$AC49,-99)</f>
        <v>-99</v>
      </c>
      <c r="E49" s="3">
        <f>IF($A49=$B$3,ProkustesV2!F49*ProkustesV!$AC49,-99)</f>
        <v>-99</v>
      </c>
      <c r="F49" s="3">
        <f>IF($A49=$B$3,ProkustesV2!E49*ProkustesV!$AC49,-99)</f>
        <v>-99</v>
      </c>
      <c r="G49" s="3">
        <f>IF($A49=$B$3,ProkustesV2!H49*ProkustesV!$AC49,-99)</f>
        <v>-99</v>
      </c>
      <c r="H49" s="3">
        <f>IF($A49=$B$3,ProkustesV2!G49*ProkustesV!$AC49,-99)</f>
        <v>-99</v>
      </c>
      <c r="I49" s="3">
        <f>IF($A49=$B$3,ProkustesV2!J49*ProkustesV!$AC49,-99)</f>
        <v>-99</v>
      </c>
      <c r="J49" s="3">
        <f>IF($A49=$B$3,ProkustesV2!I49*ProkustesV!$AC49,-99)</f>
        <v>-99</v>
      </c>
      <c r="K49" s="3">
        <f>IF($A49=$B$3,ProkustesV2!L49*ProkustesV!$AC49,-99)</f>
        <v>-99</v>
      </c>
      <c r="L49" s="3">
        <f>IF($A49=$B$3,ProkustesV2!K49*ProkustesV!$AC49,-99)</f>
        <v>-99</v>
      </c>
      <c r="M49" s="3">
        <f>IF($A49=$B$3,ProkustesV2!N49*ProkustesV!$AC49,-99)</f>
        <v>-99</v>
      </c>
      <c r="N49" s="3">
        <f>IF($A49=$B$3,ProkustesV2!M49*ProkustesV!$AC49,-99)</f>
        <v>-99</v>
      </c>
      <c r="O49" s="3">
        <f>IF($A49=$B$3,ProkustesV2!P49*ProkustesV!$AC49,-99)</f>
        <v>-99</v>
      </c>
      <c r="P49" s="3">
        <f>IF($A49=$B$3,ProkustesV2!O49*ProkustesV!$AC49,-99)</f>
        <v>-99</v>
      </c>
      <c r="Q49" s="3">
        <f>IF($A49=$B$3,ProkustesV2!R49*ProkustesV!$AC49,-99)</f>
        <v>-99</v>
      </c>
      <c r="R49" s="3">
        <f>IF($A49=$B$3,ProkustesV2!Q49*ProkustesV!$AC49,-99)</f>
        <v>-99</v>
      </c>
      <c r="S49" s="3">
        <f>IF($A49=$B$3,ProkustesV2!T49*ProkustesV!$AC49,-99)</f>
        <v>-99</v>
      </c>
      <c r="T49" s="3">
        <f>IF($A49=$B$3,ProkustesV2!S49*ProkustesV!$AC49,-99)</f>
        <v>-99</v>
      </c>
      <c r="U49" s="3">
        <f>IF($A49=$B$3,ProkustesV2!V49*ProkustesV!$AC49,-99)</f>
        <v>-99</v>
      </c>
      <c r="V49" s="3">
        <f>IF($A49=$B$3,ProkustesV2!U49*ProkustesV!$AC49,-99)</f>
        <v>-99</v>
      </c>
    </row>
    <row r="50" spans="1:22" x14ac:dyDescent="0.3">
      <c r="A50" t="str">
        <f t="shared" si="2"/>
        <v>DIPalp</v>
      </c>
      <c r="B50" s="3" t="str">
        <f>ProkustesV!D50</f>
        <v>DIPalp2_v_2.jpg</v>
      </c>
      <c r="C50" s="3">
        <f>IF($A50=$B$3,ProkustesV2!D50*ProkustesV!$AC50,-99)</f>
        <v>-99</v>
      </c>
      <c r="D50" s="3">
        <f>IF($A50=$B$3,ProkustesV2!C50*ProkustesV!$AC50,-99)</f>
        <v>-99</v>
      </c>
      <c r="E50" s="3">
        <f>IF($A50=$B$3,ProkustesV2!F50*ProkustesV!$AC50,-99)</f>
        <v>-99</v>
      </c>
      <c r="F50" s="3">
        <f>IF($A50=$B$3,ProkustesV2!E50*ProkustesV!$AC50,-99)</f>
        <v>-99</v>
      </c>
      <c r="G50" s="3">
        <f>IF($A50=$B$3,ProkustesV2!H50*ProkustesV!$AC50,-99)</f>
        <v>-99</v>
      </c>
      <c r="H50" s="3">
        <f>IF($A50=$B$3,ProkustesV2!G50*ProkustesV!$AC50,-99)</f>
        <v>-99</v>
      </c>
      <c r="I50" s="3">
        <f>IF($A50=$B$3,ProkustesV2!J50*ProkustesV!$AC50,-99)</f>
        <v>-99</v>
      </c>
      <c r="J50" s="3">
        <f>IF($A50=$B$3,ProkustesV2!I50*ProkustesV!$AC50,-99)</f>
        <v>-99</v>
      </c>
      <c r="K50" s="3">
        <f>IF($A50=$B$3,ProkustesV2!L50*ProkustesV!$AC50,-99)</f>
        <v>-99</v>
      </c>
      <c r="L50" s="3">
        <f>IF($A50=$B$3,ProkustesV2!K50*ProkustesV!$AC50,-99)</f>
        <v>-99</v>
      </c>
      <c r="M50" s="3">
        <f>IF($A50=$B$3,ProkustesV2!N50*ProkustesV!$AC50,-99)</f>
        <v>-99</v>
      </c>
      <c r="N50" s="3">
        <f>IF($A50=$B$3,ProkustesV2!M50*ProkustesV!$AC50,-99)</f>
        <v>-99</v>
      </c>
      <c r="O50" s="3">
        <f>IF($A50=$B$3,ProkustesV2!P50*ProkustesV!$AC50,-99)</f>
        <v>-99</v>
      </c>
      <c r="P50" s="3">
        <f>IF($A50=$B$3,ProkustesV2!O50*ProkustesV!$AC50,-99)</f>
        <v>-99</v>
      </c>
      <c r="Q50" s="3">
        <f>IF($A50=$B$3,ProkustesV2!R50*ProkustesV!$AC50,-99)</f>
        <v>-99</v>
      </c>
      <c r="R50" s="3">
        <f>IF($A50=$B$3,ProkustesV2!Q50*ProkustesV!$AC50,-99)</f>
        <v>-99</v>
      </c>
      <c r="S50" s="3">
        <f>IF($A50=$B$3,ProkustesV2!T50*ProkustesV!$AC50,-99)</f>
        <v>-99</v>
      </c>
      <c r="T50" s="3">
        <f>IF($A50=$B$3,ProkustesV2!S50*ProkustesV!$AC50,-99)</f>
        <v>-99</v>
      </c>
      <c r="U50" s="3">
        <f>IF($A50=$B$3,ProkustesV2!V50*ProkustesV!$AC50,-99)</f>
        <v>-99</v>
      </c>
      <c r="V50" s="3">
        <f>IF($A50=$B$3,ProkustesV2!U50*ProkustesV!$AC50,-99)</f>
        <v>-99</v>
      </c>
    </row>
    <row r="51" spans="1:22" x14ac:dyDescent="0.3">
      <c r="A51" t="str">
        <f t="shared" si="2"/>
        <v>DIPalp</v>
      </c>
      <c r="B51" s="3" t="str">
        <f>ProkustesV!D51</f>
        <v>DIPalp2_v_3.jpg</v>
      </c>
      <c r="C51" s="3">
        <f>IF($A51=$B$3,ProkustesV2!D51*ProkustesV!$AC51,-99)</f>
        <v>-99</v>
      </c>
      <c r="D51" s="3">
        <f>IF($A51=$B$3,ProkustesV2!C51*ProkustesV!$AC51,-99)</f>
        <v>-99</v>
      </c>
      <c r="E51" s="3">
        <f>IF($A51=$B$3,ProkustesV2!F51*ProkustesV!$AC51,-99)</f>
        <v>-99</v>
      </c>
      <c r="F51" s="3">
        <f>IF($A51=$B$3,ProkustesV2!E51*ProkustesV!$AC51,-99)</f>
        <v>-99</v>
      </c>
      <c r="G51" s="3">
        <f>IF($A51=$B$3,ProkustesV2!H51*ProkustesV!$AC51,-99)</f>
        <v>-99</v>
      </c>
      <c r="H51" s="3">
        <f>IF($A51=$B$3,ProkustesV2!G51*ProkustesV!$AC51,-99)</f>
        <v>-99</v>
      </c>
      <c r="I51" s="3">
        <f>IF($A51=$B$3,ProkustesV2!J51*ProkustesV!$AC51,-99)</f>
        <v>-99</v>
      </c>
      <c r="J51" s="3">
        <f>IF($A51=$B$3,ProkustesV2!I51*ProkustesV!$AC51,-99)</f>
        <v>-99</v>
      </c>
      <c r="K51" s="3">
        <f>IF($A51=$B$3,ProkustesV2!L51*ProkustesV!$AC51,-99)</f>
        <v>-99</v>
      </c>
      <c r="L51" s="3">
        <f>IF($A51=$B$3,ProkustesV2!K51*ProkustesV!$AC51,-99)</f>
        <v>-99</v>
      </c>
      <c r="M51" s="3">
        <f>IF($A51=$B$3,ProkustesV2!N51*ProkustesV!$AC51,-99)</f>
        <v>-99</v>
      </c>
      <c r="N51" s="3">
        <f>IF($A51=$B$3,ProkustesV2!M51*ProkustesV!$AC51,-99)</f>
        <v>-99</v>
      </c>
      <c r="O51" s="3">
        <f>IF($A51=$B$3,ProkustesV2!P51*ProkustesV!$AC51,-99)</f>
        <v>-99</v>
      </c>
      <c r="P51" s="3">
        <f>IF($A51=$B$3,ProkustesV2!O51*ProkustesV!$AC51,-99)</f>
        <v>-99</v>
      </c>
      <c r="Q51" s="3">
        <f>IF($A51=$B$3,ProkustesV2!R51*ProkustesV!$AC51,-99)</f>
        <v>-99</v>
      </c>
      <c r="R51" s="3">
        <f>IF($A51=$B$3,ProkustesV2!Q51*ProkustesV!$AC51,-99)</f>
        <v>-99</v>
      </c>
      <c r="S51" s="3">
        <f>IF($A51=$B$3,ProkustesV2!T51*ProkustesV!$AC51,-99)</f>
        <v>-99</v>
      </c>
      <c r="T51" s="3">
        <f>IF($A51=$B$3,ProkustesV2!S51*ProkustesV!$AC51,-99)</f>
        <v>-99</v>
      </c>
      <c r="U51" s="3">
        <f>IF($A51=$B$3,ProkustesV2!V51*ProkustesV!$AC51,-99)</f>
        <v>-99</v>
      </c>
      <c r="V51" s="3">
        <f>IF($A51=$B$3,ProkustesV2!U51*ProkustesV!$AC51,-99)</f>
        <v>-99</v>
      </c>
    </row>
    <row r="52" spans="1:22" x14ac:dyDescent="0.3">
      <c r="A52" t="str">
        <f t="shared" si="2"/>
        <v>DIPalp</v>
      </c>
      <c r="B52" s="3" t="str">
        <f>ProkustesV!D52</f>
        <v>DIPalp2_v_4.jpg</v>
      </c>
      <c r="C52" s="3">
        <f>IF($A52=$B$3,ProkustesV2!D52*ProkustesV!$AC52,-99)</f>
        <v>-99</v>
      </c>
      <c r="D52" s="3">
        <f>IF($A52=$B$3,ProkustesV2!C52*ProkustesV!$AC52,-99)</f>
        <v>-99</v>
      </c>
      <c r="E52" s="3">
        <f>IF($A52=$B$3,ProkustesV2!F52*ProkustesV!$AC52,-99)</f>
        <v>-99</v>
      </c>
      <c r="F52" s="3">
        <f>IF($A52=$B$3,ProkustesV2!E52*ProkustesV!$AC52,-99)</f>
        <v>-99</v>
      </c>
      <c r="G52" s="3">
        <f>IF($A52=$B$3,ProkustesV2!H52*ProkustesV!$AC52,-99)</f>
        <v>-99</v>
      </c>
      <c r="H52" s="3">
        <f>IF($A52=$B$3,ProkustesV2!G52*ProkustesV!$AC52,-99)</f>
        <v>-99</v>
      </c>
      <c r="I52" s="3">
        <f>IF($A52=$B$3,ProkustesV2!J52*ProkustesV!$AC52,-99)</f>
        <v>-99</v>
      </c>
      <c r="J52" s="3">
        <f>IF($A52=$B$3,ProkustesV2!I52*ProkustesV!$AC52,-99)</f>
        <v>-99</v>
      </c>
      <c r="K52" s="3">
        <f>IF($A52=$B$3,ProkustesV2!L52*ProkustesV!$AC52,-99)</f>
        <v>-99</v>
      </c>
      <c r="L52" s="3">
        <f>IF($A52=$B$3,ProkustesV2!K52*ProkustesV!$AC52,-99)</f>
        <v>-99</v>
      </c>
      <c r="M52" s="3">
        <f>IF($A52=$B$3,ProkustesV2!N52*ProkustesV!$AC52,-99)</f>
        <v>-99</v>
      </c>
      <c r="N52" s="3">
        <f>IF($A52=$B$3,ProkustesV2!M52*ProkustesV!$AC52,-99)</f>
        <v>-99</v>
      </c>
      <c r="O52" s="3">
        <f>IF($A52=$B$3,ProkustesV2!P52*ProkustesV!$AC52,-99)</f>
        <v>-99</v>
      </c>
      <c r="P52" s="3">
        <f>IF($A52=$B$3,ProkustesV2!O52*ProkustesV!$AC52,-99)</f>
        <v>-99</v>
      </c>
      <c r="Q52" s="3">
        <f>IF($A52=$B$3,ProkustesV2!R52*ProkustesV!$AC52,-99)</f>
        <v>-99</v>
      </c>
      <c r="R52" s="3">
        <f>IF($A52=$B$3,ProkustesV2!Q52*ProkustesV!$AC52,-99)</f>
        <v>-99</v>
      </c>
      <c r="S52" s="3">
        <f>IF($A52=$B$3,ProkustesV2!T52*ProkustesV!$AC52,-99)</f>
        <v>-99</v>
      </c>
      <c r="T52" s="3">
        <f>IF($A52=$B$3,ProkustesV2!S52*ProkustesV!$AC52,-99)</f>
        <v>-99</v>
      </c>
      <c r="U52" s="3">
        <f>IF($A52=$B$3,ProkustesV2!V52*ProkustesV!$AC52,-99)</f>
        <v>-99</v>
      </c>
      <c r="V52" s="3">
        <f>IF($A52=$B$3,ProkustesV2!U52*ProkustesV!$AC52,-99)</f>
        <v>-99</v>
      </c>
    </row>
    <row r="53" spans="1:22" x14ac:dyDescent="0.3">
      <c r="A53" t="str">
        <f t="shared" si="2"/>
        <v>DIPalp</v>
      </c>
      <c r="B53" s="3" t="str">
        <f>ProkustesV!D53</f>
        <v>DIPalp2_v_5.jpg</v>
      </c>
      <c r="C53" s="3">
        <f>IF($A53=$B$3,ProkustesV2!D53*ProkustesV!$AC53,-99)</f>
        <v>-99</v>
      </c>
      <c r="D53" s="3">
        <f>IF($A53=$B$3,ProkustesV2!C53*ProkustesV!$AC53,-99)</f>
        <v>-99</v>
      </c>
      <c r="E53" s="3">
        <f>IF($A53=$B$3,ProkustesV2!F53*ProkustesV!$AC53,-99)</f>
        <v>-99</v>
      </c>
      <c r="F53" s="3">
        <f>IF($A53=$B$3,ProkustesV2!E53*ProkustesV!$AC53,-99)</f>
        <v>-99</v>
      </c>
      <c r="G53" s="3">
        <f>IF($A53=$B$3,ProkustesV2!H53*ProkustesV!$AC53,-99)</f>
        <v>-99</v>
      </c>
      <c r="H53" s="3">
        <f>IF($A53=$B$3,ProkustesV2!G53*ProkustesV!$AC53,-99)</f>
        <v>-99</v>
      </c>
      <c r="I53" s="3">
        <f>IF($A53=$B$3,ProkustesV2!J53*ProkustesV!$AC53,-99)</f>
        <v>-99</v>
      </c>
      <c r="J53" s="3">
        <f>IF($A53=$B$3,ProkustesV2!I53*ProkustesV!$AC53,-99)</f>
        <v>-99</v>
      </c>
      <c r="K53" s="3">
        <f>IF($A53=$B$3,ProkustesV2!L53*ProkustesV!$AC53,-99)</f>
        <v>-99</v>
      </c>
      <c r="L53" s="3">
        <f>IF($A53=$B$3,ProkustesV2!K53*ProkustesV!$AC53,-99)</f>
        <v>-99</v>
      </c>
      <c r="M53" s="3">
        <f>IF($A53=$B$3,ProkustesV2!N53*ProkustesV!$AC53,-99)</f>
        <v>-99</v>
      </c>
      <c r="N53" s="3">
        <f>IF($A53=$B$3,ProkustesV2!M53*ProkustesV!$AC53,-99)</f>
        <v>-99</v>
      </c>
      <c r="O53" s="3">
        <f>IF($A53=$B$3,ProkustesV2!P53*ProkustesV!$AC53,-99)</f>
        <v>-99</v>
      </c>
      <c r="P53" s="3">
        <f>IF($A53=$B$3,ProkustesV2!O53*ProkustesV!$AC53,-99)</f>
        <v>-99</v>
      </c>
      <c r="Q53" s="3">
        <f>IF($A53=$B$3,ProkustesV2!R53*ProkustesV!$AC53,-99)</f>
        <v>-99</v>
      </c>
      <c r="R53" s="3">
        <f>IF($A53=$B$3,ProkustesV2!Q53*ProkustesV!$AC53,-99)</f>
        <v>-99</v>
      </c>
      <c r="S53" s="3">
        <f>IF($A53=$B$3,ProkustesV2!T53*ProkustesV!$AC53,-99)</f>
        <v>-99</v>
      </c>
      <c r="T53" s="3">
        <f>IF($A53=$B$3,ProkustesV2!S53*ProkustesV!$AC53,-99)</f>
        <v>-99</v>
      </c>
      <c r="U53" s="3">
        <f>IF($A53=$B$3,ProkustesV2!V53*ProkustesV!$AC53,-99)</f>
        <v>-99</v>
      </c>
      <c r="V53" s="3">
        <f>IF($A53=$B$3,ProkustesV2!U53*ProkustesV!$AC53,-99)</f>
        <v>-99</v>
      </c>
    </row>
    <row r="54" spans="1:22" x14ac:dyDescent="0.3">
      <c r="A54" t="str">
        <f t="shared" si="2"/>
        <v>DIPalp</v>
      </c>
      <c r="B54" s="3" t="str">
        <f>ProkustesV!D54</f>
        <v>DIPalp30_1_v_1.jpg</v>
      </c>
      <c r="C54" s="3">
        <f>IF($A54=$B$3,ProkustesV2!D54*ProkustesV!$AC54,-99)</f>
        <v>-99</v>
      </c>
      <c r="D54" s="3">
        <f>IF($A54=$B$3,ProkustesV2!C54*ProkustesV!$AC54,-99)</f>
        <v>-99</v>
      </c>
      <c r="E54" s="3">
        <f>IF($A54=$B$3,ProkustesV2!F54*ProkustesV!$AC54,-99)</f>
        <v>-99</v>
      </c>
      <c r="F54" s="3">
        <f>IF($A54=$B$3,ProkustesV2!E54*ProkustesV!$AC54,-99)</f>
        <v>-99</v>
      </c>
      <c r="G54" s="3">
        <f>IF($A54=$B$3,ProkustesV2!H54*ProkustesV!$AC54,-99)</f>
        <v>-99</v>
      </c>
      <c r="H54" s="3">
        <f>IF($A54=$B$3,ProkustesV2!G54*ProkustesV!$AC54,-99)</f>
        <v>-99</v>
      </c>
      <c r="I54" s="3">
        <f>IF($A54=$B$3,ProkustesV2!J54*ProkustesV!$AC54,-99)</f>
        <v>-99</v>
      </c>
      <c r="J54" s="3">
        <f>IF($A54=$B$3,ProkustesV2!I54*ProkustesV!$AC54,-99)</f>
        <v>-99</v>
      </c>
      <c r="K54" s="3">
        <f>IF($A54=$B$3,ProkustesV2!L54*ProkustesV!$AC54,-99)</f>
        <v>-99</v>
      </c>
      <c r="L54" s="3">
        <f>IF($A54=$B$3,ProkustesV2!K54*ProkustesV!$AC54,-99)</f>
        <v>-99</v>
      </c>
      <c r="M54" s="3">
        <f>IF($A54=$B$3,ProkustesV2!N54*ProkustesV!$AC54,-99)</f>
        <v>-99</v>
      </c>
      <c r="N54" s="3">
        <f>IF($A54=$B$3,ProkustesV2!M54*ProkustesV!$AC54,-99)</f>
        <v>-99</v>
      </c>
      <c r="O54" s="3">
        <f>IF($A54=$B$3,ProkustesV2!P54*ProkustesV!$AC54,-99)</f>
        <v>-99</v>
      </c>
      <c r="P54" s="3">
        <f>IF($A54=$B$3,ProkustesV2!O54*ProkustesV!$AC54,-99)</f>
        <v>-99</v>
      </c>
      <c r="Q54" s="3">
        <f>IF($A54=$B$3,ProkustesV2!R54*ProkustesV!$AC54,-99)</f>
        <v>-99</v>
      </c>
      <c r="R54" s="3">
        <f>IF($A54=$B$3,ProkustesV2!Q54*ProkustesV!$AC54,-99)</f>
        <v>-99</v>
      </c>
      <c r="S54" s="3">
        <f>IF($A54=$B$3,ProkustesV2!T54*ProkustesV!$AC54,-99)</f>
        <v>-99</v>
      </c>
      <c r="T54" s="3">
        <f>IF($A54=$B$3,ProkustesV2!S54*ProkustesV!$AC54,-99)</f>
        <v>-99</v>
      </c>
      <c r="U54" s="3">
        <f>IF($A54=$B$3,ProkustesV2!V54*ProkustesV!$AC54,-99)</f>
        <v>-99</v>
      </c>
      <c r="V54" s="3">
        <f>IF($A54=$B$3,ProkustesV2!U54*ProkustesV!$AC54,-99)</f>
        <v>-99</v>
      </c>
    </row>
    <row r="55" spans="1:22" x14ac:dyDescent="0.3">
      <c r="A55" t="str">
        <f t="shared" si="2"/>
        <v>DIPalp</v>
      </c>
      <c r="B55" s="3" t="str">
        <f>ProkustesV!D55</f>
        <v>DIPalp30_1_v_2.jpg</v>
      </c>
      <c r="C55" s="3">
        <f>IF($A55=$B$3,ProkustesV2!D55*ProkustesV!$AC55,-99)</f>
        <v>-99</v>
      </c>
      <c r="D55" s="3">
        <f>IF($A55=$B$3,ProkustesV2!C55*ProkustesV!$AC55,-99)</f>
        <v>-99</v>
      </c>
      <c r="E55" s="3">
        <f>IF($A55=$B$3,ProkustesV2!F55*ProkustesV!$AC55,-99)</f>
        <v>-99</v>
      </c>
      <c r="F55" s="3">
        <f>IF($A55=$B$3,ProkustesV2!E55*ProkustesV!$AC55,-99)</f>
        <v>-99</v>
      </c>
      <c r="G55" s="3">
        <f>IF($A55=$B$3,ProkustesV2!H55*ProkustesV!$AC55,-99)</f>
        <v>-99</v>
      </c>
      <c r="H55" s="3">
        <f>IF($A55=$B$3,ProkustesV2!G55*ProkustesV!$AC55,-99)</f>
        <v>-99</v>
      </c>
      <c r="I55" s="3">
        <f>IF($A55=$B$3,ProkustesV2!J55*ProkustesV!$AC55,-99)</f>
        <v>-99</v>
      </c>
      <c r="J55" s="3">
        <f>IF($A55=$B$3,ProkustesV2!I55*ProkustesV!$AC55,-99)</f>
        <v>-99</v>
      </c>
      <c r="K55" s="3">
        <f>IF($A55=$B$3,ProkustesV2!L55*ProkustesV!$AC55,-99)</f>
        <v>-99</v>
      </c>
      <c r="L55" s="3">
        <f>IF($A55=$B$3,ProkustesV2!K55*ProkustesV!$AC55,-99)</f>
        <v>-99</v>
      </c>
      <c r="M55" s="3">
        <f>IF($A55=$B$3,ProkustesV2!N55*ProkustesV!$AC55,-99)</f>
        <v>-99</v>
      </c>
      <c r="N55" s="3">
        <f>IF($A55=$B$3,ProkustesV2!M55*ProkustesV!$AC55,-99)</f>
        <v>-99</v>
      </c>
      <c r="O55" s="3">
        <f>IF($A55=$B$3,ProkustesV2!P55*ProkustesV!$AC55,-99)</f>
        <v>-99</v>
      </c>
      <c r="P55" s="3">
        <f>IF($A55=$B$3,ProkustesV2!O55*ProkustesV!$AC55,-99)</f>
        <v>-99</v>
      </c>
      <c r="Q55" s="3">
        <f>IF($A55=$B$3,ProkustesV2!R55*ProkustesV!$AC55,-99)</f>
        <v>-99</v>
      </c>
      <c r="R55" s="3">
        <f>IF($A55=$B$3,ProkustesV2!Q55*ProkustesV!$AC55,-99)</f>
        <v>-99</v>
      </c>
      <c r="S55" s="3">
        <f>IF($A55=$B$3,ProkustesV2!T55*ProkustesV!$AC55,-99)</f>
        <v>-99</v>
      </c>
      <c r="T55" s="3">
        <f>IF($A55=$B$3,ProkustesV2!S55*ProkustesV!$AC55,-99)</f>
        <v>-99</v>
      </c>
      <c r="U55" s="3">
        <f>IF($A55=$B$3,ProkustesV2!V55*ProkustesV!$AC55,-99)</f>
        <v>-99</v>
      </c>
      <c r="V55" s="3">
        <f>IF($A55=$B$3,ProkustesV2!U55*ProkustesV!$AC55,-99)</f>
        <v>-99</v>
      </c>
    </row>
    <row r="56" spans="1:22" x14ac:dyDescent="0.3">
      <c r="A56" t="str">
        <f t="shared" si="2"/>
        <v>DIPalp</v>
      </c>
      <c r="B56" s="3" t="str">
        <f>ProkustesV!D56</f>
        <v>DIPalp30_1_v_3.jpg</v>
      </c>
      <c r="C56" s="3">
        <f>IF($A56=$B$3,ProkustesV2!D56*ProkustesV!$AC56,-99)</f>
        <v>-99</v>
      </c>
      <c r="D56" s="3">
        <f>IF($A56=$B$3,ProkustesV2!C56*ProkustesV!$AC56,-99)</f>
        <v>-99</v>
      </c>
      <c r="E56" s="3">
        <f>IF($A56=$B$3,ProkustesV2!F56*ProkustesV!$AC56,-99)</f>
        <v>-99</v>
      </c>
      <c r="F56" s="3">
        <f>IF($A56=$B$3,ProkustesV2!E56*ProkustesV!$AC56,-99)</f>
        <v>-99</v>
      </c>
      <c r="G56" s="3">
        <f>IF($A56=$B$3,ProkustesV2!H56*ProkustesV!$AC56,-99)</f>
        <v>-99</v>
      </c>
      <c r="H56" s="3">
        <f>IF($A56=$B$3,ProkustesV2!G56*ProkustesV!$AC56,-99)</f>
        <v>-99</v>
      </c>
      <c r="I56" s="3">
        <f>IF($A56=$B$3,ProkustesV2!J56*ProkustesV!$AC56,-99)</f>
        <v>-99</v>
      </c>
      <c r="J56" s="3">
        <f>IF($A56=$B$3,ProkustesV2!I56*ProkustesV!$AC56,-99)</f>
        <v>-99</v>
      </c>
      <c r="K56" s="3">
        <f>IF($A56=$B$3,ProkustesV2!L56*ProkustesV!$AC56,-99)</f>
        <v>-99</v>
      </c>
      <c r="L56" s="3">
        <f>IF($A56=$B$3,ProkustesV2!K56*ProkustesV!$AC56,-99)</f>
        <v>-99</v>
      </c>
      <c r="M56" s="3">
        <f>IF($A56=$B$3,ProkustesV2!N56*ProkustesV!$AC56,-99)</f>
        <v>-99</v>
      </c>
      <c r="N56" s="3">
        <f>IF($A56=$B$3,ProkustesV2!M56*ProkustesV!$AC56,-99)</f>
        <v>-99</v>
      </c>
      <c r="O56" s="3">
        <f>IF($A56=$B$3,ProkustesV2!P56*ProkustesV!$AC56,-99)</f>
        <v>-99</v>
      </c>
      <c r="P56" s="3">
        <f>IF($A56=$B$3,ProkustesV2!O56*ProkustesV!$AC56,-99)</f>
        <v>-99</v>
      </c>
      <c r="Q56" s="3">
        <f>IF($A56=$B$3,ProkustesV2!R56*ProkustesV!$AC56,-99)</f>
        <v>-99</v>
      </c>
      <c r="R56" s="3">
        <f>IF($A56=$B$3,ProkustesV2!Q56*ProkustesV!$AC56,-99)</f>
        <v>-99</v>
      </c>
      <c r="S56" s="3">
        <f>IF($A56=$B$3,ProkustesV2!T56*ProkustesV!$AC56,-99)</f>
        <v>-99</v>
      </c>
      <c r="T56" s="3">
        <f>IF($A56=$B$3,ProkustesV2!S56*ProkustesV!$AC56,-99)</f>
        <v>-99</v>
      </c>
      <c r="U56" s="3">
        <f>IF($A56=$B$3,ProkustesV2!V56*ProkustesV!$AC56,-99)</f>
        <v>-99</v>
      </c>
      <c r="V56" s="3">
        <f>IF($A56=$B$3,ProkustesV2!U56*ProkustesV!$AC56,-99)</f>
        <v>-99</v>
      </c>
    </row>
    <row r="57" spans="1:22" x14ac:dyDescent="0.3">
      <c r="A57" t="str">
        <f t="shared" si="2"/>
        <v>DIPalp</v>
      </c>
      <c r="B57" s="3" t="str">
        <f>ProkustesV!D57</f>
        <v>DIPalp30_1_v_4.jpg</v>
      </c>
      <c r="C57" s="3">
        <f>IF($A57=$B$3,ProkustesV2!D57*ProkustesV!$AC57,-99)</f>
        <v>-99</v>
      </c>
      <c r="D57" s="3">
        <f>IF($A57=$B$3,ProkustesV2!C57*ProkustesV!$AC57,-99)</f>
        <v>-99</v>
      </c>
      <c r="E57" s="3">
        <f>IF($A57=$B$3,ProkustesV2!F57*ProkustesV!$AC57,-99)</f>
        <v>-99</v>
      </c>
      <c r="F57" s="3">
        <f>IF($A57=$B$3,ProkustesV2!E57*ProkustesV!$AC57,-99)</f>
        <v>-99</v>
      </c>
      <c r="G57" s="3">
        <f>IF($A57=$B$3,ProkustesV2!H57*ProkustesV!$AC57,-99)</f>
        <v>-99</v>
      </c>
      <c r="H57" s="3">
        <f>IF($A57=$B$3,ProkustesV2!G57*ProkustesV!$AC57,-99)</f>
        <v>-99</v>
      </c>
      <c r="I57" s="3">
        <f>IF($A57=$B$3,ProkustesV2!J57*ProkustesV!$AC57,-99)</f>
        <v>-99</v>
      </c>
      <c r="J57" s="3">
        <f>IF($A57=$B$3,ProkustesV2!I57*ProkustesV!$AC57,-99)</f>
        <v>-99</v>
      </c>
      <c r="K57" s="3">
        <f>IF($A57=$B$3,ProkustesV2!L57*ProkustesV!$AC57,-99)</f>
        <v>-99</v>
      </c>
      <c r="L57" s="3">
        <f>IF($A57=$B$3,ProkustesV2!K57*ProkustesV!$AC57,-99)</f>
        <v>-99</v>
      </c>
      <c r="M57" s="3">
        <f>IF($A57=$B$3,ProkustesV2!N57*ProkustesV!$AC57,-99)</f>
        <v>-99</v>
      </c>
      <c r="N57" s="3">
        <f>IF($A57=$B$3,ProkustesV2!M57*ProkustesV!$AC57,-99)</f>
        <v>-99</v>
      </c>
      <c r="O57" s="3">
        <f>IF($A57=$B$3,ProkustesV2!P57*ProkustesV!$AC57,-99)</f>
        <v>-99</v>
      </c>
      <c r="P57" s="3">
        <f>IF($A57=$B$3,ProkustesV2!O57*ProkustesV!$AC57,-99)</f>
        <v>-99</v>
      </c>
      <c r="Q57" s="3">
        <f>IF($A57=$B$3,ProkustesV2!R57*ProkustesV!$AC57,-99)</f>
        <v>-99</v>
      </c>
      <c r="R57" s="3">
        <f>IF($A57=$B$3,ProkustesV2!Q57*ProkustesV!$AC57,-99)</f>
        <v>-99</v>
      </c>
      <c r="S57" s="3">
        <f>IF($A57=$B$3,ProkustesV2!T57*ProkustesV!$AC57,-99)</f>
        <v>-99</v>
      </c>
      <c r="T57" s="3">
        <f>IF($A57=$B$3,ProkustesV2!S57*ProkustesV!$AC57,-99)</f>
        <v>-99</v>
      </c>
      <c r="U57" s="3">
        <f>IF($A57=$B$3,ProkustesV2!V57*ProkustesV!$AC57,-99)</f>
        <v>-99</v>
      </c>
      <c r="V57" s="3">
        <f>IF($A57=$B$3,ProkustesV2!U57*ProkustesV!$AC57,-99)</f>
        <v>-99</v>
      </c>
    </row>
    <row r="58" spans="1:22" x14ac:dyDescent="0.3">
      <c r="A58" t="str">
        <f t="shared" si="2"/>
        <v>DIPalp</v>
      </c>
      <c r="B58" s="3" t="str">
        <f>ProkustesV!D58</f>
        <v>DIPalp30_1_v_5.jpg</v>
      </c>
      <c r="C58" s="3">
        <f>IF($A58=$B$3,ProkustesV2!D58*ProkustesV!$AC58,-99)</f>
        <v>-99</v>
      </c>
      <c r="D58" s="3">
        <f>IF($A58=$B$3,ProkustesV2!C58*ProkustesV!$AC58,-99)</f>
        <v>-99</v>
      </c>
      <c r="E58" s="3">
        <f>IF($A58=$B$3,ProkustesV2!F58*ProkustesV!$AC58,-99)</f>
        <v>-99</v>
      </c>
      <c r="F58" s="3">
        <f>IF($A58=$B$3,ProkustesV2!E58*ProkustesV!$AC58,-99)</f>
        <v>-99</v>
      </c>
      <c r="G58" s="3">
        <f>IF($A58=$B$3,ProkustesV2!H58*ProkustesV!$AC58,-99)</f>
        <v>-99</v>
      </c>
      <c r="H58" s="3">
        <f>IF($A58=$B$3,ProkustesV2!G58*ProkustesV!$AC58,-99)</f>
        <v>-99</v>
      </c>
      <c r="I58" s="3">
        <f>IF($A58=$B$3,ProkustesV2!J58*ProkustesV!$AC58,-99)</f>
        <v>-99</v>
      </c>
      <c r="J58" s="3">
        <f>IF($A58=$B$3,ProkustesV2!I58*ProkustesV!$AC58,-99)</f>
        <v>-99</v>
      </c>
      <c r="K58" s="3">
        <f>IF($A58=$B$3,ProkustesV2!L58*ProkustesV!$AC58,-99)</f>
        <v>-99</v>
      </c>
      <c r="L58" s="3">
        <f>IF($A58=$B$3,ProkustesV2!K58*ProkustesV!$AC58,-99)</f>
        <v>-99</v>
      </c>
      <c r="M58" s="3">
        <f>IF($A58=$B$3,ProkustesV2!N58*ProkustesV!$AC58,-99)</f>
        <v>-99</v>
      </c>
      <c r="N58" s="3">
        <f>IF($A58=$B$3,ProkustesV2!M58*ProkustesV!$AC58,-99)</f>
        <v>-99</v>
      </c>
      <c r="O58" s="3">
        <f>IF($A58=$B$3,ProkustesV2!P58*ProkustesV!$AC58,-99)</f>
        <v>-99</v>
      </c>
      <c r="P58" s="3">
        <f>IF($A58=$B$3,ProkustesV2!O58*ProkustesV!$AC58,-99)</f>
        <v>-99</v>
      </c>
      <c r="Q58" s="3">
        <f>IF($A58=$B$3,ProkustesV2!R58*ProkustesV!$AC58,-99)</f>
        <v>-99</v>
      </c>
      <c r="R58" s="3">
        <f>IF($A58=$B$3,ProkustesV2!Q58*ProkustesV!$AC58,-99)</f>
        <v>-99</v>
      </c>
      <c r="S58" s="3">
        <f>IF($A58=$B$3,ProkustesV2!T58*ProkustesV!$AC58,-99)</f>
        <v>-99</v>
      </c>
      <c r="T58" s="3">
        <f>IF($A58=$B$3,ProkustesV2!S58*ProkustesV!$AC58,-99)</f>
        <v>-99</v>
      </c>
      <c r="U58" s="3">
        <f>IF($A58=$B$3,ProkustesV2!V58*ProkustesV!$AC58,-99)</f>
        <v>-99</v>
      </c>
      <c r="V58" s="3">
        <f>IF($A58=$B$3,ProkustesV2!U58*ProkustesV!$AC58,-99)</f>
        <v>-99</v>
      </c>
    </row>
    <row r="59" spans="1:22" x14ac:dyDescent="0.3">
      <c r="A59" t="str">
        <f t="shared" si="2"/>
        <v>DIPalp</v>
      </c>
      <c r="B59" s="3" t="str">
        <f>ProkustesV!D59</f>
        <v>DIPalp31_1_v_1.jpg</v>
      </c>
      <c r="C59" s="3">
        <f>IF($A59=$B$3,ProkustesV2!D59*ProkustesV!$AC59,-99)</f>
        <v>-99</v>
      </c>
      <c r="D59" s="3">
        <f>IF($A59=$B$3,ProkustesV2!C59*ProkustesV!$AC59,-99)</f>
        <v>-99</v>
      </c>
      <c r="E59" s="3">
        <f>IF($A59=$B$3,ProkustesV2!F59*ProkustesV!$AC59,-99)</f>
        <v>-99</v>
      </c>
      <c r="F59" s="3">
        <f>IF($A59=$B$3,ProkustesV2!E59*ProkustesV!$AC59,-99)</f>
        <v>-99</v>
      </c>
      <c r="G59" s="3">
        <f>IF($A59=$B$3,ProkustesV2!H59*ProkustesV!$AC59,-99)</f>
        <v>-99</v>
      </c>
      <c r="H59" s="3">
        <f>IF($A59=$B$3,ProkustesV2!G59*ProkustesV!$AC59,-99)</f>
        <v>-99</v>
      </c>
      <c r="I59" s="3">
        <f>IF($A59=$B$3,ProkustesV2!J59*ProkustesV!$AC59,-99)</f>
        <v>-99</v>
      </c>
      <c r="J59" s="3">
        <f>IF($A59=$B$3,ProkustesV2!I59*ProkustesV!$AC59,-99)</f>
        <v>-99</v>
      </c>
      <c r="K59" s="3">
        <f>IF($A59=$B$3,ProkustesV2!L59*ProkustesV!$AC59,-99)</f>
        <v>-99</v>
      </c>
      <c r="L59" s="3">
        <f>IF($A59=$B$3,ProkustesV2!K59*ProkustesV!$AC59,-99)</f>
        <v>-99</v>
      </c>
      <c r="M59" s="3">
        <f>IF($A59=$B$3,ProkustesV2!N59*ProkustesV!$AC59,-99)</f>
        <v>-99</v>
      </c>
      <c r="N59" s="3">
        <f>IF($A59=$B$3,ProkustesV2!M59*ProkustesV!$AC59,-99)</f>
        <v>-99</v>
      </c>
      <c r="O59" s="3">
        <f>IF($A59=$B$3,ProkustesV2!P59*ProkustesV!$AC59,-99)</f>
        <v>-99</v>
      </c>
      <c r="P59" s="3">
        <f>IF($A59=$B$3,ProkustesV2!O59*ProkustesV!$AC59,-99)</f>
        <v>-99</v>
      </c>
      <c r="Q59" s="3">
        <f>IF($A59=$B$3,ProkustesV2!R59*ProkustesV!$AC59,-99)</f>
        <v>-99</v>
      </c>
      <c r="R59" s="3">
        <f>IF($A59=$B$3,ProkustesV2!Q59*ProkustesV!$AC59,-99)</f>
        <v>-99</v>
      </c>
      <c r="S59" s="3">
        <f>IF($A59=$B$3,ProkustesV2!T59*ProkustesV!$AC59,-99)</f>
        <v>-99</v>
      </c>
      <c r="T59" s="3">
        <f>IF($A59=$B$3,ProkustesV2!S59*ProkustesV!$AC59,-99)</f>
        <v>-99</v>
      </c>
      <c r="U59" s="3">
        <f>IF($A59=$B$3,ProkustesV2!V59*ProkustesV!$AC59,-99)</f>
        <v>-99</v>
      </c>
      <c r="V59" s="3">
        <f>IF($A59=$B$3,ProkustesV2!U59*ProkustesV!$AC59,-99)</f>
        <v>-99</v>
      </c>
    </row>
    <row r="60" spans="1:22" x14ac:dyDescent="0.3">
      <c r="A60" t="str">
        <f t="shared" si="2"/>
        <v>DIPalp</v>
      </c>
      <c r="B60" s="3" t="str">
        <f>ProkustesV!D60</f>
        <v>DIPalp31_1_v_2.jpg</v>
      </c>
      <c r="C60" s="3">
        <f>IF($A60=$B$3,ProkustesV2!D60*ProkustesV!$AC60,-99)</f>
        <v>-99</v>
      </c>
      <c r="D60" s="3">
        <f>IF($A60=$B$3,ProkustesV2!C60*ProkustesV!$AC60,-99)</f>
        <v>-99</v>
      </c>
      <c r="E60" s="3">
        <f>IF($A60=$B$3,ProkustesV2!F60*ProkustesV!$AC60,-99)</f>
        <v>-99</v>
      </c>
      <c r="F60" s="3">
        <f>IF($A60=$B$3,ProkustesV2!E60*ProkustesV!$AC60,-99)</f>
        <v>-99</v>
      </c>
      <c r="G60" s="3">
        <f>IF($A60=$B$3,ProkustesV2!H60*ProkustesV!$AC60,-99)</f>
        <v>-99</v>
      </c>
      <c r="H60" s="3">
        <f>IF($A60=$B$3,ProkustesV2!G60*ProkustesV!$AC60,-99)</f>
        <v>-99</v>
      </c>
      <c r="I60" s="3">
        <f>IF($A60=$B$3,ProkustesV2!J60*ProkustesV!$AC60,-99)</f>
        <v>-99</v>
      </c>
      <c r="J60" s="3">
        <f>IF($A60=$B$3,ProkustesV2!I60*ProkustesV!$AC60,-99)</f>
        <v>-99</v>
      </c>
      <c r="K60" s="3">
        <f>IF($A60=$B$3,ProkustesV2!L60*ProkustesV!$AC60,-99)</f>
        <v>-99</v>
      </c>
      <c r="L60" s="3">
        <f>IF($A60=$B$3,ProkustesV2!K60*ProkustesV!$AC60,-99)</f>
        <v>-99</v>
      </c>
      <c r="M60" s="3">
        <f>IF($A60=$B$3,ProkustesV2!N60*ProkustesV!$AC60,-99)</f>
        <v>-99</v>
      </c>
      <c r="N60" s="3">
        <f>IF($A60=$B$3,ProkustesV2!M60*ProkustesV!$AC60,-99)</f>
        <v>-99</v>
      </c>
      <c r="O60" s="3">
        <f>IF($A60=$B$3,ProkustesV2!P60*ProkustesV!$AC60,-99)</f>
        <v>-99</v>
      </c>
      <c r="P60" s="3">
        <f>IF($A60=$B$3,ProkustesV2!O60*ProkustesV!$AC60,-99)</f>
        <v>-99</v>
      </c>
      <c r="Q60" s="3">
        <f>IF($A60=$B$3,ProkustesV2!R60*ProkustesV!$AC60,-99)</f>
        <v>-99</v>
      </c>
      <c r="R60" s="3">
        <f>IF($A60=$B$3,ProkustesV2!Q60*ProkustesV!$AC60,-99)</f>
        <v>-99</v>
      </c>
      <c r="S60" s="3">
        <f>IF($A60=$B$3,ProkustesV2!T60*ProkustesV!$AC60,-99)</f>
        <v>-99</v>
      </c>
      <c r="T60" s="3">
        <f>IF($A60=$B$3,ProkustesV2!S60*ProkustesV!$AC60,-99)</f>
        <v>-99</v>
      </c>
      <c r="U60" s="3">
        <f>IF($A60=$B$3,ProkustesV2!V60*ProkustesV!$AC60,-99)</f>
        <v>-99</v>
      </c>
      <c r="V60" s="3">
        <f>IF($A60=$B$3,ProkustesV2!U60*ProkustesV!$AC60,-99)</f>
        <v>-99</v>
      </c>
    </row>
    <row r="61" spans="1:22" x14ac:dyDescent="0.3">
      <c r="A61" t="str">
        <f t="shared" si="2"/>
        <v>DIPalp</v>
      </c>
      <c r="B61" s="3" t="str">
        <f>ProkustesV!D61</f>
        <v>DIPalp31_1_v_3.jpg</v>
      </c>
      <c r="C61" s="3">
        <f>IF($A61=$B$3,ProkustesV2!D61*ProkustesV!$AC61,-99)</f>
        <v>-99</v>
      </c>
      <c r="D61" s="3">
        <f>IF($A61=$B$3,ProkustesV2!C61*ProkustesV!$AC61,-99)</f>
        <v>-99</v>
      </c>
      <c r="E61" s="3">
        <f>IF($A61=$B$3,ProkustesV2!F61*ProkustesV!$AC61,-99)</f>
        <v>-99</v>
      </c>
      <c r="F61" s="3">
        <f>IF($A61=$B$3,ProkustesV2!E61*ProkustesV!$AC61,-99)</f>
        <v>-99</v>
      </c>
      <c r="G61" s="3">
        <f>IF($A61=$B$3,ProkustesV2!H61*ProkustesV!$AC61,-99)</f>
        <v>-99</v>
      </c>
      <c r="H61" s="3">
        <f>IF($A61=$B$3,ProkustesV2!G61*ProkustesV!$AC61,-99)</f>
        <v>-99</v>
      </c>
      <c r="I61" s="3">
        <f>IF($A61=$B$3,ProkustesV2!J61*ProkustesV!$AC61,-99)</f>
        <v>-99</v>
      </c>
      <c r="J61" s="3">
        <f>IF($A61=$B$3,ProkustesV2!I61*ProkustesV!$AC61,-99)</f>
        <v>-99</v>
      </c>
      <c r="K61" s="3">
        <f>IF($A61=$B$3,ProkustesV2!L61*ProkustesV!$AC61,-99)</f>
        <v>-99</v>
      </c>
      <c r="L61" s="3">
        <f>IF($A61=$B$3,ProkustesV2!K61*ProkustesV!$AC61,-99)</f>
        <v>-99</v>
      </c>
      <c r="M61" s="3">
        <f>IF($A61=$B$3,ProkustesV2!N61*ProkustesV!$AC61,-99)</f>
        <v>-99</v>
      </c>
      <c r="N61" s="3">
        <f>IF($A61=$B$3,ProkustesV2!M61*ProkustesV!$AC61,-99)</f>
        <v>-99</v>
      </c>
      <c r="O61" s="3">
        <f>IF($A61=$B$3,ProkustesV2!P61*ProkustesV!$AC61,-99)</f>
        <v>-99</v>
      </c>
      <c r="P61" s="3">
        <f>IF($A61=$B$3,ProkustesV2!O61*ProkustesV!$AC61,-99)</f>
        <v>-99</v>
      </c>
      <c r="Q61" s="3">
        <f>IF($A61=$B$3,ProkustesV2!R61*ProkustesV!$AC61,-99)</f>
        <v>-99</v>
      </c>
      <c r="R61" s="3">
        <f>IF($A61=$B$3,ProkustesV2!Q61*ProkustesV!$AC61,-99)</f>
        <v>-99</v>
      </c>
      <c r="S61" s="3">
        <f>IF($A61=$B$3,ProkustesV2!T61*ProkustesV!$AC61,-99)</f>
        <v>-99</v>
      </c>
      <c r="T61" s="3">
        <f>IF($A61=$B$3,ProkustesV2!S61*ProkustesV!$AC61,-99)</f>
        <v>-99</v>
      </c>
      <c r="U61" s="3">
        <f>IF($A61=$B$3,ProkustesV2!V61*ProkustesV!$AC61,-99)</f>
        <v>-99</v>
      </c>
      <c r="V61" s="3">
        <f>IF($A61=$B$3,ProkustesV2!U61*ProkustesV!$AC61,-99)</f>
        <v>-99</v>
      </c>
    </row>
    <row r="62" spans="1:22" x14ac:dyDescent="0.3">
      <c r="A62" t="str">
        <f t="shared" si="2"/>
        <v>DIPalp</v>
      </c>
      <c r="B62" s="3" t="str">
        <f>ProkustesV!D62</f>
        <v>DIPalp31_1_v_4.jpg</v>
      </c>
      <c r="C62" s="3">
        <f>IF($A62=$B$3,ProkustesV2!D62*ProkustesV!$AC62,-99)</f>
        <v>-99</v>
      </c>
      <c r="D62" s="3">
        <f>IF($A62=$B$3,ProkustesV2!C62*ProkustesV!$AC62,-99)</f>
        <v>-99</v>
      </c>
      <c r="E62" s="3">
        <f>IF($A62=$B$3,ProkustesV2!F62*ProkustesV!$AC62,-99)</f>
        <v>-99</v>
      </c>
      <c r="F62" s="3">
        <f>IF($A62=$B$3,ProkustesV2!E62*ProkustesV!$AC62,-99)</f>
        <v>-99</v>
      </c>
      <c r="G62" s="3">
        <f>IF($A62=$B$3,ProkustesV2!H62*ProkustesV!$AC62,-99)</f>
        <v>-99</v>
      </c>
      <c r="H62" s="3">
        <f>IF($A62=$B$3,ProkustesV2!G62*ProkustesV!$AC62,-99)</f>
        <v>-99</v>
      </c>
      <c r="I62" s="3">
        <f>IF($A62=$B$3,ProkustesV2!J62*ProkustesV!$AC62,-99)</f>
        <v>-99</v>
      </c>
      <c r="J62" s="3">
        <f>IF($A62=$B$3,ProkustesV2!I62*ProkustesV!$AC62,-99)</f>
        <v>-99</v>
      </c>
      <c r="K62" s="3">
        <f>IF($A62=$B$3,ProkustesV2!L62*ProkustesV!$AC62,-99)</f>
        <v>-99</v>
      </c>
      <c r="L62" s="3">
        <f>IF($A62=$B$3,ProkustesV2!K62*ProkustesV!$AC62,-99)</f>
        <v>-99</v>
      </c>
      <c r="M62" s="3">
        <f>IF($A62=$B$3,ProkustesV2!N62*ProkustesV!$AC62,-99)</f>
        <v>-99</v>
      </c>
      <c r="N62" s="3">
        <f>IF($A62=$B$3,ProkustesV2!M62*ProkustesV!$AC62,-99)</f>
        <v>-99</v>
      </c>
      <c r="O62" s="3">
        <f>IF($A62=$B$3,ProkustesV2!P62*ProkustesV!$AC62,-99)</f>
        <v>-99</v>
      </c>
      <c r="P62" s="3">
        <f>IF($A62=$B$3,ProkustesV2!O62*ProkustesV!$AC62,-99)</f>
        <v>-99</v>
      </c>
      <c r="Q62" s="3">
        <f>IF($A62=$B$3,ProkustesV2!R62*ProkustesV!$AC62,-99)</f>
        <v>-99</v>
      </c>
      <c r="R62" s="3">
        <f>IF($A62=$B$3,ProkustesV2!Q62*ProkustesV!$AC62,-99)</f>
        <v>-99</v>
      </c>
      <c r="S62" s="3">
        <f>IF($A62=$B$3,ProkustesV2!T62*ProkustesV!$AC62,-99)</f>
        <v>-99</v>
      </c>
      <c r="T62" s="3">
        <f>IF($A62=$B$3,ProkustesV2!S62*ProkustesV!$AC62,-99)</f>
        <v>-99</v>
      </c>
      <c r="U62" s="3">
        <f>IF($A62=$B$3,ProkustesV2!V62*ProkustesV!$AC62,-99)</f>
        <v>-99</v>
      </c>
      <c r="V62" s="3">
        <f>IF($A62=$B$3,ProkustesV2!U62*ProkustesV!$AC62,-99)</f>
        <v>-99</v>
      </c>
    </row>
    <row r="63" spans="1:22" x14ac:dyDescent="0.3">
      <c r="A63" t="str">
        <f t="shared" si="2"/>
        <v>DIPalp</v>
      </c>
      <c r="B63" s="3" t="str">
        <f>ProkustesV!D63</f>
        <v>DIPalp31_1_v_5.jpg</v>
      </c>
      <c r="C63" s="3">
        <f>IF($A63=$B$3,ProkustesV2!D63*ProkustesV!$AC63,-99)</f>
        <v>-99</v>
      </c>
      <c r="D63" s="3">
        <f>IF($A63=$B$3,ProkustesV2!C63*ProkustesV!$AC63,-99)</f>
        <v>-99</v>
      </c>
      <c r="E63" s="3">
        <f>IF($A63=$B$3,ProkustesV2!F63*ProkustesV!$AC63,-99)</f>
        <v>-99</v>
      </c>
      <c r="F63" s="3">
        <f>IF($A63=$B$3,ProkustesV2!E63*ProkustesV!$AC63,-99)</f>
        <v>-99</v>
      </c>
      <c r="G63" s="3">
        <f>IF($A63=$B$3,ProkustesV2!H63*ProkustesV!$AC63,-99)</f>
        <v>-99</v>
      </c>
      <c r="H63" s="3">
        <f>IF($A63=$B$3,ProkustesV2!G63*ProkustesV!$AC63,-99)</f>
        <v>-99</v>
      </c>
      <c r="I63" s="3">
        <f>IF($A63=$B$3,ProkustesV2!J63*ProkustesV!$AC63,-99)</f>
        <v>-99</v>
      </c>
      <c r="J63" s="3">
        <f>IF($A63=$B$3,ProkustesV2!I63*ProkustesV!$AC63,-99)</f>
        <v>-99</v>
      </c>
      <c r="K63" s="3">
        <f>IF($A63=$B$3,ProkustesV2!L63*ProkustesV!$AC63,-99)</f>
        <v>-99</v>
      </c>
      <c r="L63" s="3">
        <f>IF($A63=$B$3,ProkustesV2!K63*ProkustesV!$AC63,-99)</f>
        <v>-99</v>
      </c>
      <c r="M63" s="3">
        <f>IF($A63=$B$3,ProkustesV2!N63*ProkustesV!$AC63,-99)</f>
        <v>-99</v>
      </c>
      <c r="N63" s="3">
        <f>IF($A63=$B$3,ProkustesV2!M63*ProkustesV!$AC63,-99)</f>
        <v>-99</v>
      </c>
      <c r="O63" s="3">
        <f>IF($A63=$B$3,ProkustesV2!P63*ProkustesV!$AC63,-99)</f>
        <v>-99</v>
      </c>
      <c r="P63" s="3">
        <f>IF($A63=$B$3,ProkustesV2!O63*ProkustesV!$AC63,-99)</f>
        <v>-99</v>
      </c>
      <c r="Q63" s="3">
        <f>IF($A63=$B$3,ProkustesV2!R63*ProkustesV!$AC63,-99)</f>
        <v>-99</v>
      </c>
      <c r="R63" s="3">
        <f>IF($A63=$B$3,ProkustesV2!Q63*ProkustesV!$AC63,-99)</f>
        <v>-99</v>
      </c>
      <c r="S63" s="3">
        <f>IF($A63=$B$3,ProkustesV2!T63*ProkustesV!$AC63,-99)</f>
        <v>-99</v>
      </c>
      <c r="T63" s="3">
        <f>IF($A63=$B$3,ProkustesV2!S63*ProkustesV!$AC63,-99)</f>
        <v>-99</v>
      </c>
      <c r="U63" s="3">
        <f>IF($A63=$B$3,ProkustesV2!V63*ProkustesV!$AC63,-99)</f>
        <v>-99</v>
      </c>
      <c r="V63" s="3">
        <f>IF($A63=$B$3,ProkustesV2!U63*ProkustesV!$AC63,-99)</f>
        <v>-99</v>
      </c>
    </row>
    <row r="64" spans="1:22" x14ac:dyDescent="0.3">
      <c r="A64" t="str">
        <f t="shared" si="2"/>
        <v>DIPalp</v>
      </c>
      <c r="B64" s="3" t="str">
        <f>ProkustesV!D64</f>
        <v>DIPalp34_2_v_1.jpg</v>
      </c>
      <c r="C64" s="3">
        <f>IF($A64=$B$3,ProkustesV2!D64*ProkustesV!$AC64,-99)</f>
        <v>-99</v>
      </c>
      <c r="D64" s="3">
        <f>IF($A64=$B$3,ProkustesV2!C64*ProkustesV!$AC64,-99)</f>
        <v>-99</v>
      </c>
      <c r="E64" s="3">
        <f>IF($A64=$B$3,ProkustesV2!F64*ProkustesV!$AC64,-99)</f>
        <v>-99</v>
      </c>
      <c r="F64" s="3">
        <f>IF($A64=$B$3,ProkustesV2!E64*ProkustesV!$AC64,-99)</f>
        <v>-99</v>
      </c>
      <c r="G64" s="3">
        <f>IF($A64=$B$3,ProkustesV2!H64*ProkustesV!$AC64,-99)</f>
        <v>-99</v>
      </c>
      <c r="H64" s="3">
        <f>IF($A64=$B$3,ProkustesV2!G64*ProkustesV!$AC64,-99)</f>
        <v>-99</v>
      </c>
      <c r="I64" s="3">
        <f>IF($A64=$B$3,ProkustesV2!J64*ProkustesV!$AC64,-99)</f>
        <v>-99</v>
      </c>
      <c r="J64" s="3">
        <f>IF($A64=$B$3,ProkustesV2!I64*ProkustesV!$AC64,-99)</f>
        <v>-99</v>
      </c>
      <c r="K64" s="3">
        <f>IF($A64=$B$3,ProkustesV2!L64*ProkustesV!$AC64,-99)</f>
        <v>-99</v>
      </c>
      <c r="L64" s="3">
        <f>IF($A64=$B$3,ProkustesV2!K64*ProkustesV!$AC64,-99)</f>
        <v>-99</v>
      </c>
      <c r="M64" s="3">
        <f>IF($A64=$B$3,ProkustesV2!N64*ProkustesV!$AC64,-99)</f>
        <v>-99</v>
      </c>
      <c r="N64" s="3">
        <f>IF($A64=$B$3,ProkustesV2!M64*ProkustesV!$AC64,-99)</f>
        <v>-99</v>
      </c>
      <c r="O64" s="3">
        <f>IF($A64=$B$3,ProkustesV2!P64*ProkustesV!$AC64,-99)</f>
        <v>-99</v>
      </c>
      <c r="P64" s="3">
        <f>IF($A64=$B$3,ProkustesV2!O64*ProkustesV!$AC64,-99)</f>
        <v>-99</v>
      </c>
      <c r="Q64" s="3">
        <f>IF($A64=$B$3,ProkustesV2!R64*ProkustesV!$AC64,-99)</f>
        <v>-99</v>
      </c>
      <c r="R64" s="3">
        <f>IF($A64=$B$3,ProkustesV2!Q64*ProkustesV!$AC64,-99)</f>
        <v>-99</v>
      </c>
      <c r="S64" s="3">
        <f>IF($A64=$B$3,ProkustesV2!T64*ProkustesV!$AC64,-99)</f>
        <v>-99</v>
      </c>
      <c r="T64" s="3">
        <f>IF($A64=$B$3,ProkustesV2!S64*ProkustesV!$AC64,-99)</f>
        <v>-99</v>
      </c>
      <c r="U64" s="3">
        <f>IF($A64=$B$3,ProkustesV2!V64*ProkustesV!$AC64,-99)</f>
        <v>-99</v>
      </c>
      <c r="V64" s="3">
        <f>IF($A64=$B$3,ProkustesV2!U64*ProkustesV!$AC64,-99)</f>
        <v>-99</v>
      </c>
    </row>
    <row r="65" spans="1:22" x14ac:dyDescent="0.3">
      <c r="A65" t="str">
        <f t="shared" si="2"/>
        <v>DIPalp</v>
      </c>
      <c r="B65" s="3" t="str">
        <f>ProkustesV!D65</f>
        <v>DIPalp34_2_v_2.jpg</v>
      </c>
      <c r="C65" s="3">
        <f>IF($A65=$B$3,ProkustesV2!D65*ProkustesV!$AC65,-99)</f>
        <v>-99</v>
      </c>
      <c r="D65" s="3">
        <f>IF($A65=$B$3,ProkustesV2!C65*ProkustesV!$AC65,-99)</f>
        <v>-99</v>
      </c>
      <c r="E65" s="3">
        <f>IF($A65=$B$3,ProkustesV2!F65*ProkustesV!$AC65,-99)</f>
        <v>-99</v>
      </c>
      <c r="F65" s="3">
        <f>IF($A65=$B$3,ProkustesV2!E65*ProkustesV!$AC65,-99)</f>
        <v>-99</v>
      </c>
      <c r="G65" s="3">
        <f>IF($A65=$B$3,ProkustesV2!H65*ProkustesV!$AC65,-99)</f>
        <v>-99</v>
      </c>
      <c r="H65" s="3">
        <f>IF($A65=$B$3,ProkustesV2!G65*ProkustesV!$AC65,-99)</f>
        <v>-99</v>
      </c>
      <c r="I65" s="3">
        <f>IF($A65=$B$3,ProkustesV2!J65*ProkustesV!$AC65,-99)</f>
        <v>-99</v>
      </c>
      <c r="J65" s="3">
        <f>IF($A65=$B$3,ProkustesV2!I65*ProkustesV!$AC65,-99)</f>
        <v>-99</v>
      </c>
      <c r="K65" s="3">
        <f>IF($A65=$B$3,ProkustesV2!L65*ProkustesV!$AC65,-99)</f>
        <v>-99</v>
      </c>
      <c r="L65" s="3">
        <f>IF($A65=$B$3,ProkustesV2!K65*ProkustesV!$AC65,-99)</f>
        <v>-99</v>
      </c>
      <c r="M65" s="3">
        <f>IF($A65=$B$3,ProkustesV2!N65*ProkustesV!$AC65,-99)</f>
        <v>-99</v>
      </c>
      <c r="N65" s="3">
        <f>IF($A65=$B$3,ProkustesV2!M65*ProkustesV!$AC65,-99)</f>
        <v>-99</v>
      </c>
      <c r="O65" s="3">
        <f>IF($A65=$B$3,ProkustesV2!P65*ProkustesV!$AC65,-99)</f>
        <v>-99</v>
      </c>
      <c r="P65" s="3">
        <f>IF($A65=$B$3,ProkustesV2!O65*ProkustesV!$AC65,-99)</f>
        <v>-99</v>
      </c>
      <c r="Q65" s="3">
        <f>IF($A65=$B$3,ProkustesV2!R65*ProkustesV!$AC65,-99)</f>
        <v>-99</v>
      </c>
      <c r="R65" s="3">
        <f>IF($A65=$B$3,ProkustesV2!Q65*ProkustesV!$AC65,-99)</f>
        <v>-99</v>
      </c>
      <c r="S65" s="3">
        <f>IF($A65=$B$3,ProkustesV2!T65*ProkustesV!$AC65,-99)</f>
        <v>-99</v>
      </c>
      <c r="T65" s="3">
        <f>IF($A65=$B$3,ProkustesV2!S65*ProkustesV!$AC65,-99)</f>
        <v>-99</v>
      </c>
      <c r="U65" s="3">
        <f>IF($A65=$B$3,ProkustesV2!V65*ProkustesV!$AC65,-99)</f>
        <v>-99</v>
      </c>
      <c r="V65" s="3">
        <f>IF($A65=$B$3,ProkustesV2!U65*ProkustesV!$AC65,-99)</f>
        <v>-99</v>
      </c>
    </row>
    <row r="66" spans="1:22" x14ac:dyDescent="0.3">
      <c r="A66" t="str">
        <f t="shared" si="2"/>
        <v>DIPalp</v>
      </c>
      <c r="B66" s="3" t="str">
        <f>ProkustesV!D66</f>
        <v>DIPalp34_2_v_3.jpg</v>
      </c>
      <c r="C66" s="3">
        <f>IF($A66=$B$3,ProkustesV2!D66*ProkustesV!$AC66,-99)</f>
        <v>-99</v>
      </c>
      <c r="D66" s="3">
        <f>IF($A66=$B$3,ProkustesV2!C66*ProkustesV!$AC66,-99)</f>
        <v>-99</v>
      </c>
      <c r="E66" s="3">
        <f>IF($A66=$B$3,ProkustesV2!F66*ProkustesV!$AC66,-99)</f>
        <v>-99</v>
      </c>
      <c r="F66" s="3">
        <f>IF($A66=$B$3,ProkustesV2!E66*ProkustesV!$AC66,-99)</f>
        <v>-99</v>
      </c>
      <c r="G66" s="3">
        <f>IF($A66=$B$3,ProkustesV2!H66*ProkustesV!$AC66,-99)</f>
        <v>-99</v>
      </c>
      <c r="H66" s="3">
        <f>IF($A66=$B$3,ProkustesV2!G66*ProkustesV!$AC66,-99)</f>
        <v>-99</v>
      </c>
      <c r="I66" s="3">
        <f>IF($A66=$B$3,ProkustesV2!J66*ProkustesV!$AC66,-99)</f>
        <v>-99</v>
      </c>
      <c r="J66" s="3">
        <f>IF($A66=$B$3,ProkustesV2!I66*ProkustesV!$AC66,-99)</f>
        <v>-99</v>
      </c>
      <c r="K66" s="3">
        <f>IF($A66=$B$3,ProkustesV2!L66*ProkustesV!$AC66,-99)</f>
        <v>-99</v>
      </c>
      <c r="L66" s="3">
        <f>IF($A66=$B$3,ProkustesV2!K66*ProkustesV!$AC66,-99)</f>
        <v>-99</v>
      </c>
      <c r="M66" s="3">
        <f>IF($A66=$B$3,ProkustesV2!N66*ProkustesV!$AC66,-99)</f>
        <v>-99</v>
      </c>
      <c r="N66" s="3">
        <f>IF($A66=$B$3,ProkustesV2!M66*ProkustesV!$AC66,-99)</f>
        <v>-99</v>
      </c>
      <c r="O66" s="3">
        <f>IF($A66=$B$3,ProkustesV2!P66*ProkustesV!$AC66,-99)</f>
        <v>-99</v>
      </c>
      <c r="P66" s="3">
        <f>IF($A66=$B$3,ProkustesV2!O66*ProkustesV!$AC66,-99)</f>
        <v>-99</v>
      </c>
      <c r="Q66" s="3">
        <f>IF($A66=$B$3,ProkustesV2!R66*ProkustesV!$AC66,-99)</f>
        <v>-99</v>
      </c>
      <c r="R66" s="3">
        <f>IF($A66=$B$3,ProkustesV2!Q66*ProkustesV!$AC66,-99)</f>
        <v>-99</v>
      </c>
      <c r="S66" s="3">
        <f>IF($A66=$B$3,ProkustesV2!T66*ProkustesV!$AC66,-99)</f>
        <v>-99</v>
      </c>
      <c r="T66" s="3">
        <f>IF($A66=$B$3,ProkustesV2!S66*ProkustesV!$AC66,-99)</f>
        <v>-99</v>
      </c>
      <c r="U66" s="3">
        <f>IF($A66=$B$3,ProkustesV2!V66*ProkustesV!$AC66,-99)</f>
        <v>-99</v>
      </c>
      <c r="V66" s="3">
        <f>IF($A66=$B$3,ProkustesV2!U66*ProkustesV!$AC66,-99)</f>
        <v>-99</v>
      </c>
    </row>
    <row r="67" spans="1:22" x14ac:dyDescent="0.3">
      <c r="A67" t="str">
        <f t="shared" si="2"/>
        <v>DIPalp</v>
      </c>
      <c r="B67" s="3" t="str">
        <f>ProkustesV!D67</f>
        <v>DIPalp34_2_v_4.jpg</v>
      </c>
      <c r="C67" s="3">
        <f>IF($A67=$B$3,ProkustesV2!D67*ProkustesV!$AC67,-99)</f>
        <v>-99</v>
      </c>
      <c r="D67" s="3">
        <f>IF($A67=$B$3,ProkustesV2!C67*ProkustesV!$AC67,-99)</f>
        <v>-99</v>
      </c>
      <c r="E67" s="3">
        <f>IF($A67=$B$3,ProkustesV2!F67*ProkustesV!$AC67,-99)</f>
        <v>-99</v>
      </c>
      <c r="F67" s="3">
        <f>IF($A67=$B$3,ProkustesV2!E67*ProkustesV!$AC67,-99)</f>
        <v>-99</v>
      </c>
      <c r="G67" s="3">
        <f>IF($A67=$B$3,ProkustesV2!H67*ProkustesV!$AC67,-99)</f>
        <v>-99</v>
      </c>
      <c r="H67" s="3">
        <f>IF($A67=$B$3,ProkustesV2!G67*ProkustesV!$AC67,-99)</f>
        <v>-99</v>
      </c>
      <c r="I67" s="3">
        <f>IF($A67=$B$3,ProkustesV2!J67*ProkustesV!$AC67,-99)</f>
        <v>-99</v>
      </c>
      <c r="J67" s="3">
        <f>IF($A67=$B$3,ProkustesV2!I67*ProkustesV!$AC67,-99)</f>
        <v>-99</v>
      </c>
      <c r="K67" s="3">
        <f>IF($A67=$B$3,ProkustesV2!L67*ProkustesV!$AC67,-99)</f>
        <v>-99</v>
      </c>
      <c r="L67" s="3">
        <f>IF($A67=$B$3,ProkustesV2!K67*ProkustesV!$AC67,-99)</f>
        <v>-99</v>
      </c>
      <c r="M67" s="3">
        <f>IF($A67=$B$3,ProkustesV2!N67*ProkustesV!$AC67,-99)</f>
        <v>-99</v>
      </c>
      <c r="N67" s="3">
        <f>IF($A67=$B$3,ProkustesV2!M67*ProkustesV!$AC67,-99)</f>
        <v>-99</v>
      </c>
      <c r="O67" s="3">
        <f>IF($A67=$B$3,ProkustesV2!P67*ProkustesV!$AC67,-99)</f>
        <v>-99</v>
      </c>
      <c r="P67" s="3">
        <f>IF($A67=$B$3,ProkustesV2!O67*ProkustesV!$AC67,-99)</f>
        <v>-99</v>
      </c>
      <c r="Q67" s="3">
        <f>IF($A67=$B$3,ProkustesV2!R67*ProkustesV!$AC67,-99)</f>
        <v>-99</v>
      </c>
      <c r="R67" s="3">
        <f>IF($A67=$B$3,ProkustesV2!Q67*ProkustesV!$AC67,-99)</f>
        <v>-99</v>
      </c>
      <c r="S67" s="3">
        <f>IF($A67=$B$3,ProkustesV2!T67*ProkustesV!$AC67,-99)</f>
        <v>-99</v>
      </c>
      <c r="T67" s="3">
        <f>IF($A67=$B$3,ProkustesV2!S67*ProkustesV!$AC67,-99)</f>
        <v>-99</v>
      </c>
      <c r="U67" s="3">
        <f>IF($A67=$B$3,ProkustesV2!V67*ProkustesV!$AC67,-99)</f>
        <v>-99</v>
      </c>
      <c r="V67" s="3">
        <f>IF($A67=$B$3,ProkustesV2!U67*ProkustesV!$AC67,-99)</f>
        <v>-99</v>
      </c>
    </row>
    <row r="68" spans="1:22" x14ac:dyDescent="0.3">
      <c r="A68" t="str">
        <f t="shared" si="2"/>
        <v>DIPalp</v>
      </c>
      <c r="B68" s="3" t="str">
        <f>ProkustesV!D68</f>
        <v>DIPalp34_2_v_5.jpg</v>
      </c>
      <c r="C68" s="3">
        <f>IF($A68=$B$3,ProkustesV2!D68*ProkustesV!$AC68,-99)</f>
        <v>-99</v>
      </c>
      <c r="D68" s="3">
        <f>IF($A68=$B$3,ProkustesV2!C68*ProkustesV!$AC68,-99)</f>
        <v>-99</v>
      </c>
      <c r="E68" s="3">
        <f>IF($A68=$B$3,ProkustesV2!F68*ProkustesV!$AC68,-99)</f>
        <v>-99</v>
      </c>
      <c r="F68" s="3">
        <f>IF($A68=$B$3,ProkustesV2!E68*ProkustesV!$AC68,-99)</f>
        <v>-99</v>
      </c>
      <c r="G68" s="3">
        <f>IF($A68=$B$3,ProkustesV2!H68*ProkustesV!$AC68,-99)</f>
        <v>-99</v>
      </c>
      <c r="H68" s="3">
        <f>IF($A68=$B$3,ProkustesV2!G68*ProkustesV!$AC68,-99)</f>
        <v>-99</v>
      </c>
      <c r="I68" s="3">
        <f>IF($A68=$B$3,ProkustesV2!J68*ProkustesV!$AC68,-99)</f>
        <v>-99</v>
      </c>
      <c r="J68" s="3">
        <f>IF($A68=$B$3,ProkustesV2!I68*ProkustesV!$AC68,-99)</f>
        <v>-99</v>
      </c>
      <c r="K68" s="3">
        <f>IF($A68=$B$3,ProkustesV2!L68*ProkustesV!$AC68,-99)</f>
        <v>-99</v>
      </c>
      <c r="L68" s="3">
        <f>IF($A68=$B$3,ProkustesV2!K68*ProkustesV!$AC68,-99)</f>
        <v>-99</v>
      </c>
      <c r="M68" s="3">
        <f>IF($A68=$B$3,ProkustesV2!N68*ProkustesV!$AC68,-99)</f>
        <v>-99</v>
      </c>
      <c r="N68" s="3">
        <f>IF($A68=$B$3,ProkustesV2!M68*ProkustesV!$AC68,-99)</f>
        <v>-99</v>
      </c>
      <c r="O68" s="3">
        <f>IF($A68=$B$3,ProkustesV2!P68*ProkustesV!$AC68,-99)</f>
        <v>-99</v>
      </c>
      <c r="P68" s="3">
        <f>IF($A68=$B$3,ProkustesV2!O68*ProkustesV!$AC68,-99)</f>
        <v>-99</v>
      </c>
      <c r="Q68" s="3">
        <f>IF($A68=$B$3,ProkustesV2!R68*ProkustesV!$AC68,-99)</f>
        <v>-99</v>
      </c>
      <c r="R68" s="3">
        <f>IF($A68=$B$3,ProkustesV2!Q68*ProkustesV!$AC68,-99)</f>
        <v>-99</v>
      </c>
      <c r="S68" s="3">
        <f>IF($A68=$B$3,ProkustesV2!T68*ProkustesV!$AC68,-99)</f>
        <v>-99</v>
      </c>
      <c r="T68" s="3">
        <f>IF($A68=$B$3,ProkustesV2!S68*ProkustesV!$AC68,-99)</f>
        <v>-99</v>
      </c>
      <c r="U68" s="3">
        <f>IF($A68=$B$3,ProkustesV2!V68*ProkustesV!$AC68,-99)</f>
        <v>-99</v>
      </c>
      <c r="V68" s="3">
        <f>IF($A68=$B$3,ProkustesV2!U68*ProkustesV!$AC68,-99)</f>
        <v>-99</v>
      </c>
    </row>
    <row r="69" spans="1:22" x14ac:dyDescent="0.3">
      <c r="A69" t="str">
        <f t="shared" si="2"/>
        <v>DIPalp</v>
      </c>
      <c r="B69" s="3" t="str">
        <f>ProkustesV!D69</f>
        <v>DIPalp5_v_1.jpg</v>
      </c>
      <c r="C69" s="3">
        <f>IF($A69=$B$3,ProkustesV2!D69*ProkustesV!$AC69,-99)</f>
        <v>-99</v>
      </c>
      <c r="D69" s="3">
        <f>IF($A69=$B$3,ProkustesV2!C69*ProkustesV!$AC69,-99)</f>
        <v>-99</v>
      </c>
      <c r="E69" s="3">
        <f>IF($A69=$B$3,ProkustesV2!F69*ProkustesV!$AC69,-99)</f>
        <v>-99</v>
      </c>
      <c r="F69" s="3">
        <f>IF($A69=$B$3,ProkustesV2!E69*ProkustesV!$AC69,-99)</f>
        <v>-99</v>
      </c>
      <c r="G69" s="3">
        <f>IF($A69=$B$3,ProkustesV2!H69*ProkustesV!$AC69,-99)</f>
        <v>-99</v>
      </c>
      <c r="H69" s="3">
        <f>IF($A69=$B$3,ProkustesV2!G69*ProkustesV!$AC69,-99)</f>
        <v>-99</v>
      </c>
      <c r="I69" s="3">
        <f>IF($A69=$B$3,ProkustesV2!J69*ProkustesV!$AC69,-99)</f>
        <v>-99</v>
      </c>
      <c r="J69" s="3">
        <f>IF($A69=$B$3,ProkustesV2!I69*ProkustesV!$AC69,-99)</f>
        <v>-99</v>
      </c>
      <c r="K69" s="3">
        <f>IF($A69=$B$3,ProkustesV2!L69*ProkustesV!$AC69,-99)</f>
        <v>-99</v>
      </c>
      <c r="L69" s="3">
        <f>IF($A69=$B$3,ProkustesV2!K69*ProkustesV!$AC69,-99)</f>
        <v>-99</v>
      </c>
      <c r="M69" s="3">
        <f>IF($A69=$B$3,ProkustesV2!N69*ProkustesV!$AC69,-99)</f>
        <v>-99</v>
      </c>
      <c r="N69" s="3">
        <f>IF($A69=$B$3,ProkustesV2!M69*ProkustesV!$AC69,-99)</f>
        <v>-99</v>
      </c>
      <c r="O69" s="3">
        <f>IF($A69=$B$3,ProkustesV2!P69*ProkustesV!$AC69,-99)</f>
        <v>-99</v>
      </c>
      <c r="P69" s="3">
        <f>IF($A69=$B$3,ProkustesV2!O69*ProkustesV!$AC69,-99)</f>
        <v>-99</v>
      </c>
      <c r="Q69" s="3">
        <f>IF($A69=$B$3,ProkustesV2!R69*ProkustesV!$AC69,-99)</f>
        <v>-99</v>
      </c>
      <c r="R69" s="3">
        <f>IF($A69=$B$3,ProkustesV2!Q69*ProkustesV!$AC69,-99)</f>
        <v>-99</v>
      </c>
      <c r="S69" s="3">
        <f>IF($A69=$B$3,ProkustesV2!T69*ProkustesV!$AC69,-99)</f>
        <v>-99</v>
      </c>
      <c r="T69" s="3">
        <f>IF($A69=$B$3,ProkustesV2!S69*ProkustesV!$AC69,-99)</f>
        <v>-99</v>
      </c>
      <c r="U69" s="3">
        <f>IF($A69=$B$3,ProkustesV2!V69*ProkustesV!$AC69,-99)</f>
        <v>-99</v>
      </c>
      <c r="V69" s="3">
        <f>IF($A69=$B$3,ProkustesV2!U69*ProkustesV!$AC69,-99)</f>
        <v>-99</v>
      </c>
    </row>
    <row r="70" spans="1:22" x14ac:dyDescent="0.3">
      <c r="A70" t="str">
        <f t="shared" si="2"/>
        <v>DIPalp</v>
      </c>
      <c r="B70" s="3" t="str">
        <f>ProkustesV!D70</f>
        <v>DIPalp5_v_2.jpg</v>
      </c>
      <c r="C70" s="3">
        <f>IF($A70=$B$3,ProkustesV2!D70*ProkustesV!$AC70,-99)</f>
        <v>-99</v>
      </c>
      <c r="D70" s="3">
        <f>IF($A70=$B$3,ProkustesV2!C70*ProkustesV!$AC70,-99)</f>
        <v>-99</v>
      </c>
      <c r="E70" s="3">
        <f>IF($A70=$B$3,ProkustesV2!F70*ProkustesV!$AC70,-99)</f>
        <v>-99</v>
      </c>
      <c r="F70" s="3">
        <f>IF($A70=$B$3,ProkustesV2!E70*ProkustesV!$AC70,-99)</f>
        <v>-99</v>
      </c>
      <c r="G70" s="3">
        <f>IF($A70=$B$3,ProkustesV2!H70*ProkustesV!$AC70,-99)</f>
        <v>-99</v>
      </c>
      <c r="H70" s="3">
        <f>IF($A70=$B$3,ProkustesV2!G70*ProkustesV!$AC70,-99)</f>
        <v>-99</v>
      </c>
      <c r="I70" s="3">
        <f>IF($A70=$B$3,ProkustesV2!J70*ProkustesV!$AC70,-99)</f>
        <v>-99</v>
      </c>
      <c r="J70" s="3">
        <f>IF($A70=$B$3,ProkustesV2!I70*ProkustesV!$AC70,-99)</f>
        <v>-99</v>
      </c>
      <c r="K70" s="3">
        <f>IF($A70=$B$3,ProkustesV2!L70*ProkustesV!$AC70,-99)</f>
        <v>-99</v>
      </c>
      <c r="L70" s="3">
        <f>IF($A70=$B$3,ProkustesV2!K70*ProkustesV!$AC70,-99)</f>
        <v>-99</v>
      </c>
      <c r="M70" s="3">
        <f>IF($A70=$B$3,ProkustesV2!N70*ProkustesV!$AC70,-99)</f>
        <v>-99</v>
      </c>
      <c r="N70" s="3">
        <f>IF($A70=$B$3,ProkustesV2!M70*ProkustesV!$AC70,-99)</f>
        <v>-99</v>
      </c>
      <c r="O70" s="3">
        <f>IF($A70=$B$3,ProkustesV2!P70*ProkustesV!$AC70,-99)</f>
        <v>-99</v>
      </c>
      <c r="P70" s="3">
        <f>IF($A70=$B$3,ProkustesV2!O70*ProkustesV!$AC70,-99)</f>
        <v>-99</v>
      </c>
      <c r="Q70" s="3">
        <f>IF($A70=$B$3,ProkustesV2!R70*ProkustesV!$AC70,-99)</f>
        <v>-99</v>
      </c>
      <c r="R70" s="3">
        <f>IF($A70=$B$3,ProkustesV2!Q70*ProkustesV!$AC70,-99)</f>
        <v>-99</v>
      </c>
      <c r="S70" s="3">
        <f>IF($A70=$B$3,ProkustesV2!T70*ProkustesV!$AC70,-99)</f>
        <v>-99</v>
      </c>
      <c r="T70" s="3">
        <f>IF($A70=$B$3,ProkustesV2!S70*ProkustesV!$AC70,-99)</f>
        <v>-99</v>
      </c>
      <c r="U70" s="3">
        <f>IF($A70=$B$3,ProkustesV2!V70*ProkustesV!$AC70,-99)</f>
        <v>-99</v>
      </c>
      <c r="V70" s="3">
        <f>IF($A70=$B$3,ProkustesV2!U70*ProkustesV!$AC70,-99)</f>
        <v>-99</v>
      </c>
    </row>
    <row r="71" spans="1:22" x14ac:dyDescent="0.3">
      <c r="A71" t="str">
        <f t="shared" si="2"/>
        <v>DIPalp</v>
      </c>
      <c r="B71" s="3" t="str">
        <f>ProkustesV!D71</f>
        <v>DIPalp5_v_3.jpg</v>
      </c>
      <c r="C71" s="3">
        <f>IF($A71=$B$3,ProkustesV2!D71*ProkustesV!$AC71,-99)</f>
        <v>-99</v>
      </c>
      <c r="D71" s="3">
        <f>IF($A71=$B$3,ProkustesV2!C71*ProkustesV!$AC71,-99)</f>
        <v>-99</v>
      </c>
      <c r="E71" s="3">
        <f>IF($A71=$B$3,ProkustesV2!F71*ProkustesV!$AC71,-99)</f>
        <v>-99</v>
      </c>
      <c r="F71" s="3">
        <f>IF($A71=$B$3,ProkustesV2!E71*ProkustesV!$AC71,-99)</f>
        <v>-99</v>
      </c>
      <c r="G71" s="3">
        <f>IF($A71=$B$3,ProkustesV2!H71*ProkustesV!$AC71,-99)</f>
        <v>-99</v>
      </c>
      <c r="H71" s="3">
        <f>IF($A71=$B$3,ProkustesV2!G71*ProkustesV!$AC71,-99)</f>
        <v>-99</v>
      </c>
      <c r="I71" s="3">
        <f>IF($A71=$B$3,ProkustesV2!J71*ProkustesV!$AC71,-99)</f>
        <v>-99</v>
      </c>
      <c r="J71" s="3">
        <f>IF($A71=$B$3,ProkustesV2!I71*ProkustesV!$AC71,-99)</f>
        <v>-99</v>
      </c>
      <c r="K71" s="3">
        <f>IF($A71=$B$3,ProkustesV2!L71*ProkustesV!$AC71,-99)</f>
        <v>-99</v>
      </c>
      <c r="L71" s="3">
        <f>IF($A71=$B$3,ProkustesV2!K71*ProkustesV!$AC71,-99)</f>
        <v>-99</v>
      </c>
      <c r="M71" s="3">
        <f>IF($A71=$B$3,ProkustesV2!N71*ProkustesV!$AC71,-99)</f>
        <v>-99</v>
      </c>
      <c r="N71" s="3">
        <f>IF($A71=$B$3,ProkustesV2!M71*ProkustesV!$AC71,-99)</f>
        <v>-99</v>
      </c>
      <c r="O71" s="3">
        <f>IF($A71=$B$3,ProkustesV2!P71*ProkustesV!$AC71,-99)</f>
        <v>-99</v>
      </c>
      <c r="P71" s="3">
        <f>IF($A71=$B$3,ProkustesV2!O71*ProkustesV!$AC71,-99)</f>
        <v>-99</v>
      </c>
      <c r="Q71" s="3">
        <f>IF($A71=$B$3,ProkustesV2!R71*ProkustesV!$AC71,-99)</f>
        <v>-99</v>
      </c>
      <c r="R71" s="3">
        <f>IF($A71=$B$3,ProkustesV2!Q71*ProkustesV!$AC71,-99)</f>
        <v>-99</v>
      </c>
      <c r="S71" s="3">
        <f>IF($A71=$B$3,ProkustesV2!T71*ProkustesV!$AC71,-99)</f>
        <v>-99</v>
      </c>
      <c r="T71" s="3">
        <f>IF($A71=$B$3,ProkustesV2!S71*ProkustesV!$AC71,-99)</f>
        <v>-99</v>
      </c>
      <c r="U71" s="3">
        <f>IF($A71=$B$3,ProkustesV2!V71*ProkustesV!$AC71,-99)</f>
        <v>-99</v>
      </c>
      <c r="V71" s="3">
        <f>IF($A71=$B$3,ProkustesV2!U71*ProkustesV!$AC71,-99)</f>
        <v>-99</v>
      </c>
    </row>
    <row r="72" spans="1:22" x14ac:dyDescent="0.3">
      <c r="A72" t="str">
        <f t="shared" si="2"/>
        <v>DIPalp</v>
      </c>
      <c r="B72" s="3" t="str">
        <f>ProkustesV!D72</f>
        <v>DIPalp5_v_4.jpg</v>
      </c>
      <c r="C72" s="3">
        <f>IF($A72=$B$3,ProkustesV2!D72*ProkustesV!$AC72,-99)</f>
        <v>-99</v>
      </c>
      <c r="D72" s="3">
        <f>IF($A72=$B$3,ProkustesV2!C72*ProkustesV!$AC72,-99)</f>
        <v>-99</v>
      </c>
      <c r="E72" s="3">
        <f>IF($A72=$B$3,ProkustesV2!F72*ProkustesV!$AC72,-99)</f>
        <v>-99</v>
      </c>
      <c r="F72" s="3">
        <f>IF($A72=$B$3,ProkustesV2!E72*ProkustesV!$AC72,-99)</f>
        <v>-99</v>
      </c>
      <c r="G72" s="3">
        <f>IF($A72=$B$3,ProkustesV2!H72*ProkustesV!$AC72,-99)</f>
        <v>-99</v>
      </c>
      <c r="H72" s="3">
        <f>IF($A72=$B$3,ProkustesV2!G72*ProkustesV!$AC72,-99)</f>
        <v>-99</v>
      </c>
      <c r="I72" s="3">
        <f>IF($A72=$B$3,ProkustesV2!J72*ProkustesV!$AC72,-99)</f>
        <v>-99</v>
      </c>
      <c r="J72" s="3">
        <f>IF($A72=$B$3,ProkustesV2!I72*ProkustesV!$AC72,-99)</f>
        <v>-99</v>
      </c>
      <c r="K72" s="3">
        <f>IF($A72=$B$3,ProkustesV2!L72*ProkustesV!$AC72,-99)</f>
        <v>-99</v>
      </c>
      <c r="L72" s="3">
        <f>IF($A72=$B$3,ProkustesV2!K72*ProkustesV!$AC72,-99)</f>
        <v>-99</v>
      </c>
      <c r="M72" s="3">
        <f>IF($A72=$B$3,ProkustesV2!N72*ProkustesV!$AC72,-99)</f>
        <v>-99</v>
      </c>
      <c r="N72" s="3">
        <f>IF($A72=$B$3,ProkustesV2!M72*ProkustesV!$AC72,-99)</f>
        <v>-99</v>
      </c>
      <c r="O72" s="3">
        <f>IF($A72=$B$3,ProkustesV2!P72*ProkustesV!$AC72,-99)</f>
        <v>-99</v>
      </c>
      <c r="P72" s="3">
        <f>IF($A72=$B$3,ProkustesV2!O72*ProkustesV!$AC72,-99)</f>
        <v>-99</v>
      </c>
      <c r="Q72" s="3">
        <f>IF($A72=$B$3,ProkustesV2!R72*ProkustesV!$AC72,-99)</f>
        <v>-99</v>
      </c>
      <c r="R72" s="3">
        <f>IF($A72=$B$3,ProkustesV2!Q72*ProkustesV!$AC72,-99)</f>
        <v>-99</v>
      </c>
      <c r="S72" s="3">
        <f>IF($A72=$B$3,ProkustesV2!T72*ProkustesV!$AC72,-99)</f>
        <v>-99</v>
      </c>
      <c r="T72" s="3">
        <f>IF($A72=$B$3,ProkustesV2!S72*ProkustesV!$AC72,-99)</f>
        <v>-99</v>
      </c>
      <c r="U72" s="3">
        <f>IF($A72=$B$3,ProkustesV2!V72*ProkustesV!$AC72,-99)</f>
        <v>-99</v>
      </c>
      <c r="V72" s="3">
        <f>IF($A72=$B$3,ProkustesV2!U72*ProkustesV!$AC72,-99)</f>
        <v>-99</v>
      </c>
    </row>
    <row r="73" spans="1:22" x14ac:dyDescent="0.3">
      <c r="A73" t="str">
        <f t="shared" si="2"/>
        <v>DIPalp</v>
      </c>
      <c r="B73" s="3" t="str">
        <f>ProkustesV!D73</f>
        <v>DIPalp6_v_1.jpg</v>
      </c>
      <c r="C73" s="3">
        <f>IF($A73=$B$3,ProkustesV2!D73*ProkustesV!$AC73,-99)</f>
        <v>-99</v>
      </c>
      <c r="D73" s="3">
        <f>IF($A73=$B$3,ProkustesV2!C73*ProkustesV!$AC73,-99)</f>
        <v>-99</v>
      </c>
      <c r="E73" s="3">
        <f>IF($A73=$B$3,ProkustesV2!F73*ProkustesV!$AC73,-99)</f>
        <v>-99</v>
      </c>
      <c r="F73" s="3">
        <f>IF($A73=$B$3,ProkustesV2!E73*ProkustesV!$AC73,-99)</f>
        <v>-99</v>
      </c>
      <c r="G73" s="3">
        <f>IF($A73=$B$3,ProkustesV2!H73*ProkustesV!$AC73,-99)</f>
        <v>-99</v>
      </c>
      <c r="H73" s="3">
        <f>IF($A73=$B$3,ProkustesV2!G73*ProkustesV!$AC73,-99)</f>
        <v>-99</v>
      </c>
      <c r="I73" s="3">
        <f>IF($A73=$B$3,ProkustesV2!J73*ProkustesV!$AC73,-99)</f>
        <v>-99</v>
      </c>
      <c r="J73" s="3">
        <f>IF($A73=$B$3,ProkustesV2!I73*ProkustesV!$AC73,-99)</f>
        <v>-99</v>
      </c>
      <c r="K73" s="3">
        <f>IF($A73=$B$3,ProkustesV2!L73*ProkustesV!$AC73,-99)</f>
        <v>-99</v>
      </c>
      <c r="L73" s="3">
        <f>IF($A73=$B$3,ProkustesV2!K73*ProkustesV!$AC73,-99)</f>
        <v>-99</v>
      </c>
      <c r="M73" s="3">
        <f>IF($A73=$B$3,ProkustesV2!N73*ProkustesV!$AC73,-99)</f>
        <v>-99</v>
      </c>
      <c r="N73" s="3">
        <f>IF($A73=$B$3,ProkustesV2!M73*ProkustesV!$AC73,-99)</f>
        <v>-99</v>
      </c>
      <c r="O73" s="3">
        <f>IF($A73=$B$3,ProkustesV2!P73*ProkustesV!$AC73,-99)</f>
        <v>-99</v>
      </c>
      <c r="P73" s="3">
        <f>IF($A73=$B$3,ProkustesV2!O73*ProkustesV!$AC73,-99)</f>
        <v>-99</v>
      </c>
      <c r="Q73" s="3">
        <f>IF($A73=$B$3,ProkustesV2!R73*ProkustesV!$AC73,-99)</f>
        <v>-99</v>
      </c>
      <c r="R73" s="3">
        <f>IF($A73=$B$3,ProkustesV2!Q73*ProkustesV!$AC73,-99)</f>
        <v>-99</v>
      </c>
      <c r="S73" s="3">
        <f>IF($A73=$B$3,ProkustesV2!T73*ProkustesV!$AC73,-99)</f>
        <v>-99</v>
      </c>
      <c r="T73" s="3">
        <f>IF($A73=$B$3,ProkustesV2!S73*ProkustesV!$AC73,-99)</f>
        <v>-99</v>
      </c>
      <c r="U73" s="3">
        <f>IF($A73=$B$3,ProkustesV2!V73*ProkustesV!$AC73,-99)</f>
        <v>-99</v>
      </c>
      <c r="V73" s="3">
        <f>IF($A73=$B$3,ProkustesV2!U73*ProkustesV!$AC73,-99)</f>
        <v>-99</v>
      </c>
    </row>
    <row r="74" spans="1:22" x14ac:dyDescent="0.3">
      <c r="A74" t="str">
        <f t="shared" si="2"/>
        <v>DIPalp</v>
      </c>
      <c r="B74" s="3" t="str">
        <f>ProkustesV!D74</f>
        <v>DIPalp6_v_2.jpg</v>
      </c>
      <c r="C74" s="3">
        <f>IF($A74=$B$3,ProkustesV2!D74*ProkustesV!$AC74,-99)</f>
        <v>-99</v>
      </c>
      <c r="D74" s="3">
        <f>IF($A74=$B$3,ProkustesV2!C74*ProkustesV!$AC74,-99)</f>
        <v>-99</v>
      </c>
      <c r="E74" s="3">
        <f>IF($A74=$B$3,ProkustesV2!F74*ProkustesV!$AC74,-99)</f>
        <v>-99</v>
      </c>
      <c r="F74" s="3">
        <f>IF($A74=$B$3,ProkustesV2!E74*ProkustesV!$AC74,-99)</f>
        <v>-99</v>
      </c>
      <c r="G74" s="3">
        <f>IF($A74=$B$3,ProkustesV2!H74*ProkustesV!$AC74,-99)</f>
        <v>-99</v>
      </c>
      <c r="H74" s="3">
        <f>IF($A74=$B$3,ProkustesV2!G74*ProkustesV!$AC74,-99)</f>
        <v>-99</v>
      </c>
      <c r="I74" s="3">
        <f>IF($A74=$B$3,ProkustesV2!J74*ProkustesV!$AC74,-99)</f>
        <v>-99</v>
      </c>
      <c r="J74" s="3">
        <f>IF($A74=$B$3,ProkustesV2!I74*ProkustesV!$AC74,-99)</f>
        <v>-99</v>
      </c>
      <c r="K74" s="3">
        <f>IF($A74=$B$3,ProkustesV2!L74*ProkustesV!$AC74,-99)</f>
        <v>-99</v>
      </c>
      <c r="L74" s="3">
        <f>IF($A74=$B$3,ProkustesV2!K74*ProkustesV!$AC74,-99)</f>
        <v>-99</v>
      </c>
      <c r="M74" s="3">
        <f>IF($A74=$B$3,ProkustesV2!N74*ProkustesV!$AC74,-99)</f>
        <v>-99</v>
      </c>
      <c r="N74" s="3">
        <f>IF($A74=$B$3,ProkustesV2!M74*ProkustesV!$AC74,-99)</f>
        <v>-99</v>
      </c>
      <c r="O74" s="3">
        <f>IF($A74=$B$3,ProkustesV2!P74*ProkustesV!$AC74,-99)</f>
        <v>-99</v>
      </c>
      <c r="P74" s="3">
        <f>IF($A74=$B$3,ProkustesV2!O74*ProkustesV!$AC74,-99)</f>
        <v>-99</v>
      </c>
      <c r="Q74" s="3">
        <f>IF($A74=$B$3,ProkustesV2!R74*ProkustesV!$AC74,-99)</f>
        <v>-99</v>
      </c>
      <c r="R74" s="3">
        <f>IF($A74=$B$3,ProkustesV2!Q74*ProkustesV!$AC74,-99)</f>
        <v>-99</v>
      </c>
      <c r="S74" s="3">
        <f>IF($A74=$B$3,ProkustesV2!T74*ProkustesV!$AC74,-99)</f>
        <v>-99</v>
      </c>
      <c r="T74" s="3">
        <f>IF($A74=$B$3,ProkustesV2!S74*ProkustesV!$AC74,-99)</f>
        <v>-99</v>
      </c>
      <c r="U74" s="3">
        <f>IF($A74=$B$3,ProkustesV2!V74*ProkustesV!$AC74,-99)</f>
        <v>-99</v>
      </c>
      <c r="V74" s="3">
        <f>IF($A74=$B$3,ProkustesV2!U74*ProkustesV!$AC74,-99)</f>
        <v>-99</v>
      </c>
    </row>
    <row r="75" spans="1:22" x14ac:dyDescent="0.3">
      <c r="A75" t="str">
        <f t="shared" ref="A75:A137" si="3">MID(B75,1,6)</f>
        <v>DIPalp</v>
      </c>
      <c r="B75" s="3" t="str">
        <f>ProkustesV!D75</f>
        <v>DIPalp6_v_3.jpg</v>
      </c>
      <c r="C75" s="3">
        <f>IF($A75=$B$3,ProkustesV2!D75*ProkustesV!$AC75,-99)</f>
        <v>-99</v>
      </c>
      <c r="D75" s="3">
        <f>IF($A75=$B$3,ProkustesV2!C75*ProkustesV!$AC75,-99)</f>
        <v>-99</v>
      </c>
      <c r="E75" s="3">
        <f>IF($A75=$B$3,ProkustesV2!F75*ProkustesV!$AC75,-99)</f>
        <v>-99</v>
      </c>
      <c r="F75" s="3">
        <f>IF($A75=$B$3,ProkustesV2!E75*ProkustesV!$AC75,-99)</f>
        <v>-99</v>
      </c>
      <c r="G75" s="3">
        <f>IF($A75=$B$3,ProkustesV2!H75*ProkustesV!$AC75,-99)</f>
        <v>-99</v>
      </c>
      <c r="H75" s="3">
        <f>IF($A75=$B$3,ProkustesV2!G75*ProkustesV!$AC75,-99)</f>
        <v>-99</v>
      </c>
      <c r="I75" s="3">
        <f>IF($A75=$B$3,ProkustesV2!J75*ProkustesV!$AC75,-99)</f>
        <v>-99</v>
      </c>
      <c r="J75" s="3">
        <f>IF($A75=$B$3,ProkustesV2!I75*ProkustesV!$AC75,-99)</f>
        <v>-99</v>
      </c>
      <c r="K75" s="3">
        <f>IF($A75=$B$3,ProkustesV2!L75*ProkustesV!$AC75,-99)</f>
        <v>-99</v>
      </c>
      <c r="L75" s="3">
        <f>IF($A75=$B$3,ProkustesV2!K75*ProkustesV!$AC75,-99)</f>
        <v>-99</v>
      </c>
      <c r="M75" s="3">
        <f>IF($A75=$B$3,ProkustesV2!N75*ProkustesV!$AC75,-99)</f>
        <v>-99</v>
      </c>
      <c r="N75" s="3">
        <f>IF($A75=$B$3,ProkustesV2!M75*ProkustesV!$AC75,-99)</f>
        <v>-99</v>
      </c>
      <c r="O75" s="3">
        <f>IF($A75=$B$3,ProkustesV2!P75*ProkustesV!$AC75,-99)</f>
        <v>-99</v>
      </c>
      <c r="P75" s="3">
        <f>IF($A75=$B$3,ProkustesV2!O75*ProkustesV!$AC75,-99)</f>
        <v>-99</v>
      </c>
      <c r="Q75" s="3">
        <f>IF($A75=$B$3,ProkustesV2!R75*ProkustesV!$AC75,-99)</f>
        <v>-99</v>
      </c>
      <c r="R75" s="3">
        <f>IF($A75=$B$3,ProkustesV2!Q75*ProkustesV!$AC75,-99)</f>
        <v>-99</v>
      </c>
      <c r="S75" s="3">
        <f>IF($A75=$B$3,ProkustesV2!T75*ProkustesV!$AC75,-99)</f>
        <v>-99</v>
      </c>
      <c r="T75" s="3">
        <f>IF($A75=$B$3,ProkustesV2!S75*ProkustesV!$AC75,-99)</f>
        <v>-99</v>
      </c>
      <c r="U75" s="3">
        <f>IF($A75=$B$3,ProkustesV2!V75*ProkustesV!$AC75,-99)</f>
        <v>-99</v>
      </c>
      <c r="V75" s="3">
        <f>IF($A75=$B$3,ProkustesV2!U75*ProkustesV!$AC75,-99)</f>
        <v>-99</v>
      </c>
    </row>
    <row r="76" spans="1:22" x14ac:dyDescent="0.3">
      <c r="A76" t="str">
        <f t="shared" si="3"/>
        <v>DIPalp</v>
      </c>
      <c r="B76" s="3" t="str">
        <f>ProkustesV!D76</f>
        <v>DIPalp6_v_4.jpg</v>
      </c>
      <c r="C76" s="3">
        <f>IF($A76=$B$3,ProkustesV2!D76*ProkustesV!$AC76,-99)</f>
        <v>-99</v>
      </c>
      <c r="D76" s="3">
        <f>IF($A76=$B$3,ProkustesV2!C76*ProkustesV!$AC76,-99)</f>
        <v>-99</v>
      </c>
      <c r="E76" s="3">
        <f>IF($A76=$B$3,ProkustesV2!F76*ProkustesV!$AC76,-99)</f>
        <v>-99</v>
      </c>
      <c r="F76" s="3">
        <f>IF($A76=$B$3,ProkustesV2!E76*ProkustesV!$AC76,-99)</f>
        <v>-99</v>
      </c>
      <c r="G76" s="3">
        <f>IF($A76=$B$3,ProkustesV2!H76*ProkustesV!$AC76,-99)</f>
        <v>-99</v>
      </c>
      <c r="H76" s="3">
        <f>IF($A76=$B$3,ProkustesV2!G76*ProkustesV!$AC76,-99)</f>
        <v>-99</v>
      </c>
      <c r="I76" s="3">
        <f>IF($A76=$B$3,ProkustesV2!J76*ProkustesV!$AC76,-99)</f>
        <v>-99</v>
      </c>
      <c r="J76" s="3">
        <f>IF($A76=$B$3,ProkustesV2!I76*ProkustesV!$AC76,-99)</f>
        <v>-99</v>
      </c>
      <c r="K76" s="3">
        <f>IF($A76=$B$3,ProkustesV2!L76*ProkustesV!$AC76,-99)</f>
        <v>-99</v>
      </c>
      <c r="L76" s="3">
        <f>IF($A76=$B$3,ProkustesV2!K76*ProkustesV!$AC76,-99)</f>
        <v>-99</v>
      </c>
      <c r="M76" s="3">
        <f>IF($A76=$B$3,ProkustesV2!N76*ProkustesV!$AC76,-99)</f>
        <v>-99</v>
      </c>
      <c r="N76" s="3">
        <f>IF($A76=$B$3,ProkustesV2!M76*ProkustesV!$AC76,-99)</f>
        <v>-99</v>
      </c>
      <c r="O76" s="3">
        <f>IF($A76=$B$3,ProkustesV2!P76*ProkustesV!$AC76,-99)</f>
        <v>-99</v>
      </c>
      <c r="P76" s="3">
        <f>IF($A76=$B$3,ProkustesV2!O76*ProkustesV!$AC76,-99)</f>
        <v>-99</v>
      </c>
      <c r="Q76" s="3">
        <f>IF($A76=$B$3,ProkustesV2!R76*ProkustesV!$AC76,-99)</f>
        <v>-99</v>
      </c>
      <c r="R76" s="3">
        <f>IF($A76=$B$3,ProkustesV2!Q76*ProkustesV!$AC76,-99)</f>
        <v>-99</v>
      </c>
      <c r="S76" s="3">
        <f>IF($A76=$B$3,ProkustesV2!T76*ProkustesV!$AC76,-99)</f>
        <v>-99</v>
      </c>
      <c r="T76" s="3">
        <f>IF($A76=$B$3,ProkustesV2!S76*ProkustesV!$AC76,-99)</f>
        <v>-99</v>
      </c>
      <c r="U76" s="3">
        <f>IF($A76=$B$3,ProkustesV2!V76*ProkustesV!$AC76,-99)</f>
        <v>-99</v>
      </c>
      <c r="V76" s="3">
        <f>IF($A76=$B$3,ProkustesV2!U76*ProkustesV!$AC76,-99)</f>
        <v>-99</v>
      </c>
    </row>
    <row r="77" spans="1:22" x14ac:dyDescent="0.3">
      <c r="A77" t="str">
        <f t="shared" si="3"/>
        <v>DIPalp</v>
      </c>
      <c r="B77" s="3" t="str">
        <f>ProkustesV!D77</f>
        <v>DIPalp6_v_5.jpg</v>
      </c>
      <c r="C77" s="3">
        <f>IF($A77=$B$3,ProkustesV2!D77*ProkustesV!$AC77,-99)</f>
        <v>-99</v>
      </c>
      <c r="D77" s="3">
        <f>IF($A77=$B$3,ProkustesV2!C77*ProkustesV!$AC77,-99)</f>
        <v>-99</v>
      </c>
      <c r="E77" s="3">
        <f>IF($A77=$B$3,ProkustesV2!F77*ProkustesV!$AC77,-99)</f>
        <v>-99</v>
      </c>
      <c r="F77" s="3">
        <f>IF($A77=$B$3,ProkustesV2!E77*ProkustesV!$AC77,-99)</f>
        <v>-99</v>
      </c>
      <c r="G77" s="3">
        <f>IF($A77=$B$3,ProkustesV2!H77*ProkustesV!$AC77,-99)</f>
        <v>-99</v>
      </c>
      <c r="H77" s="3">
        <f>IF($A77=$B$3,ProkustesV2!G77*ProkustesV!$AC77,-99)</f>
        <v>-99</v>
      </c>
      <c r="I77" s="3">
        <f>IF($A77=$B$3,ProkustesV2!J77*ProkustesV!$AC77,-99)</f>
        <v>-99</v>
      </c>
      <c r="J77" s="3">
        <f>IF($A77=$B$3,ProkustesV2!I77*ProkustesV!$AC77,-99)</f>
        <v>-99</v>
      </c>
      <c r="K77" s="3">
        <f>IF($A77=$B$3,ProkustesV2!L77*ProkustesV!$AC77,-99)</f>
        <v>-99</v>
      </c>
      <c r="L77" s="3">
        <f>IF($A77=$B$3,ProkustesV2!K77*ProkustesV!$AC77,-99)</f>
        <v>-99</v>
      </c>
      <c r="M77" s="3">
        <f>IF($A77=$B$3,ProkustesV2!N77*ProkustesV!$AC77,-99)</f>
        <v>-99</v>
      </c>
      <c r="N77" s="3">
        <f>IF($A77=$B$3,ProkustesV2!M77*ProkustesV!$AC77,-99)</f>
        <v>-99</v>
      </c>
      <c r="O77" s="3">
        <f>IF($A77=$B$3,ProkustesV2!P77*ProkustesV!$AC77,-99)</f>
        <v>-99</v>
      </c>
      <c r="P77" s="3">
        <f>IF($A77=$B$3,ProkustesV2!O77*ProkustesV!$AC77,-99)</f>
        <v>-99</v>
      </c>
      <c r="Q77" s="3">
        <f>IF($A77=$B$3,ProkustesV2!R77*ProkustesV!$AC77,-99)</f>
        <v>-99</v>
      </c>
      <c r="R77" s="3">
        <f>IF($A77=$B$3,ProkustesV2!Q77*ProkustesV!$AC77,-99)</f>
        <v>-99</v>
      </c>
      <c r="S77" s="3">
        <f>IF($A77=$B$3,ProkustesV2!T77*ProkustesV!$AC77,-99)</f>
        <v>-99</v>
      </c>
      <c r="T77" s="3">
        <f>IF($A77=$B$3,ProkustesV2!S77*ProkustesV!$AC77,-99)</f>
        <v>-99</v>
      </c>
      <c r="U77" s="3">
        <f>IF($A77=$B$3,ProkustesV2!V77*ProkustesV!$AC77,-99)</f>
        <v>-99</v>
      </c>
      <c r="V77" s="3">
        <f>IF($A77=$B$3,ProkustesV2!U77*ProkustesV!$AC77,-99)</f>
        <v>-99</v>
      </c>
    </row>
    <row r="78" spans="1:22" x14ac:dyDescent="0.3">
      <c r="A78" t="str">
        <f t="shared" si="3"/>
        <v>DIPalp</v>
      </c>
      <c r="B78" s="3" t="str">
        <f>ProkustesV!D78</f>
        <v>DIPalp8_v_1.jpg</v>
      </c>
      <c r="C78" s="3">
        <f>IF($A78=$B$3,ProkustesV2!D78*ProkustesV!$AC78,-99)</f>
        <v>-99</v>
      </c>
      <c r="D78" s="3">
        <f>IF($A78=$B$3,ProkustesV2!C78*ProkustesV!$AC78,-99)</f>
        <v>-99</v>
      </c>
      <c r="E78" s="3">
        <f>IF($A78=$B$3,ProkustesV2!F78*ProkustesV!$AC78,-99)</f>
        <v>-99</v>
      </c>
      <c r="F78" s="3">
        <f>IF($A78=$B$3,ProkustesV2!E78*ProkustesV!$AC78,-99)</f>
        <v>-99</v>
      </c>
      <c r="G78" s="3">
        <f>IF($A78=$B$3,ProkustesV2!H78*ProkustesV!$AC78,-99)</f>
        <v>-99</v>
      </c>
      <c r="H78" s="3">
        <f>IF($A78=$B$3,ProkustesV2!G78*ProkustesV!$AC78,-99)</f>
        <v>-99</v>
      </c>
      <c r="I78" s="3">
        <f>IF($A78=$B$3,ProkustesV2!J78*ProkustesV!$AC78,-99)</f>
        <v>-99</v>
      </c>
      <c r="J78" s="3">
        <f>IF($A78=$B$3,ProkustesV2!I78*ProkustesV!$AC78,-99)</f>
        <v>-99</v>
      </c>
      <c r="K78" s="3">
        <f>IF($A78=$B$3,ProkustesV2!L78*ProkustesV!$AC78,-99)</f>
        <v>-99</v>
      </c>
      <c r="L78" s="3">
        <f>IF($A78=$B$3,ProkustesV2!K78*ProkustesV!$AC78,-99)</f>
        <v>-99</v>
      </c>
      <c r="M78" s="3">
        <f>IF($A78=$B$3,ProkustesV2!N78*ProkustesV!$AC78,-99)</f>
        <v>-99</v>
      </c>
      <c r="N78" s="3">
        <f>IF($A78=$B$3,ProkustesV2!M78*ProkustesV!$AC78,-99)</f>
        <v>-99</v>
      </c>
      <c r="O78" s="3">
        <f>IF($A78=$B$3,ProkustesV2!P78*ProkustesV!$AC78,-99)</f>
        <v>-99</v>
      </c>
      <c r="P78" s="3">
        <f>IF($A78=$B$3,ProkustesV2!O78*ProkustesV!$AC78,-99)</f>
        <v>-99</v>
      </c>
      <c r="Q78" s="3">
        <f>IF($A78=$B$3,ProkustesV2!R78*ProkustesV!$AC78,-99)</f>
        <v>-99</v>
      </c>
      <c r="R78" s="3">
        <f>IF($A78=$B$3,ProkustesV2!Q78*ProkustesV!$AC78,-99)</f>
        <v>-99</v>
      </c>
      <c r="S78" s="3">
        <f>IF($A78=$B$3,ProkustesV2!T78*ProkustesV!$AC78,-99)</f>
        <v>-99</v>
      </c>
      <c r="T78" s="3">
        <f>IF($A78=$B$3,ProkustesV2!S78*ProkustesV!$AC78,-99)</f>
        <v>-99</v>
      </c>
      <c r="U78" s="3">
        <f>IF($A78=$B$3,ProkustesV2!V78*ProkustesV!$AC78,-99)</f>
        <v>-99</v>
      </c>
      <c r="V78" s="3">
        <f>IF($A78=$B$3,ProkustesV2!U78*ProkustesV!$AC78,-99)</f>
        <v>-99</v>
      </c>
    </row>
    <row r="79" spans="1:22" x14ac:dyDescent="0.3">
      <c r="A79" t="str">
        <f t="shared" si="3"/>
        <v>DIPalp</v>
      </c>
      <c r="B79" s="3" t="str">
        <f>ProkustesV!D79</f>
        <v>DIPalp8_v_2.jpg</v>
      </c>
      <c r="C79" s="3">
        <f>IF($A79=$B$3,ProkustesV2!D79*ProkustesV!$AC79,-99)</f>
        <v>-99</v>
      </c>
      <c r="D79" s="3">
        <f>IF($A79=$B$3,ProkustesV2!C79*ProkustesV!$AC79,-99)</f>
        <v>-99</v>
      </c>
      <c r="E79" s="3">
        <f>IF($A79=$B$3,ProkustesV2!F79*ProkustesV!$AC79,-99)</f>
        <v>-99</v>
      </c>
      <c r="F79" s="3">
        <f>IF($A79=$B$3,ProkustesV2!E79*ProkustesV!$AC79,-99)</f>
        <v>-99</v>
      </c>
      <c r="G79" s="3">
        <f>IF($A79=$B$3,ProkustesV2!H79*ProkustesV!$AC79,-99)</f>
        <v>-99</v>
      </c>
      <c r="H79" s="3">
        <f>IF($A79=$B$3,ProkustesV2!G79*ProkustesV!$AC79,-99)</f>
        <v>-99</v>
      </c>
      <c r="I79" s="3">
        <f>IF($A79=$B$3,ProkustesV2!J79*ProkustesV!$AC79,-99)</f>
        <v>-99</v>
      </c>
      <c r="J79" s="3">
        <f>IF($A79=$B$3,ProkustesV2!I79*ProkustesV!$AC79,-99)</f>
        <v>-99</v>
      </c>
      <c r="K79" s="3">
        <f>IF($A79=$B$3,ProkustesV2!L79*ProkustesV!$AC79,-99)</f>
        <v>-99</v>
      </c>
      <c r="L79" s="3">
        <f>IF($A79=$B$3,ProkustesV2!K79*ProkustesV!$AC79,-99)</f>
        <v>-99</v>
      </c>
      <c r="M79" s="3">
        <f>IF($A79=$B$3,ProkustesV2!N79*ProkustesV!$AC79,-99)</f>
        <v>-99</v>
      </c>
      <c r="N79" s="3">
        <f>IF($A79=$B$3,ProkustesV2!M79*ProkustesV!$AC79,-99)</f>
        <v>-99</v>
      </c>
      <c r="O79" s="3">
        <f>IF($A79=$B$3,ProkustesV2!P79*ProkustesV!$AC79,-99)</f>
        <v>-99</v>
      </c>
      <c r="P79" s="3">
        <f>IF($A79=$B$3,ProkustesV2!O79*ProkustesV!$AC79,-99)</f>
        <v>-99</v>
      </c>
      <c r="Q79" s="3">
        <f>IF($A79=$B$3,ProkustesV2!R79*ProkustesV!$AC79,-99)</f>
        <v>-99</v>
      </c>
      <c r="R79" s="3">
        <f>IF($A79=$B$3,ProkustesV2!Q79*ProkustesV!$AC79,-99)</f>
        <v>-99</v>
      </c>
      <c r="S79" s="3">
        <f>IF($A79=$B$3,ProkustesV2!T79*ProkustesV!$AC79,-99)</f>
        <v>-99</v>
      </c>
      <c r="T79" s="3">
        <f>IF($A79=$B$3,ProkustesV2!S79*ProkustesV!$AC79,-99)</f>
        <v>-99</v>
      </c>
      <c r="U79" s="3">
        <f>IF($A79=$B$3,ProkustesV2!V79*ProkustesV!$AC79,-99)</f>
        <v>-99</v>
      </c>
      <c r="V79" s="3">
        <f>IF($A79=$B$3,ProkustesV2!U79*ProkustesV!$AC79,-99)</f>
        <v>-99</v>
      </c>
    </row>
    <row r="80" spans="1:22" x14ac:dyDescent="0.3">
      <c r="A80" t="str">
        <f t="shared" si="3"/>
        <v>DIPalp</v>
      </c>
      <c r="B80" s="3" t="str">
        <f>ProkustesV!D80</f>
        <v>DIPalp8_v_3.jpg</v>
      </c>
      <c r="C80" s="3">
        <f>IF($A80=$B$3,ProkustesV2!D80*ProkustesV!$AC80,-99)</f>
        <v>-99</v>
      </c>
      <c r="D80" s="3">
        <f>IF($A80=$B$3,ProkustesV2!C80*ProkustesV!$AC80,-99)</f>
        <v>-99</v>
      </c>
      <c r="E80" s="3">
        <f>IF($A80=$B$3,ProkustesV2!F80*ProkustesV!$AC80,-99)</f>
        <v>-99</v>
      </c>
      <c r="F80" s="3">
        <f>IF($A80=$B$3,ProkustesV2!E80*ProkustesV!$AC80,-99)</f>
        <v>-99</v>
      </c>
      <c r="G80" s="3">
        <f>IF($A80=$B$3,ProkustesV2!H80*ProkustesV!$AC80,-99)</f>
        <v>-99</v>
      </c>
      <c r="H80" s="3">
        <f>IF($A80=$B$3,ProkustesV2!G80*ProkustesV!$AC80,-99)</f>
        <v>-99</v>
      </c>
      <c r="I80" s="3">
        <f>IF($A80=$B$3,ProkustesV2!J80*ProkustesV!$AC80,-99)</f>
        <v>-99</v>
      </c>
      <c r="J80" s="3">
        <f>IF($A80=$B$3,ProkustesV2!I80*ProkustesV!$AC80,-99)</f>
        <v>-99</v>
      </c>
      <c r="K80" s="3">
        <f>IF($A80=$B$3,ProkustesV2!L80*ProkustesV!$AC80,-99)</f>
        <v>-99</v>
      </c>
      <c r="L80" s="3">
        <f>IF($A80=$B$3,ProkustesV2!K80*ProkustesV!$AC80,-99)</f>
        <v>-99</v>
      </c>
      <c r="M80" s="3">
        <f>IF($A80=$B$3,ProkustesV2!N80*ProkustesV!$AC80,-99)</f>
        <v>-99</v>
      </c>
      <c r="N80" s="3">
        <f>IF($A80=$B$3,ProkustesV2!M80*ProkustesV!$AC80,-99)</f>
        <v>-99</v>
      </c>
      <c r="O80" s="3">
        <f>IF($A80=$B$3,ProkustesV2!P80*ProkustesV!$AC80,-99)</f>
        <v>-99</v>
      </c>
      <c r="P80" s="3">
        <f>IF($A80=$B$3,ProkustesV2!O80*ProkustesV!$AC80,-99)</f>
        <v>-99</v>
      </c>
      <c r="Q80" s="3">
        <f>IF($A80=$B$3,ProkustesV2!R80*ProkustesV!$AC80,-99)</f>
        <v>-99</v>
      </c>
      <c r="R80" s="3">
        <f>IF($A80=$B$3,ProkustesV2!Q80*ProkustesV!$AC80,-99)</f>
        <v>-99</v>
      </c>
      <c r="S80" s="3">
        <f>IF($A80=$B$3,ProkustesV2!T80*ProkustesV!$AC80,-99)</f>
        <v>-99</v>
      </c>
      <c r="T80" s="3">
        <f>IF($A80=$B$3,ProkustesV2!S80*ProkustesV!$AC80,-99)</f>
        <v>-99</v>
      </c>
      <c r="U80" s="3">
        <f>IF($A80=$B$3,ProkustesV2!V80*ProkustesV!$AC80,-99)</f>
        <v>-99</v>
      </c>
      <c r="V80" s="3">
        <f>IF($A80=$B$3,ProkustesV2!U80*ProkustesV!$AC80,-99)</f>
        <v>-99</v>
      </c>
    </row>
    <row r="81" spans="1:22" x14ac:dyDescent="0.3">
      <c r="A81" t="str">
        <f t="shared" si="3"/>
        <v>DIPalp</v>
      </c>
      <c r="B81" s="3" t="str">
        <f>ProkustesV!D81</f>
        <v>DIPalp8_v_4.jpg</v>
      </c>
      <c r="C81" s="3">
        <f>IF($A81=$B$3,ProkustesV2!D81*ProkustesV!$AC81,-99)</f>
        <v>-99</v>
      </c>
      <c r="D81" s="3">
        <f>IF($A81=$B$3,ProkustesV2!C81*ProkustesV!$AC81,-99)</f>
        <v>-99</v>
      </c>
      <c r="E81" s="3">
        <f>IF($A81=$B$3,ProkustesV2!F81*ProkustesV!$AC81,-99)</f>
        <v>-99</v>
      </c>
      <c r="F81" s="3">
        <f>IF($A81=$B$3,ProkustesV2!E81*ProkustesV!$AC81,-99)</f>
        <v>-99</v>
      </c>
      <c r="G81" s="3">
        <f>IF($A81=$B$3,ProkustesV2!H81*ProkustesV!$AC81,-99)</f>
        <v>-99</v>
      </c>
      <c r="H81" s="3">
        <f>IF($A81=$B$3,ProkustesV2!G81*ProkustesV!$AC81,-99)</f>
        <v>-99</v>
      </c>
      <c r="I81" s="3">
        <f>IF($A81=$B$3,ProkustesV2!J81*ProkustesV!$AC81,-99)</f>
        <v>-99</v>
      </c>
      <c r="J81" s="3">
        <f>IF($A81=$B$3,ProkustesV2!I81*ProkustesV!$AC81,-99)</f>
        <v>-99</v>
      </c>
      <c r="K81" s="3">
        <f>IF($A81=$B$3,ProkustesV2!L81*ProkustesV!$AC81,-99)</f>
        <v>-99</v>
      </c>
      <c r="L81" s="3">
        <f>IF($A81=$B$3,ProkustesV2!K81*ProkustesV!$AC81,-99)</f>
        <v>-99</v>
      </c>
      <c r="M81" s="3">
        <f>IF($A81=$B$3,ProkustesV2!N81*ProkustesV!$AC81,-99)</f>
        <v>-99</v>
      </c>
      <c r="N81" s="3">
        <f>IF($A81=$B$3,ProkustesV2!M81*ProkustesV!$AC81,-99)</f>
        <v>-99</v>
      </c>
      <c r="O81" s="3">
        <f>IF($A81=$B$3,ProkustesV2!P81*ProkustesV!$AC81,-99)</f>
        <v>-99</v>
      </c>
      <c r="P81" s="3">
        <f>IF($A81=$B$3,ProkustesV2!O81*ProkustesV!$AC81,-99)</f>
        <v>-99</v>
      </c>
      <c r="Q81" s="3">
        <f>IF($A81=$B$3,ProkustesV2!R81*ProkustesV!$AC81,-99)</f>
        <v>-99</v>
      </c>
      <c r="R81" s="3">
        <f>IF($A81=$B$3,ProkustesV2!Q81*ProkustesV!$AC81,-99)</f>
        <v>-99</v>
      </c>
      <c r="S81" s="3">
        <f>IF($A81=$B$3,ProkustesV2!T81*ProkustesV!$AC81,-99)</f>
        <v>-99</v>
      </c>
      <c r="T81" s="3">
        <f>IF($A81=$B$3,ProkustesV2!S81*ProkustesV!$AC81,-99)</f>
        <v>-99</v>
      </c>
      <c r="U81" s="3">
        <f>IF($A81=$B$3,ProkustesV2!V81*ProkustesV!$AC81,-99)</f>
        <v>-99</v>
      </c>
      <c r="V81" s="3">
        <f>IF($A81=$B$3,ProkustesV2!U81*ProkustesV!$AC81,-99)</f>
        <v>-99</v>
      </c>
    </row>
    <row r="82" spans="1:22" x14ac:dyDescent="0.3">
      <c r="A82" t="str">
        <f t="shared" si="3"/>
        <v>DIPalp</v>
      </c>
      <c r="B82" s="3" t="str">
        <f>ProkustesV!D82</f>
        <v>DIPalp8_v_5.jpg</v>
      </c>
      <c r="C82" s="3">
        <f>IF($A82=$B$3,ProkustesV2!D82*ProkustesV!$AC82,-99)</f>
        <v>-99</v>
      </c>
      <c r="D82" s="3">
        <f>IF($A82=$B$3,ProkustesV2!C82*ProkustesV!$AC82,-99)</f>
        <v>-99</v>
      </c>
      <c r="E82" s="3">
        <f>IF($A82=$B$3,ProkustesV2!F82*ProkustesV!$AC82,-99)</f>
        <v>-99</v>
      </c>
      <c r="F82" s="3">
        <f>IF($A82=$B$3,ProkustesV2!E82*ProkustesV!$AC82,-99)</f>
        <v>-99</v>
      </c>
      <c r="G82" s="3">
        <f>IF($A82=$B$3,ProkustesV2!H82*ProkustesV!$AC82,-99)</f>
        <v>-99</v>
      </c>
      <c r="H82" s="3">
        <f>IF($A82=$B$3,ProkustesV2!G82*ProkustesV!$AC82,-99)</f>
        <v>-99</v>
      </c>
      <c r="I82" s="3">
        <f>IF($A82=$B$3,ProkustesV2!J82*ProkustesV!$AC82,-99)</f>
        <v>-99</v>
      </c>
      <c r="J82" s="3">
        <f>IF($A82=$B$3,ProkustesV2!I82*ProkustesV!$AC82,-99)</f>
        <v>-99</v>
      </c>
      <c r="K82" s="3">
        <f>IF($A82=$B$3,ProkustesV2!L82*ProkustesV!$AC82,-99)</f>
        <v>-99</v>
      </c>
      <c r="L82" s="3">
        <f>IF($A82=$B$3,ProkustesV2!K82*ProkustesV!$AC82,-99)</f>
        <v>-99</v>
      </c>
      <c r="M82" s="3">
        <f>IF($A82=$B$3,ProkustesV2!N82*ProkustesV!$AC82,-99)</f>
        <v>-99</v>
      </c>
      <c r="N82" s="3">
        <f>IF($A82=$B$3,ProkustesV2!M82*ProkustesV!$AC82,-99)</f>
        <v>-99</v>
      </c>
      <c r="O82" s="3">
        <f>IF($A82=$B$3,ProkustesV2!P82*ProkustesV!$AC82,-99)</f>
        <v>-99</v>
      </c>
      <c r="P82" s="3">
        <f>IF($A82=$B$3,ProkustesV2!O82*ProkustesV!$AC82,-99)</f>
        <v>-99</v>
      </c>
      <c r="Q82" s="3">
        <f>IF($A82=$B$3,ProkustesV2!R82*ProkustesV!$AC82,-99)</f>
        <v>-99</v>
      </c>
      <c r="R82" s="3">
        <f>IF($A82=$B$3,ProkustesV2!Q82*ProkustesV!$AC82,-99)</f>
        <v>-99</v>
      </c>
      <c r="S82" s="3">
        <f>IF($A82=$B$3,ProkustesV2!T82*ProkustesV!$AC82,-99)</f>
        <v>-99</v>
      </c>
      <c r="T82" s="3">
        <f>IF($A82=$B$3,ProkustesV2!S82*ProkustesV!$AC82,-99)</f>
        <v>-99</v>
      </c>
      <c r="U82" s="3">
        <f>IF($A82=$B$3,ProkustesV2!V82*ProkustesV!$AC82,-99)</f>
        <v>-99</v>
      </c>
      <c r="V82" s="3">
        <f>IF($A82=$B$3,ProkustesV2!U82*ProkustesV!$AC82,-99)</f>
        <v>-99</v>
      </c>
    </row>
    <row r="83" spans="1:22" x14ac:dyDescent="0.3">
      <c r="A83" t="str">
        <f t="shared" si="3"/>
        <v>DIPalp</v>
      </c>
      <c r="B83" s="3" t="str">
        <f>ProkustesV!D83</f>
        <v>DIPalp93_v_1.jpg</v>
      </c>
      <c r="C83" s="3">
        <f>IF($A83=$B$3,ProkustesV2!D83*ProkustesV!$AC83,-99)</f>
        <v>-99</v>
      </c>
      <c r="D83" s="3">
        <f>IF($A83=$B$3,ProkustesV2!C83*ProkustesV!$AC83,-99)</f>
        <v>-99</v>
      </c>
      <c r="E83" s="3">
        <f>IF($A83=$B$3,ProkustesV2!F83*ProkustesV!$AC83,-99)</f>
        <v>-99</v>
      </c>
      <c r="F83" s="3">
        <f>IF($A83=$B$3,ProkustesV2!E83*ProkustesV!$AC83,-99)</f>
        <v>-99</v>
      </c>
      <c r="G83" s="3">
        <f>IF($A83=$B$3,ProkustesV2!H83*ProkustesV!$AC83,-99)</f>
        <v>-99</v>
      </c>
      <c r="H83" s="3">
        <f>IF($A83=$B$3,ProkustesV2!G83*ProkustesV!$AC83,-99)</f>
        <v>-99</v>
      </c>
      <c r="I83" s="3">
        <f>IF($A83=$B$3,ProkustesV2!J83*ProkustesV!$AC83,-99)</f>
        <v>-99</v>
      </c>
      <c r="J83" s="3">
        <f>IF($A83=$B$3,ProkustesV2!I83*ProkustesV!$AC83,-99)</f>
        <v>-99</v>
      </c>
      <c r="K83" s="3">
        <f>IF($A83=$B$3,ProkustesV2!L83*ProkustesV!$AC83,-99)</f>
        <v>-99</v>
      </c>
      <c r="L83" s="3">
        <f>IF($A83=$B$3,ProkustesV2!K83*ProkustesV!$AC83,-99)</f>
        <v>-99</v>
      </c>
      <c r="M83" s="3">
        <f>IF($A83=$B$3,ProkustesV2!N83*ProkustesV!$AC83,-99)</f>
        <v>-99</v>
      </c>
      <c r="N83" s="3">
        <f>IF($A83=$B$3,ProkustesV2!M83*ProkustesV!$AC83,-99)</f>
        <v>-99</v>
      </c>
      <c r="O83" s="3">
        <f>IF($A83=$B$3,ProkustesV2!P83*ProkustesV!$AC83,-99)</f>
        <v>-99</v>
      </c>
      <c r="P83" s="3">
        <f>IF($A83=$B$3,ProkustesV2!O83*ProkustesV!$AC83,-99)</f>
        <v>-99</v>
      </c>
      <c r="Q83" s="3">
        <f>IF($A83=$B$3,ProkustesV2!R83*ProkustesV!$AC83,-99)</f>
        <v>-99</v>
      </c>
      <c r="R83" s="3">
        <f>IF($A83=$B$3,ProkustesV2!Q83*ProkustesV!$AC83,-99)</f>
        <v>-99</v>
      </c>
      <c r="S83" s="3">
        <f>IF($A83=$B$3,ProkustesV2!T83*ProkustesV!$AC83,-99)</f>
        <v>-99</v>
      </c>
      <c r="T83" s="3">
        <f>IF($A83=$B$3,ProkustesV2!S83*ProkustesV!$AC83,-99)</f>
        <v>-99</v>
      </c>
      <c r="U83" s="3">
        <f>IF($A83=$B$3,ProkustesV2!V83*ProkustesV!$AC83,-99)</f>
        <v>-99</v>
      </c>
      <c r="V83" s="3">
        <f>IF($A83=$B$3,ProkustesV2!U83*ProkustesV!$AC83,-99)</f>
        <v>-99</v>
      </c>
    </row>
    <row r="84" spans="1:22" x14ac:dyDescent="0.3">
      <c r="A84" t="str">
        <f t="shared" si="3"/>
        <v>DIPalp</v>
      </c>
      <c r="B84" s="3" t="str">
        <f>ProkustesV!D84</f>
        <v>DIPalp93_v_2.jpg</v>
      </c>
      <c r="C84" s="3">
        <f>IF($A84=$B$3,ProkustesV2!D84*ProkustesV!$AC84,-99)</f>
        <v>-99</v>
      </c>
      <c r="D84" s="3">
        <f>IF($A84=$B$3,ProkustesV2!C84*ProkustesV!$AC84,-99)</f>
        <v>-99</v>
      </c>
      <c r="E84" s="3">
        <f>IF($A84=$B$3,ProkustesV2!F84*ProkustesV!$AC84,-99)</f>
        <v>-99</v>
      </c>
      <c r="F84" s="3">
        <f>IF($A84=$B$3,ProkustesV2!E84*ProkustesV!$AC84,-99)</f>
        <v>-99</v>
      </c>
      <c r="G84" s="3">
        <f>IF($A84=$B$3,ProkustesV2!H84*ProkustesV!$AC84,-99)</f>
        <v>-99</v>
      </c>
      <c r="H84" s="3">
        <f>IF($A84=$B$3,ProkustesV2!G84*ProkustesV!$AC84,-99)</f>
        <v>-99</v>
      </c>
      <c r="I84" s="3">
        <f>IF($A84=$B$3,ProkustesV2!J84*ProkustesV!$AC84,-99)</f>
        <v>-99</v>
      </c>
      <c r="J84" s="3">
        <f>IF($A84=$B$3,ProkustesV2!I84*ProkustesV!$AC84,-99)</f>
        <v>-99</v>
      </c>
      <c r="K84" s="3">
        <f>IF($A84=$B$3,ProkustesV2!L84*ProkustesV!$AC84,-99)</f>
        <v>-99</v>
      </c>
      <c r="L84" s="3">
        <f>IF($A84=$B$3,ProkustesV2!K84*ProkustesV!$AC84,-99)</f>
        <v>-99</v>
      </c>
      <c r="M84" s="3">
        <f>IF($A84=$B$3,ProkustesV2!N84*ProkustesV!$AC84,-99)</f>
        <v>-99</v>
      </c>
      <c r="N84" s="3">
        <f>IF($A84=$B$3,ProkustesV2!M84*ProkustesV!$AC84,-99)</f>
        <v>-99</v>
      </c>
      <c r="O84" s="3">
        <f>IF($A84=$B$3,ProkustesV2!P84*ProkustesV!$AC84,-99)</f>
        <v>-99</v>
      </c>
      <c r="P84" s="3">
        <f>IF($A84=$B$3,ProkustesV2!O84*ProkustesV!$AC84,-99)</f>
        <v>-99</v>
      </c>
      <c r="Q84" s="3">
        <f>IF($A84=$B$3,ProkustesV2!R84*ProkustesV!$AC84,-99)</f>
        <v>-99</v>
      </c>
      <c r="R84" s="3">
        <f>IF($A84=$B$3,ProkustesV2!Q84*ProkustesV!$AC84,-99)</f>
        <v>-99</v>
      </c>
      <c r="S84" s="3">
        <f>IF($A84=$B$3,ProkustesV2!T84*ProkustesV!$AC84,-99)</f>
        <v>-99</v>
      </c>
      <c r="T84" s="3">
        <f>IF($A84=$B$3,ProkustesV2!S84*ProkustesV!$AC84,-99)</f>
        <v>-99</v>
      </c>
      <c r="U84" s="3">
        <f>IF($A84=$B$3,ProkustesV2!V84*ProkustesV!$AC84,-99)</f>
        <v>-99</v>
      </c>
      <c r="V84" s="3">
        <f>IF($A84=$B$3,ProkustesV2!U84*ProkustesV!$AC84,-99)</f>
        <v>-99</v>
      </c>
    </row>
    <row r="85" spans="1:22" x14ac:dyDescent="0.3">
      <c r="A85" t="str">
        <f t="shared" si="3"/>
        <v>DIPalp</v>
      </c>
      <c r="B85" s="3" t="str">
        <f>ProkustesV!D85</f>
        <v>DIPalp93_v_3.jpg</v>
      </c>
      <c r="C85" s="3">
        <f>IF($A85=$B$3,ProkustesV2!D85*ProkustesV!$AC85,-99)</f>
        <v>-99</v>
      </c>
      <c r="D85" s="3">
        <f>IF($A85=$B$3,ProkustesV2!C85*ProkustesV!$AC85,-99)</f>
        <v>-99</v>
      </c>
      <c r="E85" s="3">
        <f>IF($A85=$B$3,ProkustesV2!F85*ProkustesV!$AC85,-99)</f>
        <v>-99</v>
      </c>
      <c r="F85" s="3">
        <f>IF($A85=$B$3,ProkustesV2!E85*ProkustesV!$AC85,-99)</f>
        <v>-99</v>
      </c>
      <c r="G85" s="3">
        <f>IF($A85=$B$3,ProkustesV2!H85*ProkustesV!$AC85,-99)</f>
        <v>-99</v>
      </c>
      <c r="H85" s="3">
        <f>IF($A85=$B$3,ProkustesV2!G85*ProkustesV!$AC85,-99)</f>
        <v>-99</v>
      </c>
      <c r="I85" s="3">
        <f>IF($A85=$B$3,ProkustesV2!J85*ProkustesV!$AC85,-99)</f>
        <v>-99</v>
      </c>
      <c r="J85" s="3">
        <f>IF($A85=$B$3,ProkustesV2!I85*ProkustesV!$AC85,-99)</f>
        <v>-99</v>
      </c>
      <c r="K85" s="3">
        <f>IF($A85=$B$3,ProkustesV2!L85*ProkustesV!$AC85,-99)</f>
        <v>-99</v>
      </c>
      <c r="L85" s="3">
        <f>IF($A85=$B$3,ProkustesV2!K85*ProkustesV!$AC85,-99)</f>
        <v>-99</v>
      </c>
      <c r="M85" s="3">
        <f>IF($A85=$B$3,ProkustesV2!N85*ProkustesV!$AC85,-99)</f>
        <v>-99</v>
      </c>
      <c r="N85" s="3">
        <f>IF($A85=$B$3,ProkustesV2!M85*ProkustesV!$AC85,-99)</f>
        <v>-99</v>
      </c>
      <c r="O85" s="3">
        <f>IF($A85=$B$3,ProkustesV2!P85*ProkustesV!$AC85,-99)</f>
        <v>-99</v>
      </c>
      <c r="P85" s="3">
        <f>IF($A85=$B$3,ProkustesV2!O85*ProkustesV!$AC85,-99)</f>
        <v>-99</v>
      </c>
      <c r="Q85" s="3">
        <f>IF($A85=$B$3,ProkustesV2!R85*ProkustesV!$AC85,-99)</f>
        <v>-99</v>
      </c>
      <c r="R85" s="3">
        <f>IF($A85=$B$3,ProkustesV2!Q85*ProkustesV!$AC85,-99)</f>
        <v>-99</v>
      </c>
      <c r="S85" s="3">
        <f>IF($A85=$B$3,ProkustesV2!T85*ProkustesV!$AC85,-99)</f>
        <v>-99</v>
      </c>
      <c r="T85" s="3">
        <f>IF($A85=$B$3,ProkustesV2!S85*ProkustesV!$AC85,-99)</f>
        <v>-99</v>
      </c>
      <c r="U85" s="3">
        <f>IF($A85=$B$3,ProkustesV2!V85*ProkustesV!$AC85,-99)</f>
        <v>-99</v>
      </c>
      <c r="V85" s="3">
        <f>IF($A85=$B$3,ProkustesV2!U85*ProkustesV!$AC85,-99)</f>
        <v>-99</v>
      </c>
    </row>
    <row r="86" spans="1:22" x14ac:dyDescent="0.3">
      <c r="A86" t="str">
        <f t="shared" si="3"/>
        <v>DIPalp</v>
      </c>
      <c r="B86" s="3" t="str">
        <f>ProkustesV!D86</f>
        <v>DIPalp93_v_4.jpg</v>
      </c>
      <c r="C86" s="3">
        <f>IF($A86=$B$3,ProkustesV2!D86*ProkustesV!$AC86,-99)</f>
        <v>-99</v>
      </c>
      <c r="D86" s="3">
        <f>IF($A86=$B$3,ProkustesV2!C86*ProkustesV!$AC86,-99)</f>
        <v>-99</v>
      </c>
      <c r="E86" s="3">
        <f>IF($A86=$B$3,ProkustesV2!F86*ProkustesV!$AC86,-99)</f>
        <v>-99</v>
      </c>
      <c r="F86" s="3">
        <f>IF($A86=$B$3,ProkustesV2!E86*ProkustesV!$AC86,-99)</f>
        <v>-99</v>
      </c>
      <c r="G86" s="3">
        <f>IF($A86=$B$3,ProkustesV2!H86*ProkustesV!$AC86,-99)</f>
        <v>-99</v>
      </c>
      <c r="H86" s="3">
        <f>IF($A86=$B$3,ProkustesV2!G86*ProkustesV!$AC86,-99)</f>
        <v>-99</v>
      </c>
      <c r="I86" s="3">
        <f>IF($A86=$B$3,ProkustesV2!J86*ProkustesV!$AC86,-99)</f>
        <v>-99</v>
      </c>
      <c r="J86" s="3">
        <f>IF($A86=$B$3,ProkustesV2!I86*ProkustesV!$AC86,-99)</f>
        <v>-99</v>
      </c>
      <c r="K86" s="3">
        <f>IF($A86=$B$3,ProkustesV2!L86*ProkustesV!$AC86,-99)</f>
        <v>-99</v>
      </c>
      <c r="L86" s="3">
        <f>IF($A86=$B$3,ProkustesV2!K86*ProkustesV!$AC86,-99)</f>
        <v>-99</v>
      </c>
      <c r="M86" s="3">
        <f>IF($A86=$B$3,ProkustesV2!N86*ProkustesV!$AC86,-99)</f>
        <v>-99</v>
      </c>
      <c r="N86" s="3">
        <f>IF($A86=$B$3,ProkustesV2!M86*ProkustesV!$AC86,-99)</f>
        <v>-99</v>
      </c>
      <c r="O86" s="3">
        <f>IF($A86=$B$3,ProkustesV2!P86*ProkustesV!$AC86,-99)</f>
        <v>-99</v>
      </c>
      <c r="P86" s="3">
        <f>IF($A86=$B$3,ProkustesV2!O86*ProkustesV!$AC86,-99)</f>
        <v>-99</v>
      </c>
      <c r="Q86" s="3">
        <f>IF($A86=$B$3,ProkustesV2!R86*ProkustesV!$AC86,-99)</f>
        <v>-99</v>
      </c>
      <c r="R86" s="3">
        <f>IF($A86=$B$3,ProkustesV2!Q86*ProkustesV!$AC86,-99)</f>
        <v>-99</v>
      </c>
      <c r="S86" s="3">
        <f>IF($A86=$B$3,ProkustesV2!T86*ProkustesV!$AC86,-99)</f>
        <v>-99</v>
      </c>
      <c r="T86" s="3">
        <f>IF($A86=$B$3,ProkustesV2!S86*ProkustesV!$AC86,-99)</f>
        <v>-99</v>
      </c>
      <c r="U86" s="3">
        <f>IF($A86=$B$3,ProkustesV2!V86*ProkustesV!$AC86,-99)</f>
        <v>-99</v>
      </c>
      <c r="V86" s="3">
        <f>IF($A86=$B$3,ProkustesV2!U86*ProkustesV!$AC86,-99)</f>
        <v>-99</v>
      </c>
    </row>
    <row r="87" spans="1:22" x14ac:dyDescent="0.3">
      <c r="A87" t="str">
        <f t="shared" si="3"/>
        <v>DIPalp</v>
      </c>
      <c r="B87" s="3" t="str">
        <f>ProkustesV!D87</f>
        <v>DIPalp93_v_5.jpg</v>
      </c>
      <c r="C87" s="3">
        <f>IF($A87=$B$3,ProkustesV2!D87*ProkustesV!$AC87,-99)</f>
        <v>-99</v>
      </c>
      <c r="D87" s="3">
        <f>IF($A87=$B$3,ProkustesV2!C87*ProkustesV!$AC87,-99)</f>
        <v>-99</v>
      </c>
      <c r="E87" s="3">
        <f>IF($A87=$B$3,ProkustesV2!F87*ProkustesV!$AC87,-99)</f>
        <v>-99</v>
      </c>
      <c r="F87" s="3">
        <f>IF($A87=$B$3,ProkustesV2!E87*ProkustesV!$AC87,-99)</f>
        <v>-99</v>
      </c>
      <c r="G87" s="3">
        <f>IF($A87=$B$3,ProkustesV2!H87*ProkustesV!$AC87,-99)</f>
        <v>-99</v>
      </c>
      <c r="H87" s="3">
        <f>IF($A87=$B$3,ProkustesV2!G87*ProkustesV!$AC87,-99)</f>
        <v>-99</v>
      </c>
      <c r="I87" s="3">
        <f>IF($A87=$B$3,ProkustesV2!J87*ProkustesV!$AC87,-99)</f>
        <v>-99</v>
      </c>
      <c r="J87" s="3">
        <f>IF($A87=$B$3,ProkustesV2!I87*ProkustesV!$AC87,-99)</f>
        <v>-99</v>
      </c>
      <c r="K87" s="3">
        <f>IF($A87=$B$3,ProkustesV2!L87*ProkustesV!$AC87,-99)</f>
        <v>-99</v>
      </c>
      <c r="L87" s="3">
        <f>IF($A87=$B$3,ProkustesV2!K87*ProkustesV!$AC87,-99)</f>
        <v>-99</v>
      </c>
      <c r="M87" s="3">
        <f>IF($A87=$B$3,ProkustesV2!N87*ProkustesV!$AC87,-99)</f>
        <v>-99</v>
      </c>
      <c r="N87" s="3">
        <f>IF($A87=$B$3,ProkustesV2!M87*ProkustesV!$AC87,-99)</f>
        <v>-99</v>
      </c>
      <c r="O87" s="3">
        <f>IF($A87=$B$3,ProkustesV2!P87*ProkustesV!$AC87,-99)</f>
        <v>-99</v>
      </c>
      <c r="P87" s="3">
        <f>IF($A87=$B$3,ProkustesV2!O87*ProkustesV!$AC87,-99)</f>
        <v>-99</v>
      </c>
      <c r="Q87" s="3">
        <f>IF($A87=$B$3,ProkustesV2!R87*ProkustesV!$AC87,-99)</f>
        <v>-99</v>
      </c>
      <c r="R87" s="3">
        <f>IF($A87=$B$3,ProkustesV2!Q87*ProkustesV!$AC87,-99)</f>
        <v>-99</v>
      </c>
      <c r="S87" s="3">
        <f>IF($A87=$B$3,ProkustesV2!T87*ProkustesV!$AC87,-99)</f>
        <v>-99</v>
      </c>
      <c r="T87" s="3">
        <f>IF($A87=$B$3,ProkustesV2!S87*ProkustesV!$AC87,-99)</f>
        <v>-99</v>
      </c>
      <c r="U87" s="3">
        <f>IF($A87=$B$3,ProkustesV2!V87*ProkustesV!$AC87,-99)</f>
        <v>-99</v>
      </c>
      <c r="V87" s="3">
        <f>IF($A87=$B$3,ProkustesV2!U87*ProkustesV!$AC87,-99)</f>
        <v>-99</v>
      </c>
    </row>
    <row r="88" spans="1:22" x14ac:dyDescent="0.3">
      <c r="A88" t="str">
        <f t="shared" si="3"/>
        <v>DIPalp</v>
      </c>
      <c r="B88" s="3" t="str">
        <f>ProkustesV!D88</f>
        <v>DIPalp94_v_1.jpg</v>
      </c>
      <c r="C88" s="3">
        <f>IF($A88=$B$3,ProkustesV2!D88*ProkustesV!$AC88,-99)</f>
        <v>-99</v>
      </c>
      <c r="D88" s="3">
        <f>IF($A88=$B$3,ProkustesV2!C88*ProkustesV!$AC88,-99)</f>
        <v>-99</v>
      </c>
      <c r="E88" s="3">
        <f>IF($A88=$B$3,ProkustesV2!F88*ProkustesV!$AC88,-99)</f>
        <v>-99</v>
      </c>
      <c r="F88" s="3">
        <f>IF($A88=$B$3,ProkustesV2!E88*ProkustesV!$AC88,-99)</f>
        <v>-99</v>
      </c>
      <c r="G88" s="3">
        <f>IF($A88=$B$3,ProkustesV2!H88*ProkustesV!$AC88,-99)</f>
        <v>-99</v>
      </c>
      <c r="H88" s="3">
        <f>IF($A88=$B$3,ProkustesV2!G88*ProkustesV!$AC88,-99)</f>
        <v>-99</v>
      </c>
      <c r="I88" s="3">
        <f>IF($A88=$B$3,ProkustesV2!J88*ProkustesV!$AC88,-99)</f>
        <v>-99</v>
      </c>
      <c r="J88" s="3">
        <f>IF($A88=$B$3,ProkustesV2!I88*ProkustesV!$AC88,-99)</f>
        <v>-99</v>
      </c>
      <c r="K88" s="3">
        <f>IF($A88=$B$3,ProkustesV2!L88*ProkustesV!$AC88,-99)</f>
        <v>-99</v>
      </c>
      <c r="L88" s="3">
        <f>IF($A88=$B$3,ProkustesV2!K88*ProkustesV!$AC88,-99)</f>
        <v>-99</v>
      </c>
      <c r="M88" s="3">
        <f>IF($A88=$B$3,ProkustesV2!N88*ProkustesV!$AC88,-99)</f>
        <v>-99</v>
      </c>
      <c r="N88" s="3">
        <f>IF($A88=$B$3,ProkustesV2!M88*ProkustesV!$AC88,-99)</f>
        <v>-99</v>
      </c>
      <c r="O88" s="3">
        <f>IF($A88=$B$3,ProkustesV2!P88*ProkustesV!$AC88,-99)</f>
        <v>-99</v>
      </c>
      <c r="P88" s="3">
        <f>IF($A88=$B$3,ProkustesV2!O88*ProkustesV!$AC88,-99)</f>
        <v>-99</v>
      </c>
      <c r="Q88" s="3">
        <f>IF($A88=$B$3,ProkustesV2!R88*ProkustesV!$AC88,-99)</f>
        <v>-99</v>
      </c>
      <c r="R88" s="3">
        <f>IF($A88=$B$3,ProkustesV2!Q88*ProkustesV!$AC88,-99)</f>
        <v>-99</v>
      </c>
      <c r="S88" s="3">
        <f>IF($A88=$B$3,ProkustesV2!T88*ProkustesV!$AC88,-99)</f>
        <v>-99</v>
      </c>
      <c r="T88" s="3">
        <f>IF($A88=$B$3,ProkustesV2!S88*ProkustesV!$AC88,-99)</f>
        <v>-99</v>
      </c>
      <c r="U88" s="3">
        <f>IF($A88=$B$3,ProkustesV2!V88*ProkustesV!$AC88,-99)</f>
        <v>-99</v>
      </c>
      <c r="V88" s="3">
        <f>IF($A88=$B$3,ProkustesV2!U88*ProkustesV!$AC88,-99)</f>
        <v>-99</v>
      </c>
    </row>
    <row r="89" spans="1:22" x14ac:dyDescent="0.3">
      <c r="A89" t="str">
        <f t="shared" si="3"/>
        <v>DIPalp</v>
      </c>
      <c r="B89" s="3" t="str">
        <f>ProkustesV!D89</f>
        <v>DIPalp94_v_2.jpg</v>
      </c>
      <c r="C89" s="3">
        <f>IF($A89=$B$3,ProkustesV2!D89*ProkustesV!$AC89,-99)</f>
        <v>-99</v>
      </c>
      <c r="D89" s="3">
        <f>IF($A89=$B$3,ProkustesV2!C89*ProkustesV!$AC89,-99)</f>
        <v>-99</v>
      </c>
      <c r="E89" s="3">
        <f>IF($A89=$B$3,ProkustesV2!F89*ProkustesV!$AC89,-99)</f>
        <v>-99</v>
      </c>
      <c r="F89" s="3">
        <f>IF($A89=$B$3,ProkustesV2!E89*ProkustesV!$AC89,-99)</f>
        <v>-99</v>
      </c>
      <c r="G89" s="3">
        <f>IF($A89=$B$3,ProkustesV2!H89*ProkustesV!$AC89,-99)</f>
        <v>-99</v>
      </c>
      <c r="H89" s="3">
        <f>IF($A89=$B$3,ProkustesV2!G89*ProkustesV!$AC89,-99)</f>
        <v>-99</v>
      </c>
      <c r="I89" s="3">
        <f>IF($A89=$B$3,ProkustesV2!J89*ProkustesV!$AC89,-99)</f>
        <v>-99</v>
      </c>
      <c r="J89" s="3">
        <f>IF($A89=$B$3,ProkustesV2!I89*ProkustesV!$AC89,-99)</f>
        <v>-99</v>
      </c>
      <c r="K89" s="3">
        <f>IF($A89=$B$3,ProkustesV2!L89*ProkustesV!$AC89,-99)</f>
        <v>-99</v>
      </c>
      <c r="L89" s="3">
        <f>IF($A89=$B$3,ProkustesV2!K89*ProkustesV!$AC89,-99)</f>
        <v>-99</v>
      </c>
      <c r="M89" s="3">
        <f>IF($A89=$B$3,ProkustesV2!N89*ProkustesV!$AC89,-99)</f>
        <v>-99</v>
      </c>
      <c r="N89" s="3">
        <f>IF($A89=$B$3,ProkustesV2!M89*ProkustesV!$AC89,-99)</f>
        <v>-99</v>
      </c>
      <c r="O89" s="3">
        <f>IF($A89=$B$3,ProkustesV2!P89*ProkustesV!$AC89,-99)</f>
        <v>-99</v>
      </c>
      <c r="P89" s="3">
        <f>IF($A89=$B$3,ProkustesV2!O89*ProkustesV!$AC89,-99)</f>
        <v>-99</v>
      </c>
      <c r="Q89" s="3">
        <f>IF($A89=$B$3,ProkustesV2!R89*ProkustesV!$AC89,-99)</f>
        <v>-99</v>
      </c>
      <c r="R89" s="3">
        <f>IF($A89=$B$3,ProkustesV2!Q89*ProkustesV!$AC89,-99)</f>
        <v>-99</v>
      </c>
      <c r="S89" s="3">
        <f>IF($A89=$B$3,ProkustesV2!T89*ProkustesV!$AC89,-99)</f>
        <v>-99</v>
      </c>
      <c r="T89" s="3">
        <f>IF($A89=$B$3,ProkustesV2!S89*ProkustesV!$AC89,-99)</f>
        <v>-99</v>
      </c>
      <c r="U89" s="3">
        <f>IF($A89=$B$3,ProkustesV2!V89*ProkustesV!$AC89,-99)</f>
        <v>-99</v>
      </c>
      <c r="V89" s="3">
        <f>IF($A89=$B$3,ProkustesV2!U89*ProkustesV!$AC89,-99)</f>
        <v>-99</v>
      </c>
    </row>
    <row r="90" spans="1:22" x14ac:dyDescent="0.3">
      <c r="A90" t="str">
        <f t="shared" si="3"/>
        <v>DIPalp</v>
      </c>
      <c r="B90" s="3" t="str">
        <f>ProkustesV!D90</f>
        <v>DIPalp94_v_3.jpg</v>
      </c>
      <c r="C90" s="3">
        <f>IF($A90=$B$3,ProkustesV2!D90*ProkustesV!$AC90,-99)</f>
        <v>-99</v>
      </c>
      <c r="D90" s="3">
        <f>IF($A90=$B$3,ProkustesV2!C90*ProkustesV!$AC90,-99)</f>
        <v>-99</v>
      </c>
      <c r="E90" s="3">
        <f>IF($A90=$B$3,ProkustesV2!F90*ProkustesV!$AC90,-99)</f>
        <v>-99</v>
      </c>
      <c r="F90" s="3">
        <f>IF($A90=$B$3,ProkustesV2!E90*ProkustesV!$AC90,-99)</f>
        <v>-99</v>
      </c>
      <c r="G90" s="3">
        <f>IF($A90=$B$3,ProkustesV2!H90*ProkustesV!$AC90,-99)</f>
        <v>-99</v>
      </c>
      <c r="H90" s="3">
        <f>IF($A90=$B$3,ProkustesV2!G90*ProkustesV!$AC90,-99)</f>
        <v>-99</v>
      </c>
      <c r="I90" s="3">
        <f>IF($A90=$B$3,ProkustesV2!J90*ProkustesV!$AC90,-99)</f>
        <v>-99</v>
      </c>
      <c r="J90" s="3">
        <f>IF($A90=$B$3,ProkustesV2!I90*ProkustesV!$AC90,-99)</f>
        <v>-99</v>
      </c>
      <c r="K90" s="3">
        <f>IF($A90=$B$3,ProkustesV2!L90*ProkustesV!$AC90,-99)</f>
        <v>-99</v>
      </c>
      <c r="L90" s="3">
        <f>IF($A90=$B$3,ProkustesV2!K90*ProkustesV!$AC90,-99)</f>
        <v>-99</v>
      </c>
      <c r="M90" s="3">
        <f>IF($A90=$B$3,ProkustesV2!N90*ProkustesV!$AC90,-99)</f>
        <v>-99</v>
      </c>
      <c r="N90" s="3">
        <f>IF($A90=$B$3,ProkustesV2!M90*ProkustesV!$AC90,-99)</f>
        <v>-99</v>
      </c>
      <c r="O90" s="3">
        <f>IF($A90=$B$3,ProkustesV2!P90*ProkustesV!$AC90,-99)</f>
        <v>-99</v>
      </c>
      <c r="P90" s="3">
        <f>IF($A90=$B$3,ProkustesV2!O90*ProkustesV!$AC90,-99)</f>
        <v>-99</v>
      </c>
      <c r="Q90" s="3">
        <f>IF($A90=$B$3,ProkustesV2!R90*ProkustesV!$AC90,-99)</f>
        <v>-99</v>
      </c>
      <c r="R90" s="3">
        <f>IF($A90=$B$3,ProkustesV2!Q90*ProkustesV!$AC90,-99)</f>
        <v>-99</v>
      </c>
      <c r="S90" s="3">
        <f>IF($A90=$B$3,ProkustesV2!T90*ProkustesV!$AC90,-99)</f>
        <v>-99</v>
      </c>
      <c r="T90" s="3">
        <f>IF($A90=$B$3,ProkustesV2!S90*ProkustesV!$AC90,-99)</f>
        <v>-99</v>
      </c>
      <c r="U90" s="3">
        <f>IF($A90=$B$3,ProkustesV2!V90*ProkustesV!$AC90,-99)</f>
        <v>-99</v>
      </c>
      <c r="V90" s="3">
        <f>IF($A90=$B$3,ProkustesV2!U90*ProkustesV!$AC90,-99)</f>
        <v>-99</v>
      </c>
    </row>
    <row r="91" spans="1:22" x14ac:dyDescent="0.3">
      <c r="A91" t="str">
        <f t="shared" si="3"/>
        <v>DIPalp</v>
      </c>
      <c r="B91" s="3" t="str">
        <f>ProkustesV!D91</f>
        <v>DIPalp94_v_4.jpg</v>
      </c>
      <c r="C91" s="3">
        <f>IF($A91=$B$3,ProkustesV2!D91*ProkustesV!$AC91,-99)</f>
        <v>-99</v>
      </c>
      <c r="D91" s="3">
        <f>IF($A91=$B$3,ProkustesV2!C91*ProkustesV!$AC91,-99)</f>
        <v>-99</v>
      </c>
      <c r="E91" s="3">
        <f>IF($A91=$B$3,ProkustesV2!F91*ProkustesV!$AC91,-99)</f>
        <v>-99</v>
      </c>
      <c r="F91" s="3">
        <f>IF($A91=$B$3,ProkustesV2!E91*ProkustesV!$AC91,-99)</f>
        <v>-99</v>
      </c>
      <c r="G91" s="3">
        <f>IF($A91=$B$3,ProkustesV2!H91*ProkustesV!$AC91,-99)</f>
        <v>-99</v>
      </c>
      <c r="H91" s="3">
        <f>IF($A91=$B$3,ProkustesV2!G91*ProkustesV!$AC91,-99)</f>
        <v>-99</v>
      </c>
      <c r="I91" s="3">
        <f>IF($A91=$B$3,ProkustesV2!J91*ProkustesV!$AC91,-99)</f>
        <v>-99</v>
      </c>
      <c r="J91" s="3">
        <f>IF($A91=$B$3,ProkustesV2!I91*ProkustesV!$AC91,-99)</f>
        <v>-99</v>
      </c>
      <c r="K91" s="3">
        <f>IF($A91=$B$3,ProkustesV2!L91*ProkustesV!$AC91,-99)</f>
        <v>-99</v>
      </c>
      <c r="L91" s="3">
        <f>IF($A91=$B$3,ProkustesV2!K91*ProkustesV!$AC91,-99)</f>
        <v>-99</v>
      </c>
      <c r="M91" s="3">
        <f>IF($A91=$B$3,ProkustesV2!N91*ProkustesV!$AC91,-99)</f>
        <v>-99</v>
      </c>
      <c r="N91" s="3">
        <f>IF($A91=$B$3,ProkustesV2!M91*ProkustesV!$AC91,-99)</f>
        <v>-99</v>
      </c>
      <c r="O91" s="3">
        <f>IF($A91=$B$3,ProkustesV2!P91*ProkustesV!$AC91,-99)</f>
        <v>-99</v>
      </c>
      <c r="P91" s="3">
        <f>IF($A91=$B$3,ProkustesV2!O91*ProkustesV!$AC91,-99)</f>
        <v>-99</v>
      </c>
      <c r="Q91" s="3">
        <f>IF($A91=$B$3,ProkustesV2!R91*ProkustesV!$AC91,-99)</f>
        <v>-99</v>
      </c>
      <c r="R91" s="3">
        <f>IF($A91=$B$3,ProkustesV2!Q91*ProkustesV!$AC91,-99)</f>
        <v>-99</v>
      </c>
      <c r="S91" s="3">
        <f>IF($A91=$B$3,ProkustesV2!T91*ProkustesV!$AC91,-99)</f>
        <v>-99</v>
      </c>
      <c r="T91" s="3">
        <f>IF($A91=$B$3,ProkustesV2!S91*ProkustesV!$AC91,-99)</f>
        <v>-99</v>
      </c>
      <c r="U91" s="3">
        <f>IF($A91=$B$3,ProkustesV2!V91*ProkustesV!$AC91,-99)</f>
        <v>-99</v>
      </c>
      <c r="V91" s="3">
        <f>IF($A91=$B$3,ProkustesV2!U91*ProkustesV!$AC91,-99)</f>
        <v>-99</v>
      </c>
    </row>
    <row r="92" spans="1:22" x14ac:dyDescent="0.3">
      <c r="A92" t="str">
        <f t="shared" si="3"/>
        <v>DIPalp</v>
      </c>
      <c r="B92" s="3" t="str">
        <f>ProkustesV!D92</f>
        <v>DIPalp94_v_5.jpg</v>
      </c>
      <c r="C92" s="3">
        <f>IF($A92=$B$3,ProkustesV2!D92*ProkustesV!$AC92,-99)</f>
        <v>-99</v>
      </c>
      <c r="D92" s="3">
        <f>IF($A92=$B$3,ProkustesV2!C92*ProkustesV!$AC92,-99)</f>
        <v>-99</v>
      </c>
      <c r="E92" s="3">
        <f>IF($A92=$B$3,ProkustesV2!F92*ProkustesV!$AC92,-99)</f>
        <v>-99</v>
      </c>
      <c r="F92" s="3">
        <f>IF($A92=$B$3,ProkustesV2!E92*ProkustesV!$AC92,-99)</f>
        <v>-99</v>
      </c>
      <c r="G92" s="3">
        <f>IF($A92=$B$3,ProkustesV2!H92*ProkustesV!$AC92,-99)</f>
        <v>-99</v>
      </c>
      <c r="H92" s="3">
        <f>IF($A92=$B$3,ProkustesV2!G92*ProkustesV!$AC92,-99)</f>
        <v>-99</v>
      </c>
      <c r="I92" s="3">
        <f>IF($A92=$B$3,ProkustesV2!J92*ProkustesV!$AC92,-99)</f>
        <v>-99</v>
      </c>
      <c r="J92" s="3">
        <f>IF($A92=$B$3,ProkustesV2!I92*ProkustesV!$AC92,-99)</f>
        <v>-99</v>
      </c>
      <c r="K92" s="3">
        <f>IF($A92=$B$3,ProkustesV2!L92*ProkustesV!$AC92,-99)</f>
        <v>-99</v>
      </c>
      <c r="L92" s="3">
        <f>IF($A92=$B$3,ProkustesV2!K92*ProkustesV!$AC92,-99)</f>
        <v>-99</v>
      </c>
      <c r="M92" s="3">
        <f>IF($A92=$B$3,ProkustesV2!N92*ProkustesV!$AC92,-99)</f>
        <v>-99</v>
      </c>
      <c r="N92" s="3">
        <f>IF($A92=$B$3,ProkustesV2!M92*ProkustesV!$AC92,-99)</f>
        <v>-99</v>
      </c>
      <c r="O92" s="3">
        <f>IF($A92=$B$3,ProkustesV2!P92*ProkustesV!$AC92,-99)</f>
        <v>-99</v>
      </c>
      <c r="P92" s="3">
        <f>IF($A92=$B$3,ProkustesV2!O92*ProkustesV!$AC92,-99)</f>
        <v>-99</v>
      </c>
      <c r="Q92" s="3">
        <f>IF($A92=$B$3,ProkustesV2!R92*ProkustesV!$AC92,-99)</f>
        <v>-99</v>
      </c>
      <c r="R92" s="3">
        <f>IF($A92=$B$3,ProkustesV2!Q92*ProkustesV!$AC92,-99)</f>
        <v>-99</v>
      </c>
      <c r="S92" s="3">
        <f>IF($A92=$B$3,ProkustesV2!T92*ProkustesV!$AC92,-99)</f>
        <v>-99</v>
      </c>
      <c r="T92" s="3">
        <f>IF($A92=$B$3,ProkustesV2!S92*ProkustesV!$AC92,-99)</f>
        <v>-99</v>
      </c>
      <c r="U92" s="3">
        <f>IF($A92=$B$3,ProkustesV2!V92*ProkustesV!$AC92,-99)</f>
        <v>-99</v>
      </c>
      <c r="V92" s="3">
        <f>IF($A92=$B$3,ProkustesV2!U92*ProkustesV!$AC92,-99)</f>
        <v>-99</v>
      </c>
    </row>
    <row r="93" spans="1:22" x14ac:dyDescent="0.3">
      <c r="A93" t="str">
        <f t="shared" si="3"/>
        <v>DIPalp</v>
      </c>
      <c r="B93" s="3" t="str">
        <f>ProkustesV!D93</f>
        <v>DIPalp95_v_1.jpg</v>
      </c>
      <c r="C93" s="3">
        <f>IF($A93=$B$3,ProkustesV2!D93*ProkustesV!$AC93,-99)</f>
        <v>-99</v>
      </c>
      <c r="D93" s="3">
        <f>IF($A93=$B$3,ProkustesV2!C93*ProkustesV!$AC93,-99)</f>
        <v>-99</v>
      </c>
      <c r="E93" s="3">
        <f>IF($A93=$B$3,ProkustesV2!F93*ProkustesV!$AC93,-99)</f>
        <v>-99</v>
      </c>
      <c r="F93" s="3">
        <f>IF($A93=$B$3,ProkustesV2!E93*ProkustesV!$AC93,-99)</f>
        <v>-99</v>
      </c>
      <c r="G93" s="3">
        <f>IF($A93=$B$3,ProkustesV2!H93*ProkustesV!$AC93,-99)</f>
        <v>-99</v>
      </c>
      <c r="H93" s="3">
        <f>IF($A93=$B$3,ProkustesV2!G93*ProkustesV!$AC93,-99)</f>
        <v>-99</v>
      </c>
      <c r="I93" s="3">
        <f>IF($A93=$B$3,ProkustesV2!J93*ProkustesV!$AC93,-99)</f>
        <v>-99</v>
      </c>
      <c r="J93" s="3">
        <f>IF($A93=$B$3,ProkustesV2!I93*ProkustesV!$AC93,-99)</f>
        <v>-99</v>
      </c>
      <c r="K93" s="3">
        <f>IF($A93=$B$3,ProkustesV2!L93*ProkustesV!$AC93,-99)</f>
        <v>-99</v>
      </c>
      <c r="L93" s="3">
        <f>IF($A93=$B$3,ProkustesV2!K93*ProkustesV!$AC93,-99)</f>
        <v>-99</v>
      </c>
      <c r="M93" s="3">
        <f>IF($A93=$B$3,ProkustesV2!N93*ProkustesV!$AC93,-99)</f>
        <v>-99</v>
      </c>
      <c r="N93" s="3">
        <f>IF($A93=$B$3,ProkustesV2!M93*ProkustesV!$AC93,-99)</f>
        <v>-99</v>
      </c>
      <c r="O93" s="3">
        <f>IF($A93=$B$3,ProkustesV2!P93*ProkustesV!$AC93,-99)</f>
        <v>-99</v>
      </c>
      <c r="P93" s="3">
        <f>IF($A93=$B$3,ProkustesV2!O93*ProkustesV!$AC93,-99)</f>
        <v>-99</v>
      </c>
      <c r="Q93" s="3">
        <f>IF($A93=$B$3,ProkustesV2!R93*ProkustesV!$AC93,-99)</f>
        <v>-99</v>
      </c>
      <c r="R93" s="3">
        <f>IF($A93=$B$3,ProkustesV2!Q93*ProkustesV!$AC93,-99)</f>
        <v>-99</v>
      </c>
      <c r="S93" s="3">
        <f>IF($A93=$B$3,ProkustesV2!T93*ProkustesV!$AC93,-99)</f>
        <v>-99</v>
      </c>
      <c r="T93" s="3">
        <f>IF($A93=$B$3,ProkustesV2!S93*ProkustesV!$AC93,-99)</f>
        <v>-99</v>
      </c>
      <c r="U93" s="3">
        <f>IF($A93=$B$3,ProkustesV2!V93*ProkustesV!$AC93,-99)</f>
        <v>-99</v>
      </c>
      <c r="V93" s="3">
        <f>IF($A93=$B$3,ProkustesV2!U93*ProkustesV!$AC93,-99)</f>
        <v>-99</v>
      </c>
    </row>
    <row r="94" spans="1:22" x14ac:dyDescent="0.3">
      <c r="A94" t="str">
        <f t="shared" si="3"/>
        <v>DIPalp</v>
      </c>
      <c r="B94" s="3" t="str">
        <f>ProkustesV!D94</f>
        <v>DIPalp95_v_2.jpg</v>
      </c>
      <c r="C94" s="3">
        <f>IF($A94=$B$3,ProkustesV2!D94*ProkustesV!$AC94,-99)</f>
        <v>-99</v>
      </c>
      <c r="D94" s="3">
        <f>IF($A94=$B$3,ProkustesV2!C94*ProkustesV!$AC94,-99)</f>
        <v>-99</v>
      </c>
      <c r="E94" s="3">
        <f>IF($A94=$B$3,ProkustesV2!F94*ProkustesV!$AC94,-99)</f>
        <v>-99</v>
      </c>
      <c r="F94" s="3">
        <f>IF($A94=$B$3,ProkustesV2!E94*ProkustesV!$AC94,-99)</f>
        <v>-99</v>
      </c>
      <c r="G94" s="3">
        <f>IF($A94=$B$3,ProkustesV2!H94*ProkustesV!$AC94,-99)</f>
        <v>-99</v>
      </c>
      <c r="H94" s="3">
        <f>IF($A94=$B$3,ProkustesV2!G94*ProkustesV!$AC94,-99)</f>
        <v>-99</v>
      </c>
      <c r="I94" s="3">
        <f>IF($A94=$B$3,ProkustesV2!J94*ProkustesV!$AC94,-99)</f>
        <v>-99</v>
      </c>
      <c r="J94" s="3">
        <f>IF($A94=$B$3,ProkustesV2!I94*ProkustesV!$AC94,-99)</f>
        <v>-99</v>
      </c>
      <c r="K94" s="3">
        <f>IF($A94=$B$3,ProkustesV2!L94*ProkustesV!$AC94,-99)</f>
        <v>-99</v>
      </c>
      <c r="L94" s="3">
        <f>IF($A94=$B$3,ProkustesV2!K94*ProkustesV!$AC94,-99)</f>
        <v>-99</v>
      </c>
      <c r="M94" s="3">
        <f>IF($A94=$B$3,ProkustesV2!N94*ProkustesV!$AC94,-99)</f>
        <v>-99</v>
      </c>
      <c r="N94" s="3">
        <f>IF($A94=$B$3,ProkustesV2!M94*ProkustesV!$AC94,-99)</f>
        <v>-99</v>
      </c>
      <c r="O94" s="3">
        <f>IF($A94=$B$3,ProkustesV2!P94*ProkustesV!$AC94,-99)</f>
        <v>-99</v>
      </c>
      <c r="P94" s="3">
        <f>IF($A94=$B$3,ProkustesV2!O94*ProkustesV!$AC94,-99)</f>
        <v>-99</v>
      </c>
      <c r="Q94" s="3">
        <f>IF($A94=$B$3,ProkustesV2!R94*ProkustesV!$AC94,-99)</f>
        <v>-99</v>
      </c>
      <c r="R94" s="3">
        <f>IF($A94=$B$3,ProkustesV2!Q94*ProkustesV!$AC94,-99)</f>
        <v>-99</v>
      </c>
      <c r="S94" s="3">
        <f>IF($A94=$B$3,ProkustesV2!T94*ProkustesV!$AC94,-99)</f>
        <v>-99</v>
      </c>
      <c r="T94" s="3">
        <f>IF($A94=$B$3,ProkustesV2!S94*ProkustesV!$AC94,-99)</f>
        <v>-99</v>
      </c>
      <c r="U94" s="3">
        <f>IF($A94=$B$3,ProkustesV2!V94*ProkustesV!$AC94,-99)</f>
        <v>-99</v>
      </c>
      <c r="V94" s="3">
        <f>IF($A94=$B$3,ProkustesV2!U94*ProkustesV!$AC94,-99)</f>
        <v>-99</v>
      </c>
    </row>
    <row r="95" spans="1:22" x14ac:dyDescent="0.3">
      <c r="A95" t="str">
        <f t="shared" si="3"/>
        <v>DIPalp</v>
      </c>
      <c r="B95" s="3" t="str">
        <f>ProkustesV!D95</f>
        <v>DIPalp95_v_3.jpg</v>
      </c>
      <c r="C95" s="3">
        <f>IF($A95=$B$3,ProkustesV2!D95*ProkustesV!$AC95,-99)</f>
        <v>-99</v>
      </c>
      <c r="D95" s="3">
        <f>IF($A95=$B$3,ProkustesV2!C95*ProkustesV!$AC95,-99)</f>
        <v>-99</v>
      </c>
      <c r="E95" s="3">
        <f>IF($A95=$B$3,ProkustesV2!F95*ProkustesV!$AC95,-99)</f>
        <v>-99</v>
      </c>
      <c r="F95" s="3">
        <f>IF($A95=$B$3,ProkustesV2!E95*ProkustesV!$AC95,-99)</f>
        <v>-99</v>
      </c>
      <c r="G95" s="3">
        <f>IF($A95=$B$3,ProkustesV2!H95*ProkustesV!$AC95,-99)</f>
        <v>-99</v>
      </c>
      <c r="H95" s="3">
        <f>IF($A95=$B$3,ProkustesV2!G95*ProkustesV!$AC95,-99)</f>
        <v>-99</v>
      </c>
      <c r="I95" s="3">
        <f>IF($A95=$B$3,ProkustesV2!J95*ProkustesV!$AC95,-99)</f>
        <v>-99</v>
      </c>
      <c r="J95" s="3">
        <f>IF($A95=$B$3,ProkustesV2!I95*ProkustesV!$AC95,-99)</f>
        <v>-99</v>
      </c>
      <c r="K95" s="3">
        <f>IF($A95=$B$3,ProkustesV2!L95*ProkustesV!$AC95,-99)</f>
        <v>-99</v>
      </c>
      <c r="L95" s="3">
        <f>IF($A95=$B$3,ProkustesV2!K95*ProkustesV!$AC95,-99)</f>
        <v>-99</v>
      </c>
      <c r="M95" s="3">
        <f>IF($A95=$B$3,ProkustesV2!N95*ProkustesV!$AC95,-99)</f>
        <v>-99</v>
      </c>
      <c r="N95" s="3">
        <f>IF($A95=$B$3,ProkustesV2!M95*ProkustesV!$AC95,-99)</f>
        <v>-99</v>
      </c>
      <c r="O95" s="3">
        <f>IF($A95=$B$3,ProkustesV2!P95*ProkustesV!$AC95,-99)</f>
        <v>-99</v>
      </c>
      <c r="P95" s="3">
        <f>IF($A95=$B$3,ProkustesV2!O95*ProkustesV!$AC95,-99)</f>
        <v>-99</v>
      </c>
      <c r="Q95" s="3">
        <f>IF($A95=$B$3,ProkustesV2!R95*ProkustesV!$AC95,-99)</f>
        <v>-99</v>
      </c>
      <c r="R95" s="3">
        <f>IF($A95=$B$3,ProkustesV2!Q95*ProkustesV!$AC95,-99)</f>
        <v>-99</v>
      </c>
      <c r="S95" s="3">
        <f>IF($A95=$B$3,ProkustesV2!T95*ProkustesV!$AC95,-99)</f>
        <v>-99</v>
      </c>
      <c r="T95" s="3">
        <f>IF($A95=$B$3,ProkustesV2!S95*ProkustesV!$AC95,-99)</f>
        <v>-99</v>
      </c>
      <c r="U95" s="3">
        <f>IF($A95=$B$3,ProkustesV2!V95*ProkustesV!$AC95,-99)</f>
        <v>-99</v>
      </c>
      <c r="V95" s="3">
        <f>IF($A95=$B$3,ProkustesV2!U95*ProkustesV!$AC95,-99)</f>
        <v>-99</v>
      </c>
    </row>
    <row r="96" spans="1:22" x14ac:dyDescent="0.3">
      <c r="A96" t="str">
        <f t="shared" si="3"/>
        <v>DIPalp</v>
      </c>
      <c r="B96" s="3" t="str">
        <f>ProkustesV!D96</f>
        <v>DIPalp95_v_4.jpg</v>
      </c>
      <c r="C96" s="3">
        <f>IF($A96=$B$3,ProkustesV2!D96*ProkustesV!$AC96,-99)</f>
        <v>-99</v>
      </c>
      <c r="D96" s="3">
        <f>IF($A96=$B$3,ProkustesV2!C96*ProkustesV!$AC96,-99)</f>
        <v>-99</v>
      </c>
      <c r="E96" s="3">
        <f>IF($A96=$B$3,ProkustesV2!F96*ProkustesV!$AC96,-99)</f>
        <v>-99</v>
      </c>
      <c r="F96" s="3">
        <f>IF($A96=$B$3,ProkustesV2!E96*ProkustesV!$AC96,-99)</f>
        <v>-99</v>
      </c>
      <c r="G96" s="3">
        <f>IF($A96=$B$3,ProkustesV2!H96*ProkustesV!$AC96,-99)</f>
        <v>-99</v>
      </c>
      <c r="H96" s="3">
        <f>IF($A96=$B$3,ProkustesV2!G96*ProkustesV!$AC96,-99)</f>
        <v>-99</v>
      </c>
      <c r="I96" s="3">
        <f>IF($A96=$B$3,ProkustesV2!J96*ProkustesV!$AC96,-99)</f>
        <v>-99</v>
      </c>
      <c r="J96" s="3">
        <f>IF($A96=$B$3,ProkustesV2!I96*ProkustesV!$AC96,-99)</f>
        <v>-99</v>
      </c>
      <c r="K96" s="3">
        <f>IF($A96=$B$3,ProkustesV2!L96*ProkustesV!$AC96,-99)</f>
        <v>-99</v>
      </c>
      <c r="L96" s="3">
        <f>IF($A96=$B$3,ProkustesV2!K96*ProkustesV!$AC96,-99)</f>
        <v>-99</v>
      </c>
      <c r="M96" s="3">
        <f>IF($A96=$B$3,ProkustesV2!N96*ProkustesV!$AC96,-99)</f>
        <v>-99</v>
      </c>
      <c r="N96" s="3">
        <f>IF($A96=$B$3,ProkustesV2!M96*ProkustesV!$AC96,-99)</f>
        <v>-99</v>
      </c>
      <c r="O96" s="3">
        <f>IF($A96=$B$3,ProkustesV2!P96*ProkustesV!$AC96,-99)</f>
        <v>-99</v>
      </c>
      <c r="P96" s="3">
        <f>IF($A96=$B$3,ProkustesV2!O96*ProkustesV!$AC96,-99)</f>
        <v>-99</v>
      </c>
      <c r="Q96" s="3">
        <f>IF($A96=$B$3,ProkustesV2!R96*ProkustesV!$AC96,-99)</f>
        <v>-99</v>
      </c>
      <c r="R96" s="3">
        <f>IF($A96=$B$3,ProkustesV2!Q96*ProkustesV!$AC96,-99)</f>
        <v>-99</v>
      </c>
      <c r="S96" s="3">
        <f>IF($A96=$B$3,ProkustesV2!T96*ProkustesV!$AC96,-99)</f>
        <v>-99</v>
      </c>
      <c r="T96" s="3">
        <f>IF($A96=$B$3,ProkustesV2!S96*ProkustesV!$AC96,-99)</f>
        <v>-99</v>
      </c>
      <c r="U96" s="3">
        <f>IF($A96=$B$3,ProkustesV2!V96*ProkustesV!$AC96,-99)</f>
        <v>-99</v>
      </c>
      <c r="V96" s="3">
        <f>IF($A96=$B$3,ProkustesV2!U96*ProkustesV!$AC96,-99)</f>
        <v>-99</v>
      </c>
    </row>
    <row r="97" spans="1:22" x14ac:dyDescent="0.3">
      <c r="A97" t="str">
        <f t="shared" si="3"/>
        <v>DIPalp</v>
      </c>
      <c r="B97" s="3" t="str">
        <f>ProkustesV!D97</f>
        <v>DIPalp95_v_5.jpg</v>
      </c>
      <c r="C97" s="3">
        <f>IF($A97=$B$3,ProkustesV2!D97*ProkustesV!$AC97,-99)</f>
        <v>-99</v>
      </c>
      <c r="D97" s="3">
        <f>IF($A97=$B$3,ProkustesV2!C97*ProkustesV!$AC97,-99)</f>
        <v>-99</v>
      </c>
      <c r="E97" s="3">
        <f>IF($A97=$B$3,ProkustesV2!F97*ProkustesV!$AC97,-99)</f>
        <v>-99</v>
      </c>
      <c r="F97" s="3">
        <f>IF($A97=$B$3,ProkustesV2!E97*ProkustesV!$AC97,-99)</f>
        <v>-99</v>
      </c>
      <c r="G97" s="3">
        <f>IF($A97=$B$3,ProkustesV2!H97*ProkustesV!$AC97,-99)</f>
        <v>-99</v>
      </c>
      <c r="H97" s="3">
        <f>IF($A97=$B$3,ProkustesV2!G97*ProkustesV!$AC97,-99)</f>
        <v>-99</v>
      </c>
      <c r="I97" s="3">
        <f>IF($A97=$B$3,ProkustesV2!J97*ProkustesV!$AC97,-99)</f>
        <v>-99</v>
      </c>
      <c r="J97" s="3">
        <f>IF($A97=$B$3,ProkustesV2!I97*ProkustesV!$AC97,-99)</f>
        <v>-99</v>
      </c>
      <c r="K97" s="3">
        <f>IF($A97=$B$3,ProkustesV2!L97*ProkustesV!$AC97,-99)</f>
        <v>-99</v>
      </c>
      <c r="L97" s="3">
        <f>IF($A97=$B$3,ProkustesV2!K97*ProkustesV!$AC97,-99)</f>
        <v>-99</v>
      </c>
      <c r="M97" s="3">
        <f>IF($A97=$B$3,ProkustesV2!N97*ProkustesV!$AC97,-99)</f>
        <v>-99</v>
      </c>
      <c r="N97" s="3">
        <f>IF($A97=$B$3,ProkustesV2!M97*ProkustesV!$AC97,-99)</f>
        <v>-99</v>
      </c>
      <c r="O97" s="3">
        <f>IF($A97=$B$3,ProkustesV2!P97*ProkustesV!$AC97,-99)</f>
        <v>-99</v>
      </c>
      <c r="P97" s="3">
        <f>IF($A97=$B$3,ProkustesV2!O97*ProkustesV!$AC97,-99)</f>
        <v>-99</v>
      </c>
      <c r="Q97" s="3">
        <f>IF($A97=$B$3,ProkustesV2!R97*ProkustesV!$AC97,-99)</f>
        <v>-99</v>
      </c>
      <c r="R97" s="3">
        <f>IF($A97=$B$3,ProkustesV2!Q97*ProkustesV!$AC97,-99)</f>
        <v>-99</v>
      </c>
      <c r="S97" s="3">
        <f>IF($A97=$B$3,ProkustesV2!T97*ProkustesV!$AC97,-99)</f>
        <v>-99</v>
      </c>
      <c r="T97" s="3">
        <f>IF($A97=$B$3,ProkustesV2!S97*ProkustesV!$AC97,-99)</f>
        <v>-99</v>
      </c>
      <c r="U97" s="3">
        <f>IF($A97=$B$3,ProkustesV2!V97*ProkustesV!$AC97,-99)</f>
        <v>-99</v>
      </c>
      <c r="V97" s="3">
        <f>IF($A97=$B$3,ProkustesV2!U97*ProkustesV!$AC97,-99)</f>
        <v>-99</v>
      </c>
    </row>
    <row r="98" spans="1:22" x14ac:dyDescent="0.3">
      <c r="A98" t="str">
        <f t="shared" si="3"/>
        <v>DIPalp</v>
      </c>
      <c r="B98" s="3" t="str">
        <f>ProkustesV!D98</f>
        <v>DIPalp96_v_1.jpg</v>
      </c>
      <c r="C98" s="3">
        <f>IF($A98=$B$3,ProkustesV2!D98*ProkustesV!$AC98,-99)</f>
        <v>-99</v>
      </c>
      <c r="D98" s="3">
        <f>IF($A98=$B$3,ProkustesV2!C98*ProkustesV!$AC98,-99)</f>
        <v>-99</v>
      </c>
      <c r="E98" s="3">
        <f>IF($A98=$B$3,ProkustesV2!F98*ProkustesV!$AC98,-99)</f>
        <v>-99</v>
      </c>
      <c r="F98" s="3">
        <f>IF($A98=$B$3,ProkustesV2!E98*ProkustesV!$AC98,-99)</f>
        <v>-99</v>
      </c>
      <c r="G98" s="3">
        <f>IF($A98=$B$3,ProkustesV2!H98*ProkustesV!$AC98,-99)</f>
        <v>-99</v>
      </c>
      <c r="H98" s="3">
        <f>IF($A98=$B$3,ProkustesV2!G98*ProkustesV!$AC98,-99)</f>
        <v>-99</v>
      </c>
      <c r="I98" s="3">
        <f>IF($A98=$B$3,ProkustesV2!J98*ProkustesV!$AC98,-99)</f>
        <v>-99</v>
      </c>
      <c r="J98" s="3">
        <f>IF($A98=$B$3,ProkustesV2!I98*ProkustesV!$AC98,-99)</f>
        <v>-99</v>
      </c>
      <c r="K98" s="3">
        <f>IF($A98=$B$3,ProkustesV2!L98*ProkustesV!$AC98,-99)</f>
        <v>-99</v>
      </c>
      <c r="L98" s="3">
        <f>IF($A98=$B$3,ProkustesV2!K98*ProkustesV!$AC98,-99)</f>
        <v>-99</v>
      </c>
      <c r="M98" s="3">
        <f>IF($A98=$B$3,ProkustesV2!N98*ProkustesV!$AC98,-99)</f>
        <v>-99</v>
      </c>
      <c r="N98" s="3">
        <f>IF($A98=$B$3,ProkustesV2!M98*ProkustesV!$AC98,-99)</f>
        <v>-99</v>
      </c>
      <c r="O98" s="3">
        <f>IF($A98=$B$3,ProkustesV2!P98*ProkustesV!$AC98,-99)</f>
        <v>-99</v>
      </c>
      <c r="P98" s="3">
        <f>IF($A98=$B$3,ProkustesV2!O98*ProkustesV!$AC98,-99)</f>
        <v>-99</v>
      </c>
      <c r="Q98" s="3">
        <f>IF($A98=$B$3,ProkustesV2!R98*ProkustesV!$AC98,-99)</f>
        <v>-99</v>
      </c>
      <c r="R98" s="3">
        <f>IF($A98=$B$3,ProkustesV2!Q98*ProkustesV!$AC98,-99)</f>
        <v>-99</v>
      </c>
      <c r="S98" s="3">
        <f>IF($A98=$B$3,ProkustesV2!T98*ProkustesV!$AC98,-99)</f>
        <v>-99</v>
      </c>
      <c r="T98" s="3">
        <f>IF($A98=$B$3,ProkustesV2!S98*ProkustesV!$AC98,-99)</f>
        <v>-99</v>
      </c>
      <c r="U98" s="3">
        <f>IF($A98=$B$3,ProkustesV2!V98*ProkustesV!$AC98,-99)</f>
        <v>-99</v>
      </c>
      <c r="V98" s="3">
        <f>IF($A98=$B$3,ProkustesV2!U98*ProkustesV!$AC98,-99)</f>
        <v>-99</v>
      </c>
    </row>
    <row r="99" spans="1:22" x14ac:dyDescent="0.3">
      <c r="A99" t="str">
        <f t="shared" si="3"/>
        <v>DIPalp</v>
      </c>
      <c r="B99" s="3" t="str">
        <f>ProkustesV!D99</f>
        <v>DIPalp96_v_2.jpg</v>
      </c>
      <c r="C99" s="3">
        <f>IF($A99=$B$3,ProkustesV2!D99*ProkustesV!$AC99,-99)</f>
        <v>-99</v>
      </c>
      <c r="D99" s="3">
        <f>IF($A99=$B$3,ProkustesV2!C99*ProkustesV!$AC99,-99)</f>
        <v>-99</v>
      </c>
      <c r="E99" s="3">
        <f>IF($A99=$B$3,ProkustesV2!F99*ProkustesV!$AC99,-99)</f>
        <v>-99</v>
      </c>
      <c r="F99" s="3">
        <f>IF($A99=$B$3,ProkustesV2!E99*ProkustesV!$AC99,-99)</f>
        <v>-99</v>
      </c>
      <c r="G99" s="3">
        <f>IF($A99=$B$3,ProkustesV2!H99*ProkustesV!$AC99,-99)</f>
        <v>-99</v>
      </c>
      <c r="H99" s="3">
        <f>IF($A99=$B$3,ProkustesV2!G99*ProkustesV!$AC99,-99)</f>
        <v>-99</v>
      </c>
      <c r="I99" s="3">
        <f>IF($A99=$B$3,ProkustesV2!J99*ProkustesV!$AC99,-99)</f>
        <v>-99</v>
      </c>
      <c r="J99" s="3">
        <f>IF($A99=$B$3,ProkustesV2!I99*ProkustesV!$AC99,-99)</f>
        <v>-99</v>
      </c>
      <c r="K99" s="3">
        <f>IF($A99=$B$3,ProkustesV2!L99*ProkustesV!$AC99,-99)</f>
        <v>-99</v>
      </c>
      <c r="L99" s="3">
        <f>IF($A99=$B$3,ProkustesV2!K99*ProkustesV!$AC99,-99)</f>
        <v>-99</v>
      </c>
      <c r="M99" s="3">
        <f>IF($A99=$B$3,ProkustesV2!N99*ProkustesV!$AC99,-99)</f>
        <v>-99</v>
      </c>
      <c r="N99" s="3">
        <f>IF($A99=$B$3,ProkustesV2!M99*ProkustesV!$AC99,-99)</f>
        <v>-99</v>
      </c>
      <c r="O99" s="3">
        <f>IF($A99=$B$3,ProkustesV2!P99*ProkustesV!$AC99,-99)</f>
        <v>-99</v>
      </c>
      <c r="P99" s="3">
        <f>IF($A99=$B$3,ProkustesV2!O99*ProkustesV!$AC99,-99)</f>
        <v>-99</v>
      </c>
      <c r="Q99" s="3">
        <f>IF($A99=$B$3,ProkustesV2!R99*ProkustesV!$AC99,-99)</f>
        <v>-99</v>
      </c>
      <c r="R99" s="3">
        <f>IF($A99=$B$3,ProkustesV2!Q99*ProkustesV!$AC99,-99)</f>
        <v>-99</v>
      </c>
      <c r="S99" s="3">
        <f>IF($A99=$B$3,ProkustesV2!T99*ProkustesV!$AC99,-99)</f>
        <v>-99</v>
      </c>
      <c r="T99" s="3">
        <f>IF($A99=$B$3,ProkustesV2!S99*ProkustesV!$AC99,-99)</f>
        <v>-99</v>
      </c>
      <c r="U99" s="3">
        <f>IF($A99=$B$3,ProkustesV2!V99*ProkustesV!$AC99,-99)</f>
        <v>-99</v>
      </c>
      <c r="V99" s="3">
        <f>IF($A99=$B$3,ProkustesV2!U99*ProkustesV!$AC99,-99)</f>
        <v>-99</v>
      </c>
    </row>
    <row r="100" spans="1:22" x14ac:dyDescent="0.3">
      <c r="A100" t="str">
        <f t="shared" si="3"/>
        <v>DIPalp</v>
      </c>
      <c r="B100" s="3" t="str">
        <f>ProkustesV!D100</f>
        <v>DIPalp96_v_3.jpg</v>
      </c>
      <c r="C100" s="3">
        <f>IF($A100=$B$3,ProkustesV2!D100*ProkustesV!$AC100,-99)</f>
        <v>-99</v>
      </c>
      <c r="D100" s="3">
        <f>IF($A100=$B$3,ProkustesV2!C100*ProkustesV!$AC100,-99)</f>
        <v>-99</v>
      </c>
      <c r="E100" s="3">
        <f>IF($A100=$B$3,ProkustesV2!F100*ProkustesV!$AC100,-99)</f>
        <v>-99</v>
      </c>
      <c r="F100" s="3">
        <f>IF($A100=$B$3,ProkustesV2!E100*ProkustesV!$AC100,-99)</f>
        <v>-99</v>
      </c>
      <c r="G100" s="3">
        <f>IF($A100=$B$3,ProkustesV2!H100*ProkustesV!$AC100,-99)</f>
        <v>-99</v>
      </c>
      <c r="H100" s="3">
        <f>IF($A100=$B$3,ProkustesV2!G100*ProkustesV!$AC100,-99)</f>
        <v>-99</v>
      </c>
      <c r="I100" s="3">
        <f>IF($A100=$B$3,ProkustesV2!J100*ProkustesV!$AC100,-99)</f>
        <v>-99</v>
      </c>
      <c r="J100" s="3">
        <f>IF($A100=$B$3,ProkustesV2!I100*ProkustesV!$AC100,-99)</f>
        <v>-99</v>
      </c>
      <c r="K100" s="3">
        <f>IF($A100=$B$3,ProkustesV2!L100*ProkustesV!$AC100,-99)</f>
        <v>-99</v>
      </c>
      <c r="L100" s="3">
        <f>IF($A100=$B$3,ProkustesV2!K100*ProkustesV!$AC100,-99)</f>
        <v>-99</v>
      </c>
      <c r="M100" s="3">
        <f>IF($A100=$B$3,ProkustesV2!N100*ProkustesV!$AC100,-99)</f>
        <v>-99</v>
      </c>
      <c r="N100" s="3">
        <f>IF($A100=$B$3,ProkustesV2!M100*ProkustesV!$AC100,-99)</f>
        <v>-99</v>
      </c>
      <c r="O100" s="3">
        <f>IF($A100=$B$3,ProkustesV2!P100*ProkustesV!$AC100,-99)</f>
        <v>-99</v>
      </c>
      <c r="P100" s="3">
        <f>IF($A100=$B$3,ProkustesV2!O100*ProkustesV!$AC100,-99)</f>
        <v>-99</v>
      </c>
      <c r="Q100" s="3">
        <f>IF($A100=$B$3,ProkustesV2!R100*ProkustesV!$AC100,-99)</f>
        <v>-99</v>
      </c>
      <c r="R100" s="3">
        <f>IF($A100=$B$3,ProkustesV2!Q100*ProkustesV!$AC100,-99)</f>
        <v>-99</v>
      </c>
      <c r="S100" s="3">
        <f>IF($A100=$B$3,ProkustesV2!T100*ProkustesV!$AC100,-99)</f>
        <v>-99</v>
      </c>
      <c r="T100" s="3">
        <f>IF($A100=$B$3,ProkustesV2!S100*ProkustesV!$AC100,-99)</f>
        <v>-99</v>
      </c>
      <c r="U100" s="3">
        <f>IF($A100=$B$3,ProkustesV2!V100*ProkustesV!$AC100,-99)</f>
        <v>-99</v>
      </c>
      <c r="V100" s="3">
        <f>IF($A100=$B$3,ProkustesV2!U100*ProkustesV!$AC100,-99)</f>
        <v>-99</v>
      </c>
    </row>
    <row r="101" spans="1:22" x14ac:dyDescent="0.3">
      <c r="A101" t="str">
        <f t="shared" si="3"/>
        <v>DIPalp</v>
      </c>
      <c r="B101" s="3" t="str">
        <f>ProkustesV!D101</f>
        <v>DIPalp96_v_4.jpg</v>
      </c>
      <c r="C101" s="3">
        <f>IF($A101=$B$3,ProkustesV2!D101*ProkustesV!$AC101,-99)</f>
        <v>-99</v>
      </c>
      <c r="D101" s="3">
        <f>IF($A101=$B$3,ProkustesV2!C101*ProkustesV!$AC101,-99)</f>
        <v>-99</v>
      </c>
      <c r="E101" s="3">
        <f>IF($A101=$B$3,ProkustesV2!F101*ProkustesV!$AC101,-99)</f>
        <v>-99</v>
      </c>
      <c r="F101" s="3">
        <f>IF($A101=$B$3,ProkustesV2!E101*ProkustesV!$AC101,-99)</f>
        <v>-99</v>
      </c>
      <c r="G101" s="3">
        <f>IF($A101=$B$3,ProkustesV2!H101*ProkustesV!$AC101,-99)</f>
        <v>-99</v>
      </c>
      <c r="H101" s="3">
        <f>IF($A101=$B$3,ProkustesV2!G101*ProkustesV!$AC101,-99)</f>
        <v>-99</v>
      </c>
      <c r="I101" s="3">
        <f>IF($A101=$B$3,ProkustesV2!J101*ProkustesV!$AC101,-99)</f>
        <v>-99</v>
      </c>
      <c r="J101" s="3">
        <f>IF($A101=$B$3,ProkustesV2!I101*ProkustesV!$AC101,-99)</f>
        <v>-99</v>
      </c>
      <c r="K101" s="3">
        <f>IF($A101=$B$3,ProkustesV2!L101*ProkustesV!$AC101,-99)</f>
        <v>-99</v>
      </c>
      <c r="L101" s="3">
        <f>IF($A101=$B$3,ProkustesV2!K101*ProkustesV!$AC101,-99)</f>
        <v>-99</v>
      </c>
      <c r="M101" s="3">
        <f>IF($A101=$B$3,ProkustesV2!N101*ProkustesV!$AC101,-99)</f>
        <v>-99</v>
      </c>
      <c r="N101" s="3">
        <f>IF($A101=$B$3,ProkustesV2!M101*ProkustesV!$AC101,-99)</f>
        <v>-99</v>
      </c>
      <c r="O101" s="3">
        <f>IF($A101=$B$3,ProkustesV2!P101*ProkustesV!$AC101,-99)</f>
        <v>-99</v>
      </c>
      <c r="P101" s="3">
        <f>IF($A101=$B$3,ProkustesV2!O101*ProkustesV!$AC101,-99)</f>
        <v>-99</v>
      </c>
      <c r="Q101" s="3">
        <f>IF($A101=$B$3,ProkustesV2!R101*ProkustesV!$AC101,-99)</f>
        <v>-99</v>
      </c>
      <c r="R101" s="3">
        <f>IF($A101=$B$3,ProkustesV2!Q101*ProkustesV!$AC101,-99)</f>
        <v>-99</v>
      </c>
      <c r="S101" s="3">
        <f>IF($A101=$B$3,ProkustesV2!T101*ProkustesV!$AC101,-99)</f>
        <v>-99</v>
      </c>
      <c r="T101" s="3">
        <f>IF($A101=$B$3,ProkustesV2!S101*ProkustesV!$AC101,-99)</f>
        <v>-99</v>
      </c>
      <c r="U101" s="3">
        <f>IF($A101=$B$3,ProkustesV2!V101*ProkustesV!$AC101,-99)</f>
        <v>-99</v>
      </c>
      <c r="V101" s="3">
        <f>IF($A101=$B$3,ProkustesV2!U101*ProkustesV!$AC101,-99)</f>
        <v>-99</v>
      </c>
    </row>
    <row r="102" spans="1:22" x14ac:dyDescent="0.3">
      <c r="A102" t="str">
        <f t="shared" si="3"/>
        <v>DIPalp</v>
      </c>
      <c r="B102" s="3" t="str">
        <f>ProkustesV!D102</f>
        <v>DIPalp96_v_5.jpg</v>
      </c>
      <c r="C102" s="3">
        <f>IF($A102=$B$3,ProkustesV2!D102*ProkustesV!$AC102,-99)</f>
        <v>-99</v>
      </c>
      <c r="D102" s="3">
        <f>IF($A102=$B$3,ProkustesV2!C102*ProkustesV!$AC102,-99)</f>
        <v>-99</v>
      </c>
      <c r="E102" s="3">
        <f>IF($A102=$B$3,ProkustesV2!F102*ProkustesV!$AC102,-99)</f>
        <v>-99</v>
      </c>
      <c r="F102" s="3">
        <f>IF($A102=$B$3,ProkustesV2!E102*ProkustesV!$AC102,-99)</f>
        <v>-99</v>
      </c>
      <c r="G102" s="3">
        <f>IF($A102=$B$3,ProkustesV2!H102*ProkustesV!$AC102,-99)</f>
        <v>-99</v>
      </c>
      <c r="H102" s="3">
        <f>IF($A102=$B$3,ProkustesV2!G102*ProkustesV!$AC102,-99)</f>
        <v>-99</v>
      </c>
      <c r="I102" s="3">
        <f>IF($A102=$B$3,ProkustesV2!J102*ProkustesV!$AC102,-99)</f>
        <v>-99</v>
      </c>
      <c r="J102" s="3">
        <f>IF($A102=$B$3,ProkustesV2!I102*ProkustesV!$AC102,-99)</f>
        <v>-99</v>
      </c>
      <c r="K102" s="3">
        <f>IF($A102=$B$3,ProkustesV2!L102*ProkustesV!$AC102,-99)</f>
        <v>-99</v>
      </c>
      <c r="L102" s="3">
        <f>IF($A102=$B$3,ProkustesV2!K102*ProkustesV!$AC102,-99)</f>
        <v>-99</v>
      </c>
      <c r="M102" s="3">
        <f>IF($A102=$B$3,ProkustesV2!N102*ProkustesV!$AC102,-99)</f>
        <v>-99</v>
      </c>
      <c r="N102" s="3">
        <f>IF($A102=$B$3,ProkustesV2!M102*ProkustesV!$AC102,-99)</f>
        <v>-99</v>
      </c>
      <c r="O102" s="3">
        <f>IF($A102=$B$3,ProkustesV2!P102*ProkustesV!$AC102,-99)</f>
        <v>-99</v>
      </c>
      <c r="P102" s="3">
        <f>IF($A102=$B$3,ProkustesV2!O102*ProkustesV!$AC102,-99)</f>
        <v>-99</v>
      </c>
      <c r="Q102" s="3">
        <f>IF($A102=$B$3,ProkustesV2!R102*ProkustesV!$AC102,-99)</f>
        <v>-99</v>
      </c>
      <c r="R102" s="3">
        <f>IF($A102=$B$3,ProkustesV2!Q102*ProkustesV!$AC102,-99)</f>
        <v>-99</v>
      </c>
      <c r="S102" s="3">
        <f>IF($A102=$B$3,ProkustesV2!T102*ProkustesV!$AC102,-99)</f>
        <v>-99</v>
      </c>
      <c r="T102" s="3">
        <f>IF($A102=$B$3,ProkustesV2!S102*ProkustesV!$AC102,-99)</f>
        <v>-99</v>
      </c>
      <c r="U102" s="3">
        <f>IF($A102=$B$3,ProkustesV2!V102*ProkustesV!$AC102,-99)</f>
        <v>-99</v>
      </c>
      <c r="V102" s="3">
        <f>IF($A102=$B$3,ProkustesV2!U102*ProkustesV!$AC102,-99)</f>
        <v>-99</v>
      </c>
    </row>
    <row r="103" spans="1:22" x14ac:dyDescent="0.3">
      <c r="A103" t="str">
        <f t="shared" si="3"/>
        <v>DIPalp</v>
      </c>
      <c r="B103" s="3" t="str">
        <f>ProkustesV!D103</f>
        <v>DIPalpH15_49_v_1.jpg</v>
      </c>
      <c r="C103" s="3">
        <f>IF($A103=$B$3,ProkustesV2!D103*ProkustesV!$AC103,-99)</f>
        <v>-99</v>
      </c>
      <c r="D103" s="3">
        <f>IF($A103=$B$3,ProkustesV2!C103*ProkustesV!$AC103,-99)</f>
        <v>-99</v>
      </c>
      <c r="E103" s="3">
        <f>IF($A103=$B$3,ProkustesV2!F103*ProkustesV!$AC103,-99)</f>
        <v>-99</v>
      </c>
      <c r="F103" s="3">
        <f>IF($A103=$B$3,ProkustesV2!E103*ProkustesV!$AC103,-99)</f>
        <v>-99</v>
      </c>
      <c r="G103" s="3">
        <f>IF($A103=$B$3,ProkustesV2!H103*ProkustesV!$AC103,-99)</f>
        <v>-99</v>
      </c>
      <c r="H103" s="3">
        <f>IF($A103=$B$3,ProkustesV2!G103*ProkustesV!$AC103,-99)</f>
        <v>-99</v>
      </c>
      <c r="I103" s="3">
        <f>IF($A103=$B$3,ProkustesV2!J103*ProkustesV!$AC103,-99)</f>
        <v>-99</v>
      </c>
      <c r="J103" s="3">
        <f>IF($A103=$B$3,ProkustesV2!I103*ProkustesV!$AC103,-99)</f>
        <v>-99</v>
      </c>
      <c r="K103" s="3">
        <f>IF($A103=$B$3,ProkustesV2!L103*ProkustesV!$AC103,-99)</f>
        <v>-99</v>
      </c>
      <c r="L103" s="3">
        <f>IF($A103=$B$3,ProkustesV2!K103*ProkustesV!$AC103,-99)</f>
        <v>-99</v>
      </c>
      <c r="M103" s="3">
        <f>IF($A103=$B$3,ProkustesV2!N103*ProkustesV!$AC103,-99)</f>
        <v>-99</v>
      </c>
      <c r="N103" s="3">
        <f>IF($A103=$B$3,ProkustesV2!M103*ProkustesV!$AC103,-99)</f>
        <v>-99</v>
      </c>
      <c r="O103" s="3">
        <f>IF($A103=$B$3,ProkustesV2!P103*ProkustesV!$AC103,-99)</f>
        <v>-99</v>
      </c>
      <c r="P103" s="3">
        <f>IF($A103=$B$3,ProkustesV2!O103*ProkustesV!$AC103,-99)</f>
        <v>-99</v>
      </c>
      <c r="Q103" s="3">
        <f>IF($A103=$B$3,ProkustesV2!R103*ProkustesV!$AC103,-99)</f>
        <v>-99</v>
      </c>
      <c r="R103" s="3">
        <f>IF($A103=$B$3,ProkustesV2!Q103*ProkustesV!$AC103,-99)</f>
        <v>-99</v>
      </c>
      <c r="S103" s="3">
        <f>IF($A103=$B$3,ProkustesV2!T103*ProkustesV!$AC103,-99)</f>
        <v>-99</v>
      </c>
      <c r="T103" s="3">
        <f>IF($A103=$B$3,ProkustesV2!S103*ProkustesV!$AC103,-99)</f>
        <v>-99</v>
      </c>
      <c r="U103" s="3">
        <f>IF($A103=$B$3,ProkustesV2!V103*ProkustesV!$AC103,-99)</f>
        <v>-99</v>
      </c>
      <c r="V103" s="3">
        <f>IF($A103=$B$3,ProkustesV2!U103*ProkustesV!$AC103,-99)</f>
        <v>-99</v>
      </c>
    </row>
    <row r="104" spans="1:22" x14ac:dyDescent="0.3">
      <c r="A104" t="str">
        <f t="shared" si="3"/>
        <v>DIPalp</v>
      </c>
      <c r="B104" s="3" t="str">
        <f>ProkustesV!D104</f>
        <v>DIPalpH15_49_v_2.jpg</v>
      </c>
      <c r="C104" s="3">
        <f>IF($A104=$B$3,ProkustesV2!D104*ProkustesV!$AC104,-99)</f>
        <v>-99</v>
      </c>
      <c r="D104" s="3">
        <f>IF($A104=$B$3,ProkustesV2!C104*ProkustesV!$AC104,-99)</f>
        <v>-99</v>
      </c>
      <c r="E104" s="3">
        <f>IF($A104=$B$3,ProkustesV2!F104*ProkustesV!$AC104,-99)</f>
        <v>-99</v>
      </c>
      <c r="F104" s="3">
        <f>IF($A104=$B$3,ProkustesV2!E104*ProkustesV!$AC104,-99)</f>
        <v>-99</v>
      </c>
      <c r="G104" s="3">
        <f>IF($A104=$B$3,ProkustesV2!H104*ProkustesV!$AC104,-99)</f>
        <v>-99</v>
      </c>
      <c r="H104" s="3">
        <f>IF($A104=$B$3,ProkustesV2!G104*ProkustesV!$AC104,-99)</f>
        <v>-99</v>
      </c>
      <c r="I104" s="3">
        <f>IF($A104=$B$3,ProkustesV2!J104*ProkustesV!$AC104,-99)</f>
        <v>-99</v>
      </c>
      <c r="J104" s="3">
        <f>IF($A104=$B$3,ProkustesV2!I104*ProkustesV!$AC104,-99)</f>
        <v>-99</v>
      </c>
      <c r="K104" s="3">
        <f>IF($A104=$B$3,ProkustesV2!L104*ProkustesV!$AC104,-99)</f>
        <v>-99</v>
      </c>
      <c r="L104" s="3">
        <f>IF($A104=$B$3,ProkustesV2!K104*ProkustesV!$AC104,-99)</f>
        <v>-99</v>
      </c>
      <c r="M104" s="3">
        <f>IF($A104=$B$3,ProkustesV2!N104*ProkustesV!$AC104,-99)</f>
        <v>-99</v>
      </c>
      <c r="N104" s="3">
        <f>IF($A104=$B$3,ProkustesV2!M104*ProkustesV!$AC104,-99)</f>
        <v>-99</v>
      </c>
      <c r="O104" s="3">
        <f>IF($A104=$B$3,ProkustesV2!P104*ProkustesV!$AC104,-99)</f>
        <v>-99</v>
      </c>
      <c r="P104" s="3">
        <f>IF($A104=$B$3,ProkustesV2!O104*ProkustesV!$AC104,-99)</f>
        <v>-99</v>
      </c>
      <c r="Q104" s="3">
        <f>IF($A104=$B$3,ProkustesV2!R104*ProkustesV!$AC104,-99)</f>
        <v>-99</v>
      </c>
      <c r="R104" s="3">
        <f>IF($A104=$B$3,ProkustesV2!Q104*ProkustesV!$AC104,-99)</f>
        <v>-99</v>
      </c>
      <c r="S104" s="3">
        <f>IF($A104=$B$3,ProkustesV2!T104*ProkustesV!$AC104,-99)</f>
        <v>-99</v>
      </c>
      <c r="T104" s="3">
        <f>IF($A104=$B$3,ProkustesV2!S104*ProkustesV!$AC104,-99)</f>
        <v>-99</v>
      </c>
      <c r="U104" s="3">
        <f>IF($A104=$B$3,ProkustesV2!V104*ProkustesV!$AC104,-99)</f>
        <v>-99</v>
      </c>
      <c r="V104" s="3">
        <f>IF($A104=$B$3,ProkustesV2!U104*ProkustesV!$AC104,-99)</f>
        <v>-99</v>
      </c>
    </row>
    <row r="105" spans="1:22" x14ac:dyDescent="0.3">
      <c r="A105" t="str">
        <f t="shared" si="3"/>
        <v>DIPalp</v>
      </c>
      <c r="B105" s="3" t="str">
        <f>ProkustesV!D105</f>
        <v>DIPalpH15_49_v_3.jpg</v>
      </c>
      <c r="C105" s="3">
        <f>IF($A105=$B$3,ProkustesV2!D105*ProkustesV!$AC105,-99)</f>
        <v>-99</v>
      </c>
      <c r="D105" s="3">
        <f>IF($A105=$B$3,ProkustesV2!C105*ProkustesV!$AC105,-99)</f>
        <v>-99</v>
      </c>
      <c r="E105" s="3">
        <f>IF($A105=$B$3,ProkustesV2!F105*ProkustesV!$AC105,-99)</f>
        <v>-99</v>
      </c>
      <c r="F105" s="3">
        <f>IF($A105=$B$3,ProkustesV2!E105*ProkustesV!$AC105,-99)</f>
        <v>-99</v>
      </c>
      <c r="G105" s="3">
        <f>IF($A105=$B$3,ProkustesV2!H105*ProkustesV!$AC105,-99)</f>
        <v>-99</v>
      </c>
      <c r="H105" s="3">
        <f>IF($A105=$B$3,ProkustesV2!G105*ProkustesV!$AC105,-99)</f>
        <v>-99</v>
      </c>
      <c r="I105" s="3">
        <f>IF($A105=$B$3,ProkustesV2!J105*ProkustesV!$AC105,-99)</f>
        <v>-99</v>
      </c>
      <c r="J105" s="3">
        <f>IF($A105=$B$3,ProkustesV2!I105*ProkustesV!$AC105,-99)</f>
        <v>-99</v>
      </c>
      <c r="K105" s="3">
        <f>IF($A105=$B$3,ProkustesV2!L105*ProkustesV!$AC105,-99)</f>
        <v>-99</v>
      </c>
      <c r="L105" s="3">
        <f>IF($A105=$B$3,ProkustesV2!K105*ProkustesV!$AC105,-99)</f>
        <v>-99</v>
      </c>
      <c r="M105" s="3">
        <f>IF($A105=$B$3,ProkustesV2!N105*ProkustesV!$AC105,-99)</f>
        <v>-99</v>
      </c>
      <c r="N105" s="3">
        <f>IF($A105=$B$3,ProkustesV2!M105*ProkustesV!$AC105,-99)</f>
        <v>-99</v>
      </c>
      <c r="O105" s="3">
        <f>IF($A105=$B$3,ProkustesV2!P105*ProkustesV!$AC105,-99)</f>
        <v>-99</v>
      </c>
      <c r="P105" s="3">
        <f>IF($A105=$B$3,ProkustesV2!O105*ProkustesV!$AC105,-99)</f>
        <v>-99</v>
      </c>
      <c r="Q105" s="3">
        <f>IF($A105=$B$3,ProkustesV2!R105*ProkustesV!$AC105,-99)</f>
        <v>-99</v>
      </c>
      <c r="R105" s="3">
        <f>IF($A105=$B$3,ProkustesV2!Q105*ProkustesV!$AC105,-99)</f>
        <v>-99</v>
      </c>
      <c r="S105" s="3">
        <f>IF($A105=$B$3,ProkustesV2!T105*ProkustesV!$AC105,-99)</f>
        <v>-99</v>
      </c>
      <c r="T105" s="3">
        <f>IF($A105=$B$3,ProkustesV2!S105*ProkustesV!$AC105,-99)</f>
        <v>-99</v>
      </c>
      <c r="U105" s="3">
        <f>IF($A105=$B$3,ProkustesV2!V105*ProkustesV!$AC105,-99)</f>
        <v>-99</v>
      </c>
      <c r="V105" s="3">
        <f>IF($A105=$B$3,ProkustesV2!U105*ProkustesV!$AC105,-99)</f>
        <v>-99</v>
      </c>
    </row>
    <row r="106" spans="1:22" x14ac:dyDescent="0.3">
      <c r="A106" t="str">
        <f t="shared" si="3"/>
        <v>DIPalp</v>
      </c>
      <c r="B106" s="3" t="str">
        <f>ProkustesV!D106</f>
        <v>DIPalpH15_49_v_4.jpg</v>
      </c>
      <c r="C106" s="3">
        <f>IF($A106=$B$3,ProkustesV2!D106*ProkustesV!$AC106,-99)</f>
        <v>-99</v>
      </c>
      <c r="D106" s="3">
        <f>IF($A106=$B$3,ProkustesV2!C106*ProkustesV!$AC106,-99)</f>
        <v>-99</v>
      </c>
      <c r="E106" s="3">
        <f>IF($A106=$B$3,ProkustesV2!F106*ProkustesV!$AC106,-99)</f>
        <v>-99</v>
      </c>
      <c r="F106" s="3">
        <f>IF($A106=$B$3,ProkustesV2!E106*ProkustesV!$AC106,-99)</f>
        <v>-99</v>
      </c>
      <c r="G106" s="3">
        <f>IF($A106=$B$3,ProkustesV2!H106*ProkustesV!$AC106,-99)</f>
        <v>-99</v>
      </c>
      <c r="H106" s="3">
        <f>IF($A106=$B$3,ProkustesV2!G106*ProkustesV!$AC106,-99)</f>
        <v>-99</v>
      </c>
      <c r="I106" s="3">
        <f>IF($A106=$B$3,ProkustesV2!J106*ProkustesV!$AC106,-99)</f>
        <v>-99</v>
      </c>
      <c r="J106" s="3">
        <f>IF($A106=$B$3,ProkustesV2!I106*ProkustesV!$AC106,-99)</f>
        <v>-99</v>
      </c>
      <c r="K106" s="3">
        <f>IF($A106=$B$3,ProkustesV2!L106*ProkustesV!$AC106,-99)</f>
        <v>-99</v>
      </c>
      <c r="L106" s="3">
        <f>IF($A106=$B$3,ProkustesV2!K106*ProkustesV!$AC106,-99)</f>
        <v>-99</v>
      </c>
      <c r="M106" s="3">
        <f>IF($A106=$B$3,ProkustesV2!N106*ProkustesV!$AC106,-99)</f>
        <v>-99</v>
      </c>
      <c r="N106" s="3">
        <f>IF($A106=$B$3,ProkustesV2!M106*ProkustesV!$AC106,-99)</f>
        <v>-99</v>
      </c>
      <c r="O106" s="3">
        <f>IF($A106=$B$3,ProkustesV2!P106*ProkustesV!$AC106,-99)</f>
        <v>-99</v>
      </c>
      <c r="P106" s="3">
        <f>IF($A106=$B$3,ProkustesV2!O106*ProkustesV!$AC106,-99)</f>
        <v>-99</v>
      </c>
      <c r="Q106" s="3">
        <f>IF($A106=$B$3,ProkustesV2!R106*ProkustesV!$AC106,-99)</f>
        <v>-99</v>
      </c>
      <c r="R106" s="3">
        <f>IF($A106=$B$3,ProkustesV2!Q106*ProkustesV!$AC106,-99)</f>
        <v>-99</v>
      </c>
      <c r="S106" s="3">
        <f>IF($A106=$B$3,ProkustesV2!T106*ProkustesV!$AC106,-99)</f>
        <v>-99</v>
      </c>
      <c r="T106" s="3">
        <f>IF($A106=$B$3,ProkustesV2!S106*ProkustesV!$AC106,-99)</f>
        <v>-99</v>
      </c>
      <c r="U106" s="3">
        <f>IF($A106=$B$3,ProkustesV2!V106*ProkustesV!$AC106,-99)</f>
        <v>-99</v>
      </c>
      <c r="V106" s="3">
        <f>IF($A106=$B$3,ProkustesV2!U106*ProkustesV!$AC106,-99)</f>
        <v>-99</v>
      </c>
    </row>
    <row r="107" spans="1:22" x14ac:dyDescent="0.3">
      <c r="A107" t="str">
        <f t="shared" si="3"/>
        <v>DIPalp</v>
      </c>
      <c r="B107" s="3" t="str">
        <f>ProkustesV!D107</f>
        <v>DIPalpH15_49_v_5.jpg</v>
      </c>
      <c r="C107" s="3">
        <f>IF($A107=$B$3,ProkustesV2!D107*ProkustesV!$AC107,-99)</f>
        <v>-99</v>
      </c>
      <c r="D107" s="3">
        <f>IF($A107=$B$3,ProkustesV2!C107*ProkustesV!$AC107,-99)</f>
        <v>-99</v>
      </c>
      <c r="E107" s="3">
        <f>IF($A107=$B$3,ProkustesV2!F107*ProkustesV!$AC107,-99)</f>
        <v>-99</v>
      </c>
      <c r="F107" s="3">
        <f>IF($A107=$B$3,ProkustesV2!E107*ProkustesV!$AC107,-99)</f>
        <v>-99</v>
      </c>
      <c r="G107" s="3">
        <f>IF($A107=$B$3,ProkustesV2!H107*ProkustesV!$AC107,-99)</f>
        <v>-99</v>
      </c>
      <c r="H107" s="3">
        <f>IF($A107=$B$3,ProkustesV2!G107*ProkustesV!$AC107,-99)</f>
        <v>-99</v>
      </c>
      <c r="I107" s="3">
        <f>IF($A107=$B$3,ProkustesV2!J107*ProkustesV!$AC107,-99)</f>
        <v>-99</v>
      </c>
      <c r="J107" s="3">
        <f>IF($A107=$B$3,ProkustesV2!I107*ProkustesV!$AC107,-99)</f>
        <v>-99</v>
      </c>
      <c r="K107" s="3">
        <f>IF($A107=$B$3,ProkustesV2!L107*ProkustesV!$AC107,-99)</f>
        <v>-99</v>
      </c>
      <c r="L107" s="3">
        <f>IF($A107=$B$3,ProkustesV2!K107*ProkustesV!$AC107,-99)</f>
        <v>-99</v>
      </c>
      <c r="M107" s="3">
        <f>IF($A107=$B$3,ProkustesV2!N107*ProkustesV!$AC107,-99)</f>
        <v>-99</v>
      </c>
      <c r="N107" s="3">
        <f>IF($A107=$B$3,ProkustesV2!M107*ProkustesV!$AC107,-99)</f>
        <v>-99</v>
      </c>
      <c r="O107" s="3">
        <f>IF($A107=$B$3,ProkustesV2!P107*ProkustesV!$AC107,-99)</f>
        <v>-99</v>
      </c>
      <c r="P107" s="3">
        <f>IF($A107=$B$3,ProkustesV2!O107*ProkustesV!$AC107,-99)</f>
        <v>-99</v>
      </c>
      <c r="Q107" s="3">
        <f>IF($A107=$B$3,ProkustesV2!R107*ProkustesV!$AC107,-99)</f>
        <v>-99</v>
      </c>
      <c r="R107" s="3">
        <f>IF($A107=$B$3,ProkustesV2!Q107*ProkustesV!$AC107,-99)</f>
        <v>-99</v>
      </c>
      <c r="S107" s="3">
        <f>IF($A107=$B$3,ProkustesV2!T107*ProkustesV!$AC107,-99)</f>
        <v>-99</v>
      </c>
      <c r="T107" s="3">
        <f>IF($A107=$B$3,ProkustesV2!S107*ProkustesV!$AC107,-99)</f>
        <v>-99</v>
      </c>
      <c r="U107" s="3">
        <f>IF($A107=$B$3,ProkustesV2!V107*ProkustesV!$AC107,-99)</f>
        <v>-99</v>
      </c>
      <c r="V107" s="3">
        <f>IF($A107=$B$3,ProkustesV2!U107*ProkustesV!$AC107,-99)</f>
        <v>-99</v>
      </c>
    </row>
    <row r="108" spans="1:22" x14ac:dyDescent="0.3">
      <c r="A108" t="str">
        <f t="shared" si="3"/>
        <v>DIPcom</v>
      </c>
      <c r="B108" s="3" t="str">
        <f>ProkustesV!D108</f>
        <v>DIPcom1_v_1.jpg</v>
      </c>
      <c r="C108" s="3">
        <f>IF($A108=$B$3,ProkustesV2!D108*ProkustesV!$AC108,-99)</f>
        <v>-99</v>
      </c>
      <c r="D108" s="3">
        <f>IF($A108=$B$3,ProkustesV2!C108*ProkustesV!$AC108,-99)</f>
        <v>-99</v>
      </c>
      <c r="E108" s="3">
        <f>IF($A108=$B$3,ProkustesV2!F108*ProkustesV!$AC108,-99)</f>
        <v>-99</v>
      </c>
      <c r="F108" s="3">
        <f>IF($A108=$B$3,ProkustesV2!E108*ProkustesV!$AC108,-99)</f>
        <v>-99</v>
      </c>
      <c r="G108" s="3">
        <f>IF($A108=$B$3,ProkustesV2!H108*ProkustesV!$AC108,-99)</f>
        <v>-99</v>
      </c>
      <c r="H108" s="3">
        <f>IF($A108=$B$3,ProkustesV2!G108*ProkustesV!$AC108,-99)</f>
        <v>-99</v>
      </c>
      <c r="I108" s="3">
        <f>IF($A108=$B$3,ProkustesV2!J108*ProkustesV!$AC108,-99)</f>
        <v>-99</v>
      </c>
      <c r="J108" s="3">
        <f>IF($A108=$B$3,ProkustesV2!I108*ProkustesV!$AC108,-99)</f>
        <v>-99</v>
      </c>
      <c r="K108" s="3">
        <f>IF($A108=$B$3,ProkustesV2!L108*ProkustesV!$AC108,-99)</f>
        <v>-99</v>
      </c>
      <c r="L108" s="3">
        <f>IF($A108=$B$3,ProkustesV2!K108*ProkustesV!$AC108,-99)</f>
        <v>-99</v>
      </c>
      <c r="M108" s="3">
        <f>IF($A108=$B$3,ProkustesV2!N108*ProkustesV!$AC108,-99)</f>
        <v>-99</v>
      </c>
      <c r="N108" s="3">
        <f>IF($A108=$B$3,ProkustesV2!M108*ProkustesV!$AC108,-99)</f>
        <v>-99</v>
      </c>
      <c r="O108" s="3">
        <f>IF($A108=$B$3,ProkustesV2!P108*ProkustesV!$AC108,-99)</f>
        <v>-99</v>
      </c>
      <c r="P108" s="3">
        <f>IF($A108=$B$3,ProkustesV2!O108*ProkustesV!$AC108,-99)</f>
        <v>-99</v>
      </c>
      <c r="Q108" s="3">
        <f>IF($A108=$B$3,ProkustesV2!R108*ProkustesV!$AC108,-99)</f>
        <v>-99</v>
      </c>
      <c r="R108" s="3">
        <f>IF($A108=$B$3,ProkustesV2!Q108*ProkustesV!$AC108,-99)</f>
        <v>-99</v>
      </c>
      <c r="S108" s="3">
        <f>IF($A108=$B$3,ProkustesV2!T108*ProkustesV!$AC108,-99)</f>
        <v>-99</v>
      </c>
      <c r="T108" s="3">
        <f>IF($A108=$B$3,ProkustesV2!S108*ProkustesV!$AC108,-99)</f>
        <v>-99</v>
      </c>
      <c r="U108" s="3">
        <f>IF($A108=$B$3,ProkustesV2!V108*ProkustesV!$AC108,-99)</f>
        <v>-99</v>
      </c>
      <c r="V108" s="3">
        <f>IF($A108=$B$3,ProkustesV2!U108*ProkustesV!$AC108,-99)</f>
        <v>-99</v>
      </c>
    </row>
    <row r="109" spans="1:22" x14ac:dyDescent="0.3">
      <c r="A109" t="str">
        <f t="shared" si="3"/>
        <v>DIPcom</v>
      </c>
      <c r="B109" s="3" t="str">
        <f>ProkustesV!D109</f>
        <v>DIPcom1_v_2.jpg</v>
      </c>
      <c r="C109" s="3">
        <f>IF($A109=$B$3,ProkustesV2!D109*ProkustesV!$AC109,-99)</f>
        <v>-99</v>
      </c>
      <c r="D109" s="3">
        <f>IF($A109=$B$3,ProkustesV2!C109*ProkustesV!$AC109,-99)</f>
        <v>-99</v>
      </c>
      <c r="E109" s="3">
        <f>IF($A109=$B$3,ProkustesV2!F109*ProkustesV!$AC109,-99)</f>
        <v>-99</v>
      </c>
      <c r="F109" s="3">
        <f>IF($A109=$B$3,ProkustesV2!E109*ProkustesV!$AC109,-99)</f>
        <v>-99</v>
      </c>
      <c r="G109" s="3">
        <f>IF($A109=$B$3,ProkustesV2!H109*ProkustesV!$AC109,-99)</f>
        <v>-99</v>
      </c>
      <c r="H109" s="3">
        <f>IF($A109=$B$3,ProkustesV2!G109*ProkustesV!$AC109,-99)</f>
        <v>-99</v>
      </c>
      <c r="I109" s="3">
        <f>IF($A109=$B$3,ProkustesV2!J109*ProkustesV!$AC109,-99)</f>
        <v>-99</v>
      </c>
      <c r="J109" s="3">
        <f>IF($A109=$B$3,ProkustesV2!I109*ProkustesV!$AC109,-99)</f>
        <v>-99</v>
      </c>
      <c r="K109" s="3">
        <f>IF($A109=$B$3,ProkustesV2!L109*ProkustesV!$AC109,-99)</f>
        <v>-99</v>
      </c>
      <c r="L109" s="3">
        <f>IF($A109=$B$3,ProkustesV2!K109*ProkustesV!$AC109,-99)</f>
        <v>-99</v>
      </c>
      <c r="M109" s="3">
        <f>IF($A109=$B$3,ProkustesV2!N109*ProkustesV!$AC109,-99)</f>
        <v>-99</v>
      </c>
      <c r="N109" s="3">
        <f>IF($A109=$B$3,ProkustesV2!M109*ProkustesV!$AC109,-99)</f>
        <v>-99</v>
      </c>
      <c r="O109" s="3">
        <f>IF($A109=$B$3,ProkustesV2!P109*ProkustesV!$AC109,-99)</f>
        <v>-99</v>
      </c>
      <c r="P109" s="3">
        <f>IF($A109=$B$3,ProkustesV2!O109*ProkustesV!$AC109,-99)</f>
        <v>-99</v>
      </c>
      <c r="Q109" s="3">
        <f>IF($A109=$B$3,ProkustesV2!R109*ProkustesV!$AC109,-99)</f>
        <v>-99</v>
      </c>
      <c r="R109" s="3">
        <f>IF($A109=$B$3,ProkustesV2!Q109*ProkustesV!$AC109,-99)</f>
        <v>-99</v>
      </c>
      <c r="S109" s="3">
        <f>IF($A109=$B$3,ProkustesV2!T109*ProkustesV!$AC109,-99)</f>
        <v>-99</v>
      </c>
      <c r="T109" s="3">
        <f>IF($A109=$B$3,ProkustesV2!S109*ProkustesV!$AC109,-99)</f>
        <v>-99</v>
      </c>
      <c r="U109" s="3">
        <f>IF($A109=$B$3,ProkustesV2!V109*ProkustesV!$AC109,-99)</f>
        <v>-99</v>
      </c>
      <c r="V109" s="3">
        <f>IF($A109=$B$3,ProkustesV2!U109*ProkustesV!$AC109,-99)</f>
        <v>-99</v>
      </c>
    </row>
    <row r="110" spans="1:22" x14ac:dyDescent="0.3">
      <c r="A110" t="str">
        <f t="shared" si="3"/>
        <v>DIPcom</v>
      </c>
      <c r="B110" s="3" t="str">
        <f>ProkustesV!D110</f>
        <v>DIPcom1_v_3.jpg</v>
      </c>
      <c r="C110" s="3">
        <f>IF($A110=$B$3,ProkustesV2!D110*ProkustesV!$AC110,-99)</f>
        <v>-99</v>
      </c>
      <c r="D110" s="3">
        <f>IF($A110=$B$3,ProkustesV2!C110*ProkustesV!$AC110,-99)</f>
        <v>-99</v>
      </c>
      <c r="E110" s="3">
        <f>IF($A110=$B$3,ProkustesV2!F110*ProkustesV!$AC110,-99)</f>
        <v>-99</v>
      </c>
      <c r="F110" s="3">
        <f>IF($A110=$B$3,ProkustesV2!E110*ProkustesV!$AC110,-99)</f>
        <v>-99</v>
      </c>
      <c r="G110" s="3">
        <f>IF($A110=$B$3,ProkustesV2!H110*ProkustesV!$AC110,-99)</f>
        <v>-99</v>
      </c>
      <c r="H110" s="3">
        <f>IF($A110=$B$3,ProkustesV2!G110*ProkustesV!$AC110,-99)</f>
        <v>-99</v>
      </c>
      <c r="I110" s="3">
        <f>IF($A110=$B$3,ProkustesV2!J110*ProkustesV!$AC110,-99)</f>
        <v>-99</v>
      </c>
      <c r="J110" s="3">
        <f>IF($A110=$B$3,ProkustesV2!I110*ProkustesV!$AC110,-99)</f>
        <v>-99</v>
      </c>
      <c r="K110" s="3">
        <f>IF($A110=$B$3,ProkustesV2!L110*ProkustesV!$AC110,-99)</f>
        <v>-99</v>
      </c>
      <c r="L110" s="3">
        <f>IF($A110=$B$3,ProkustesV2!K110*ProkustesV!$AC110,-99)</f>
        <v>-99</v>
      </c>
      <c r="M110" s="3">
        <f>IF($A110=$B$3,ProkustesV2!N110*ProkustesV!$AC110,-99)</f>
        <v>-99</v>
      </c>
      <c r="N110" s="3">
        <f>IF($A110=$B$3,ProkustesV2!M110*ProkustesV!$AC110,-99)</f>
        <v>-99</v>
      </c>
      <c r="O110" s="3">
        <f>IF($A110=$B$3,ProkustesV2!P110*ProkustesV!$AC110,-99)</f>
        <v>-99</v>
      </c>
      <c r="P110" s="3">
        <f>IF($A110=$B$3,ProkustesV2!O110*ProkustesV!$AC110,-99)</f>
        <v>-99</v>
      </c>
      <c r="Q110" s="3">
        <f>IF($A110=$B$3,ProkustesV2!R110*ProkustesV!$AC110,-99)</f>
        <v>-99</v>
      </c>
      <c r="R110" s="3">
        <f>IF($A110=$B$3,ProkustesV2!Q110*ProkustesV!$AC110,-99)</f>
        <v>-99</v>
      </c>
      <c r="S110" s="3">
        <f>IF($A110=$B$3,ProkustesV2!T110*ProkustesV!$AC110,-99)</f>
        <v>-99</v>
      </c>
      <c r="T110" s="3">
        <f>IF($A110=$B$3,ProkustesV2!S110*ProkustesV!$AC110,-99)</f>
        <v>-99</v>
      </c>
      <c r="U110" s="3">
        <f>IF($A110=$B$3,ProkustesV2!V110*ProkustesV!$AC110,-99)</f>
        <v>-99</v>
      </c>
      <c r="V110" s="3">
        <f>IF($A110=$B$3,ProkustesV2!U110*ProkustesV!$AC110,-99)</f>
        <v>-99</v>
      </c>
    </row>
    <row r="111" spans="1:22" x14ac:dyDescent="0.3">
      <c r="A111" t="str">
        <f t="shared" si="3"/>
        <v>DIPcom</v>
      </c>
      <c r="B111" s="3" t="str">
        <f>ProkustesV!D111</f>
        <v>DIPcom1_v_4.jpg</v>
      </c>
      <c r="C111" s="3">
        <f>IF($A111=$B$3,ProkustesV2!D111*ProkustesV!$AC111,-99)</f>
        <v>-99</v>
      </c>
      <c r="D111" s="3">
        <f>IF($A111=$B$3,ProkustesV2!C111*ProkustesV!$AC111,-99)</f>
        <v>-99</v>
      </c>
      <c r="E111" s="3">
        <f>IF($A111=$B$3,ProkustesV2!F111*ProkustesV!$AC111,-99)</f>
        <v>-99</v>
      </c>
      <c r="F111" s="3">
        <f>IF($A111=$B$3,ProkustesV2!E111*ProkustesV!$AC111,-99)</f>
        <v>-99</v>
      </c>
      <c r="G111" s="3">
        <f>IF($A111=$B$3,ProkustesV2!H111*ProkustesV!$AC111,-99)</f>
        <v>-99</v>
      </c>
      <c r="H111" s="3">
        <f>IF($A111=$B$3,ProkustesV2!G111*ProkustesV!$AC111,-99)</f>
        <v>-99</v>
      </c>
      <c r="I111" s="3">
        <f>IF($A111=$B$3,ProkustesV2!J111*ProkustesV!$AC111,-99)</f>
        <v>-99</v>
      </c>
      <c r="J111" s="3">
        <f>IF($A111=$B$3,ProkustesV2!I111*ProkustesV!$AC111,-99)</f>
        <v>-99</v>
      </c>
      <c r="K111" s="3">
        <f>IF($A111=$B$3,ProkustesV2!L111*ProkustesV!$AC111,-99)</f>
        <v>-99</v>
      </c>
      <c r="L111" s="3">
        <f>IF($A111=$B$3,ProkustesV2!K111*ProkustesV!$AC111,-99)</f>
        <v>-99</v>
      </c>
      <c r="M111" s="3">
        <f>IF($A111=$B$3,ProkustesV2!N111*ProkustesV!$AC111,-99)</f>
        <v>-99</v>
      </c>
      <c r="N111" s="3">
        <f>IF($A111=$B$3,ProkustesV2!M111*ProkustesV!$AC111,-99)</f>
        <v>-99</v>
      </c>
      <c r="O111" s="3">
        <f>IF($A111=$B$3,ProkustesV2!P111*ProkustesV!$AC111,-99)</f>
        <v>-99</v>
      </c>
      <c r="P111" s="3">
        <f>IF($A111=$B$3,ProkustesV2!O111*ProkustesV!$AC111,-99)</f>
        <v>-99</v>
      </c>
      <c r="Q111" s="3">
        <f>IF($A111=$B$3,ProkustesV2!R111*ProkustesV!$AC111,-99)</f>
        <v>-99</v>
      </c>
      <c r="R111" s="3">
        <f>IF($A111=$B$3,ProkustesV2!Q111*ProkustesV!$AC111,-99)</f>
        <v>-99</v>
      </c>
      <c r="S111" s="3">
        <f>IF($A111=$B$3,ProkustesV2!T111*ProkustesV!$AC111,-99)</f>
        <v>-99</v>
      </c>
      <c r="T111" s="3">
        <f>IF($A111=$B$3,ProkustesV2!S111*ProkustesV!$AC111,-99)</f>
        <v>-99</v>
      </c>
      <c r="U111" s="3">
        <f>IF($A111=$B$3,ProkustesV2!V111*ProkustesV!$AC111,-99)</f>
        <v>-99</v>
      </c>
      <c r="V111" s="3">
        <f>IF($A111=$B$3,ProkustesV2!U111*ProkustesV!$AC111,-99)</f>
        <v>-99</v>
      </c>
    </row>
    <row r="112" spans="1:22" x14ac:dyDescent="0.3">
      <c r="A112" t="str">
        <f t="shared" si="3"/>
        <v>DIPcom</v>
      </c>
      <c r="B112" s="3" t="str">
        <f>ProkustesV!D112</f>
        <v>DIPcom1_v_5.jpg</v>
      </c>
      <c r="C112" s="3">
        <f>IF($A112=$B$3,ProkustesV2!D112*ProkustesV!$AC112,-99)</f>
        <v>-99</v>
      </c>
      <c r="D112" s="3">
        <f>IF($A112=$B$3,ProkustesV2!C112*ProkustesV!$AC112,-99)</f>
        <v>-99</v>
      </c>
      <c r="E112" s="3">
        <f>IF($A112=$B$3,ProkustesV2!F112*ProkustesV!$AC112,-99)</f>
        <v>-99</v>
      </c>
      <c r="F112" s="3">
        <f>IF($A112=$B$3,ProkustesV2!E112*ProkustesV!$AC112,-99)</f>
        <v>-99</v>
      </c>
      <c r="G112" s="3">
        <f>IF($A112=$B$3,ProkustesV2!H112*ProkustesV!$AC112,-99)</f>
        <v>-99</v>
      </c>
      <c r="H112" s="3">
        <f>IF($A112=$B$3,ProkustesV2!G112*ProkustesV!$AC112,-99)</f>
        <v>-99</v>
      </c>
      <c r="I112" s="3">
        <f>IF($A112=$B$3,ProkustesV2!J112*ProkustesV!$AC112,-99)</f>
        <v>-99</v>
      </c>
      <c r="J112" s="3">
        <f>IF($A112=$B$3,ProkustesV2!I112*ProkustesV!$AC112,-99)</f>
        <v>-99</v>
      </c>
      <c r="K112" s="3">
        <f>IF($A112=$B$3,ProkustesV2!L112*ProkustesV!$AC112,-99)</f>
        <v>-99</v>
      </c>
      <c r="L112" s="3">
        <f>IF($A112=$B$3,ProkustesV2!K112*ProkustesV!$AC112,-99)</f>
        <v>-99</v>
      </c>
      <c r="M112" s="3">
        <f>IF($A112=$B$3,ProkustesV2!N112*ProkustesV!$AC112,-99)</f>
        <v>-99</v>
      </c>
      <c r="N112" s="3">
        <f>IF($A112=$B$3,ProkustesV2!M112*ProkustesV!$AC112,-99)</f>
        <v>-99</v>
      </c>
      <c r="O112" s="3">
        <f>IF($A112=$B$3,ProkustesV2!P112*ProkustesV!$AC112,-99)</f>
        <v>-99</v>
      </c>
      <c r="P112" s="3">
        <f>IF($A112=$B$3,ProkustesV2!O112*ProkustesV!$AC112,-99)</f>
        <v>-99</v>
      </c>
      <c r="Q112" s="3">
        <f>IF($A112=$B$3,ProkustesV2!R112*ProkustesV!$AC112,-99)</f>
        <v>-99</v>
      </c>
      <c r="R112" s="3">
        <f>IF($A112=$B$3,ProkustesV2!Q112*ProkustesV!$AC112,-99)</f>
        <v>-99</v>
      </c>
      <c r="S112" s="3">
        <f>IF($A112=$B$3,ProkustesV2!T112*ProkustesV!$AC112,-99)</f>
        <v>-99</v>
      </c>
      <c r="T112" s="3">
        <f>IF($A112=$B$3,ProkustesV2!S112*ProkustesV!$AC112,-99)</f>
        <v>-99</v>
      </c>
      <c r="U112" s="3">
        <f>IF($A112=$B$3,ProkustesV2!V112*ProkustesV!$AC112,-99)</f>
        <v>-99</v>
      </c>
      <c r="V112" s="3">
        <f>IF($A112=$B$3,ProkustesV2!U112*ProkustesV!$AC112,-99)</f>
        <v>-99</v>
      </c>
    </row>
    <row r="113" spans="1:22" x14ac:dyDescent="0.3">
      <c r="A113" t="str">
        <f t="shared" si="3"/>
        <v>DIPcom</v>
      </c>
      <c r="B113" s="3" t="str">
        <f>ProkustesV!D113</f>
        <v>DIPcom2_v_1.jpg</v>
      </c>
      <c r="C113" s="3">
        <f>IF($A113=$B$3,ProkustesV2!D113*ProkustesV!$AC113,-99)</f>
        <v>-99</v>
      </c>
      <c r="D113" s="3">
        <f>IF($A113=$B$3,ProkustesV2!C113*ProkustesV!$AC113,-99)</f>
        <v>-99</v>
      </c>
      <c r="E113" s="3">
        <f>IF($A113=$B$3,ProkustesV2!F113*ProkustesV!$AC113,-99)</f>
        <v>-99</v>
      </c>
      <c r="F113" s="3">
        <f>IF($A113=$B$3,ProkustesV2!E113*ProkustesV!$AC113,-99)</f>
        <v>-99</v>
      </c>
      <c r="G113" s="3">
        <f>IF($A113=$B$3,ProkustesV2!H113*ProkustesV!$AC113,-99)</f>
        <v>-99</v>
      </c>
      <c r="H113" s="3">
        <f>IF($A113=$B$3,ProkustesV2!G113*ProkustesV!$AC113,-99)</f>
        <v>-99</v>
      </c>
      <c r="I113" s="3">
        <f>IF($A113=$B$3,ProkustesV2!J113*ProkustesV!$AC113,-99)</f>
        <v>-99</v>
      </c>
      <c r="J113" s="3">
        <f>IF($A113=$B$3,ProkustesV2!I113*ProkustesV!$AC113,-99)</f>
        <v>-99</v>
      </c>
      <c r="K113" s="3">
        <f>IF($A113=$B$3,ProkustesV2!L113*ProkustesV!$AC113,-99)</f>
        <v>-99</v>
      </c>
      <c r="L113" s="3">
        <f>IF($A113=$B$3,ProkustesV2!K113*ProkustesV!$AC113,-99)</f>
        <v>-99</v>
      </c>
      <c r="M113" s="3">
        <f>IF($A113=$B$3,ProkustesV2!N113*ProkustesV!$AC113,-99)</f>
        <v>-99</v>
      </c>
      <c r="N113" s="3">
        <f>IF($A113=$B$3,ProkustesV2!M113*ProkustesV!$AC113,-99)</f>
        <v>-99</v>
      </c>
      <c r="O113" s="3">
        <f>IF($A113=$B$3,ProkustesV2!P113*ProkustesV!$AC113,-99)</f>
        <v>-99</v>
      </c>
      <c r="P113" s="3">
        <f>IF($A113=$B$3,ProkustesV2!O113*ProkustesV!$AC113,-99)</f>
        <v>-99</v>
      </c>
      <c r="Q113" s="3">
        <f>IF($A113=$B$3,ProkustesV2!R113*ProkustesV!$AC113,-99)</f>
        <v>-99</v>
      </c>
      <c r="R113" s="3">
        <f>IF($A113=$B$3,ProkustesV2!Q113*ProkustesV!$AC113,-99)</f>
        <v>-99</v>
      </c>
      <c r="S113" s="3">
        <f>IF($A113=$B$3,ProkustesV2!T113*ProkustesV!$AC113,-99)</f>
        <v>-99</v>
      </c>
      <c r="T113" s="3">
        <f>IF($A113=$B$3,ProkustesV2!S113*ProkustesV!$AC113,-99)</f>
        <v>-99</v>
      </c>
      <c r="U113" s="3">
        <f>IF($A113=$B$3,ProkustesV2!V113*ProkustesV!$AC113,-99)</f>
        <v>-99</v>
      </c>
      <c r="V113" s="3">
        <f>IF($A113=$B$3,ProkustesV2!U113*ProkustesV!$AC113,-99)</f>
        <v>-99</v>
      </c>
    </row>
    <row r="114" spans="1:22" x14ac:dyDescent="0.3">
      <c r="A114" t="str">
        <f t="shared" si="3"/>
        <v>DIPcom</v>
      </c>
      <c r="B114" s="3" t="str">
        <f>ProkustesV!D114</f>
        <v>DIPcom2_v_2.jpg</v>
      </c>
      <c r="C114" s="3">
        <f>IF($A114=$B$3,ProkustesV2!D114*ProkustesV!$AC114,-99)</f>
        <v>-99</v>
      </c>
      <c r="D114" s="3">
        <f>IF($A114=$B$3,ProkustesV2!C114*ProkustesV!$AC114,-99)</f>
        <v>-99</v>
      </c>
      <c r="E114" s="3">
        <f>IF($A114=$B$3,ProkustesV2!F114*ProkustesV!$AC114,-99)</f>
        <v>-99</v>
      </c>
      <c r="F114" s="3">
        <f>IF($A114=$B$3,ProkustesV2!E114*ProkustesV!$AC114,-99)</f>
        <v>-99</v>
      </c>
      <c r="G114" s="3">
        <f>IF($A114=$B$3,ProkustesV2!H114*ProkustesV!$AC114,-99)</f>
        <v>-99</v>
      </c>
      <c r="H114" s="3">
        <f>IF($A114=$B$3,ProkustesV2!G114*ProkustesV!$AC114,-99)</f>
        <v>-99</v>
      </c>
      <c r="I114" s="3">
        <f>IF($A114=$B$3,ProkustesV2!J114*ProkustesV!$AC114,-99)</f>
        <v>-99</v>
      </c>
      <c r="J114" s="3">
        <f>IF($A114=$B$3,ProkustesV2!I114*ProkustesV!$AC114,-99)</f>
        <v>-99</v>
      </c>
      <c r="K114" s="3">
        <f>IF($A114=$B$3,ProkustesV2!L114*ProkustesV!$AC114,-99)</f>
        <v>-99</v>
      </c>
      <c r="L114" s="3">
        <f>IF($A114=$B$3,ProkustesV2!K114*ProkustesV!$AC114,-99)</f>
        <v>-99</v>
      </c>
      <c r="M114" s="3">
        <f>IF($A114=$B$3,ProkustesV2!N114*ProkustesV!$AC114,-99)</f>
        <v>-99</v>
      </c>
      <c r="N114" s="3">
        <f>IF($A114=$B$3,ProkustesV2!M114*ProkustesV!$AC114,-99)</f>
        <v>-99</v>
      </c>
      <c r="O114" s="3">
        <f>IF($A114=$B$3,ProkustesV2!P114*ProkustesV!$AC114,-99)</f>
        <v>-99</v>
      </c>
      <c r="P114" s="3">
        <f>IF($A114=$B$3,ProkustesV2!O114*ProkustesV!$AC114,-99)</f>
        <v>-99</v>
      </c>
      <c r="Q114" s="3">
        <f>IF($A114=$B$3,ProkustesV2!R114*ProkustesV!$AC114,-99)</f>
        <v>-99</v>
      </c>
      <c r="R114" s="3">
        <f>IF($A114=$B$3,ProkustesV2!Q114*ProkustesV!$AC114,-99)</f>
        <v>-99</v>
      </c>
      <c r="S114" s="3">
        <f>IF($A114=$B$3,ProkustesV2!T114*ProkustesV!$AC114,-99)</f>
        <v>-99</v>
      </c>
      <c r="T114" s="3">
        <f>IF($A114=$B$3,ProkustesV2!S114*ProkustesV!$AC114,-99)</f>
        <v>-99</v>
      </c>
      <c r="U114" s="3">
        <f>IF($A114=$B$3,ProkustesV2!V114*ProkustesV!$AC114,-99)</f>
        <v>-99</v>
      </c>
      <c r="V114" s="3">
        <f>IF($A114=$B$3,ProkustesV2!U114*ProkustesV!$AC114,-99)</f>
        <v>-99</v>
      </c>
    </row>
    <row r="115" spans="1:22" x14ac:dyDescent="0.3">
      <c r="A115" t="str">
        <f t="shared" si="3"/>
        <v>DIPcom</v>
      </c>
      <c r="B115" s="3" t="str">
        <f>ProkustesV!D115</f>
        <v>DIPcom2_v_3.jpg</v>
      </c>
      <c r="C115" s="3">
        <f>IF($A115=$B$3,ProkustesV2!D115*ProkustesV!$AC115,-99)</f>
        <v>-99</v>
      </c>
      <c r="D115" s="3">
        <f>IF($A115=$B$3,ProkustesV2!C115*ProkustesV!$AC115,-99)</f>
        <v>-99</v>
      </c>
      <c r="E115" s="3">
        <f>IF($A115=$B$3,ProkustesV2!F115*ProkustesV!$AC115,-99)</f>
        <v>-99</v>
      </c>
      <c r="F115" s="3">
        <f>IF($A115=$B$3,ProkustesV2!E115*ProkustesV!$AC115,-99)</f>
        <v>-99</v>
      </c>
      <c r="G115" s="3">
        <f>IF($A115=$B$3,ProkustesV2!H115*ProkustesV!$AC115,-99)</f>
        <v>-99</v>
      </c>
      <c r="H115" s="3">
        <f>IF($A115=$B$3,ProkustesV2!G115*ProkustesV!$AC115,-99)</f>
        <v>-99</v>
      </c>
      <c r="I115" s="3">
        <f>IF($A115=$B$3,ProkustesV2!J115*ProkustesV!$AC115,-99)</f>
        <v>-99</v>
      </c>
      <c r="J115" s="3">
        <f>IF($A115=$B$3,ProkustesV2!I115*ProkustesV!$AC115,-99)</f>
        <v>-99</v>
      </c>
      <c r="K115" s="3">
        <f>IF($A115=$B$3,ProkustesV2!L115*ProkustesV!$AC115,-99)</f>
        <v>-99</v>
      </c>
      <c r="L115" s="3">
        <f>IF($A115=$B$3,ProkustesV2!K115*ProkustesV!$AC115,-99)</f>
        <v>-99</v>
      </c>
      <c r="M115" s="3">
        <f>IF($A115=$B$3,ProkustesV2!N115*ProkustesV!$AC115,-99)</f>
        <v>-99</v>
      </c>
      <c r="N115" s="3">
        <f>IF($A115=$B$3,ProkustesV2!M115*ProkustesV!$AC115,-99)</f>
        <v>-99</v>
      </c>
      <c r="O115" s="3">
        <f>IF($A115=$B$3,ProkustesV2!P115*ProkustesV!$AC115,-99)</f>
        <v>-99</v>
      </c>
      <c r="P115" s="3">
        <f>IF($A115=$B$3,ProkustesV2!O115*ProkustesV!$AC115,-99)</f>
        <v>-99</v>
      </c>
      <c r="Q115" s="3">
        <f>IF($A115=$B$3,ProkustesV2!R115*ProkustesV!$AC115,-99)</f>
        <v>-99</v>
      </c>
      <c r="R115" s="3">
        <f>IF($A115=$B$3,ProkustesV2!Q115*ProkustesV!$AC115,-99)</f>
        <v>-99</v>
      </c>
      <c r="S115" s="3">
        <f>IF($A115=$B$3,ProkustesV2!T115*ProkustesV!$AC115,-99)</f>
        <v>-99</v>
      </c>
      <c r="T115" s="3">
        <f>IF($A115=$B$3,ProkustesV2!S115*ProkustesV!$AC115,-99)</f>
        <v>-99</v>
      </c>
      <c r="U115" s="3">
        <f>IF($A115=$B$3,ProkustesV2!V115*ProkustesV!$AC115,-99)</f>
        <v>-99</v>
      </c>
      <c r="V115" s="3">
        <f>IF($A115=$B$3,ProkustesV2!U115*ProkustesV!$AC115,-99)</f>
        <v>-99</v>
      </c>
    </row>
    <row r="116" spans="1:22" x14ac:dyDescent="0.3">
      <c r="A116" t="str">
        <f t="shared" si="3"/>
        <v>DIPcom</v>
      </c>
      <c r="B116" s="3" t="str">
        <f>ProkustesV!D116</f>
        <v>DIPcom2_v_4.jpg</v>
      </c>
      <c r="C116" s="3">
        <f>IF($A116=$B$3,ProkustesV2!D116*ProkustesV!$AC116,-99)</f>
        <v>-99</v>
      </c>
      <c r="D116" s="3">
        <f>IF($A116=$B$3,ProkustesV2!C116*ProkustesV!$AC116,-99)</f>
        <v>-99</v>
      </c>
      <c r="E116" s="3">
        <f>IF($A116=$B$3,ProkustesV2!F116*ProkustesV!$AC116,-99)</f>
        <v>-99</v>
      </c>
      <c r="F116" s="3">
        <f>IF($A116=$B$3,ProkustesV2!E116*ProkustesV!$AC116,-99)</f>
        <v>-99</v>
      </c>
      <c r="G116" s="3">
        <f>IF($A116=$B$3,ProkustesV2!H116*ProkustesV!$AC116,-99)</f>
        <v>-99</v>
      </c>
      <c r="H116" s="3">
        <f>IF($A116=$B$3,ProkustesV2!G116*ProkustesV!$AC116,-99)</f>
        <v>-99</v>
      </c>
      <c r="I116" s="3">
        <f>IF($A116=$B$3,ProkustesV2!J116*ProkustesV!$AC116,-99)</f>
        <v>-99</v>
      </c>
      <c r="J116" s="3">
        <f>IF($A116=$B$3,ProkustesV2!I116*ProkustesV!$AC116,-99)</f>
        <v>-99</v>
      </c>
      <c r="K116" s="3">
        <f>IF($A116=$B$3,ProkustesV2!L116*ProkustesV!$AC116,-99)</f>
        <v>-99</v>
      </c>
      <c r="L116" s="3">
        <f>IF($A116=$B$3,ProkustesV2!K116*ProkustesV!$AC116,-99)</f>
        <v>-99</v>
      </c>
      <c r="M116" s="3">
        <f>IF($A116=$B$3,ProkustesV2!N116*ProkustesV!$AC116,-99)</f>
        <v>-99</v>
      </c>
      <c r="N116" s="3">
        <f>IF($A116=$B$3,ProkustesV2!M116*ProkustesV!$AC116,-99)</f>
        <v>-99</v>
      </c>
      <c r="O116" s="3">
        <f>IF($A116=$B$3,ProkustesV2!P116*ProkustesV!$AC116,-99)</f>
        <v>-99</v>
      </c>
      <c r="P116" s="3">
        <f>IF($A116=$B$3,ProkustesV2!O116*ProkustesV!$AC116,-99)</f>
        <v>-99</v>
      </c>
      <c r="Q116" s="3">
        <f>IF($A116=$B$3,ProkustesV2!R116*ProkustesV!$AC116,-99)</f>
        <v>-99</v>
      </c>
      <c r="R116" s="3">
        <f>IF($A116=$B$3,ProkustesV2!Q116*ProkustesV!$AC116,-99)</f>
        <v>-99</v>
      </c>
      <c r="S116" s="3">
        <f>IF($A116=$B$3,ProkustesV2!T116*ProkustesV!$AC116,-99)</f>
        <v>-99</v>
      </c>
      <c r="T116" s="3">
        <f>IF($A116=$B$3,ProkustesV2!S116*ProkustesV!$AC116,-99)</f>
        <v>-99</v>
      </c>
      <c r="U116" s="3">
        <f>IF($A116=$B$3,ProkustesV2!V116*ProkustesV!$AC116,-99)</f>
        <v>-99</v>
      </c>
      <c r="V116" s="3">
        <f>IF($A116=$B$3,ProkustesV2!U116*ProkustesV!$AC116,-99)</f>
        <v>-99</v>
      </c>
    </row>
    <row r="117" spans="1:22" x14ac:dyDescent="0.3">
      <c r="A117" t="str">
        <f t="shared" si="3"/>
        <v>DIPcom</v>
      </c>
      <c r="B117" s="3" t="str">
        <f>ProkustesV!D117</f>
        <v>DIPcom2_v_5.jpg</v>
      </c>
      <c r="C117" s="3">
        <f>IF($A117=$B$3,ProkustesV2!D117*ProkustesV!$AC117,-99)</f>
        <v>-99</v>
      </c>
      <c r="D117" s="3">
        <f>IF($A117=$B$3,ProkustesV2!C117*ProkustesV!$AC117,-99)</f>
        <v>-99</v>
      </c>
      <c r="E117" s="3">
        <f>IF($A117=$B$3,ProkustesV2!F117*ProkustesV!$AC117,-99)</f>
        <v>-99</v>
      </c>
      <c r="F117" s="3">
        <f>IF($A117=$B$3,ProkustesV2!E117*ProkustesV!$AC117,-99)</f>
        <v>-99</v>
      </c>
      <c r="G117" s="3">
        <f>IF($A117=$B$3,ProkustesV2!H117*ProkustesV!$AC117,-99)</f>
        <v>-99</v>
      </c>
      <c r="H117" s="3">
        <f>IF($A117=$B$3,ProkustesV2!G117*ProkustesV!$AC117,-99)</f>
        <v>-99</v>
      </c>
      <c r="I117" s="3">
        <f>IF($A117=$B$3,ProkustesV2!J117*ProkustesV!$AC117,-99)</f>
        <v>-99</v>
      </c>
      <c r="J117" s="3">
        <f>IF($A117=$B$3,ProkustesV2!I117*ProkustesV!$AC117,-99)</f>
        <v>-99</v>
      </c>
      <c r="K117" s="3">
        <f>IF($A117=$B$3,ProkustesV2!L117*ProkustesV!$AC117,-99)</f>
        <v>-99</v>
      </c>
      <c r="L117" s="3">
        <f>IF($A117=$B$3,ProkustesV2!K117*ProkustesV!$AC117,-99)</f>
        <v>-99</v>
      </c>
      <c r="M117" s="3">
        <f>IF($A117=$B$3,ProkustesV2!N117*ProkustesV!$AC117,-99)</f>
        <v>-99</v>
      </c>
      <c r="N117" s="3">
        <f>IF($A117=$B$3,ProkustesV2!M117*ProkustesV!$AC117,-99)</f>
        <v>-99</v>
      </c>
      <c r="O117" s="3">
        <f>IF($A117=$B$3,ProkustesV2!P117*ProkustesV!$AC117,-99)</f>
        <v>-99</v>
      </c>
      <c r="P117" s="3">
        <f>IF($A117=$B$3,ProkustesV2!O117*ProkustesV!$AC117,-99)</f>
        <v>-99</v>
      </c>
      <c r="Q117" s="3">
        <f>IF($A117=$B$3,ProkustesV2!R117*ProkustesV!$AC117,-99)</f>
        <v>-99</v>
      </c>
      <c r="R117" s="3">
        <f>IF($A117=$B$3,ProkustesV2!Q117*ProkustesV!$AC117,-99)</f>
        <v>-99</v>
      </c>
      <c r="S117" s="3">
        <f>IF($A117=$B$3,ProkustesV2!T117*ProkustesV!$AC117,-99)</f>
        <v>-99</v>
      </c>
      <c r="T117" s="3">
        <f>IF($A117=$B$3,ProkustesV2!S117*ProkustesV!$AC117,-99)</f>
        <v>-99</v>
      </c>
      <c r="U117" s="3">
        <f>IF($A117=$B$3,ProkustesV2!V117*ProkustesV!$AC117,-99)</f>
        <v>-99</v>
      </c>
      <c r="V117" s="3">
        <f>IF($A117=$B$3,ProkustesV2!U117*ProkustesV!$AC117,-99)</f>
        <v>-99</v>
      </c>
    </row>
    <row r="118" spans="1:22" x14ac:dyDescent="0.3">
      <c r="A118" t="str">
        <f t="shared" si="3"/>
        <v>DIPcom</v>
      </c>
      <c r="B118" s="3" t="str">
        <f>ProkustesV!D118</f>
        <v>DIPcom3_v_1.jpg</v>
      </c>
      <c r="C118" s="3">
        <f>IF($A118=$B$3,ProkustesV2!D118*ProkustesV!$AC118,-99)</f>
        <v>-99</v>
      </c>
      <c r="D118" s="3">
        <f>IF($A118=$B$3,ProkustesV2!C118*ProkustesV!$AC118,-99)</f>
        <v>-99</v>
      </c>
      <c r="E118" s="3">
        <f>IF($A118=$B$3,ProkustesV2!F118*ProkustesV!$AC118,-99)</f>
        <v>-99</v>
      </c>
      <c r="F118" s="3">
        <f>IF($A118=$B$3,ProkustesV2!E118*ProkustesV!$AC118,-99)</f>
        <v>-99</v>
      </c>
      <c r="G118" s="3">
        <f>IF($A118=$B$3,ProkustesV2!H118*ProkustesV!$AC118,-99)</f>
        <v>-99</v>
      </c>
      <c r="H118" s="3">
        <f>IF($A118=$B$3,ProkustesV2!G118*ProkustesV!$AC118,-99)</f>
        <v>-99</v>
      </c>
      <c r="I118" s="3">
        <f>IF($A118=$B$3,ProkustesV2!J118*ProkustesV!$AC118,-99)</f>
        <v>-99</v>
      </c>
      <c r="J118" s="3">
        <f>IF($A118=$B$3,ProkustesV2!I118*ProkustesV!$AC118,-99)</f>
        <v>-99</v>
      </c>
      <c r="K118" s="3">
        <f>IF($A118=$B$3,ProkustesV2!L118*ProkustesV!$AC118,-99)</f>
        <v>-99</v>
      </c>
      <c r="L118" s="3">
        <f>IF($A118=$B$3,ProkustesV2!K118*ProkustesV!$AC118,-99)</f>
        <v>-99</v>
      </c>
      <c r="M118" s="3">
        <f>IF($A118=$B$3,ProkustesV2!N118*ProkustesV!$AC118,-99)</f>
        <v>-99</v>
      </c>
      <c r="N118" s="3">
        <f>IF($A118=$B$3,ProkustesV2!M118*ProkustesV!$AC118,-99)</f>
        <v>-99</v>
      </c>
      <c r="O118" s="3">
        <f>IF($A118=$B$3,ProkustesV2!P118*ProkustesV!$AC118,-99)</f>
        <v>-99</v>
      </c>
      <c r="P118" s="3">
        <f>IF($A118=$B$3,ProkustesV2!O118*ProkustesV!$AC118,-99)</f>
        <v>-99</v>
      </c>
      <c r="Q118" s="3">
        <f>IF($A118=$B$3,ProkustesV2!R118*ProkustesV!$AC118,-99)</f>
        <v>-99</v>
      </c>
      <c r="R118" s="3">
        <f>IF($A118=$B$3,ProkustesV2!Q118*ProkustesV!$AC118,-99)</f>
        <v>-99</v>
      </c>
      <c r="S118" s="3">
        <f>IF($A118=$B$3,ProkustesV2!T118*ProkustesV!$AC118,-99)</f>
        <v>-99</v>
      </c>
      <c r="T118" s="3">
        <f>IF($A118=$B$3,ProkustesV2!S118*ProkustesV!$AC118,-99)</f>
        <v>-99</v>
      </c>
      <c r="U118" s="3">
        <f>IF($A118=$B$3,ProkustesV2!V118*ProkustesV!$AC118,-99)</f>
        <v>-99</v>
      </c>
      <c r="V118" s="3">
        <f>IF($A118=$B$3,ProkustesV2!U118*ProkustesV!$AC118,-99)</f>
        <v>-99</v>
      </c>
    </row>
    <row r="119" spans="1:22" x14ac:dyDescent="0.3">
      <c r="A119" t="str">
        <f t="shared" si="3"/>
        <v>DIPcom</v>
      </c>
      <c r="B119" s="3" t="str">
        <f>ProkustesV!D119</f>
        <v>DIPcom3_v_2.jpg</v>
      </c>
      <c r="C119" s="3">
        <f>IF($A119=$B$3,ProkustesV2!D119*ProkustesV!$AC119,-99)</f>
        <v>-99</v>
      </c>
      <c r="D119" s="3">
        <f>IF($A119=$B$3,ProkustesV2!C119*ProkustesV!$AC119,-99)</f>
        <v>-99</v>
      </c>
      <c r="E119" s="3">
        <f>IF($A119=$B$3,ProkustesV2!F119*ProkustesV!$AC119,-99)</f>
        <v>-99</v>
      </c>
      <c r="F119" s="3">
        <f>IF($A119=$B$3,ProkustesV2!E119*ProkustesV!$AC119,-99)</f>
        <v>-99</v>
      </c>
      <c r="G119" s="3">
        <f>IF($A119=$B$3,ProkustesV2!H119*ProkustesV!$AC119,-99)</f>
        <v>-99</v>
      </c>
      <c r="H119" s="3">
        <f>IF($A119=$B$3,ProkustesV2!G119*ProkustesV!$AC119,-99)</f>
        <v>-99</v>
      </c>
      <c r="I119" s="3">
        <f>IF($A119=$B$3,ProkustesV2!J119*ProkustesV!$AC119,-99)</f>
        <v>-99</v>
      </c>
      <c r="J119" s="3">
        <f>IF($A119=$B$3,ProkustesV2!I119*ProkustesV!$AC119,-99)</f>
        <v>-99</v>
      </c>
      <c r="K119" s="3">
        <f>IF($A119=$B$3,ProkustesV2!L119*ProkustesV!$AC119,-99)</f>
        <v>-99</v>
      </c>
      <c r="L119" s="3">
        <f>IF($A119=$B$3,ProkustesV2!K119*ProkustesV!$AC119,-99)</f>
        <v>-99</v>
      </c>
      <c r="M119" s="3">
        <f>IF($A119=$B$3,ProkustesV2!N119*ProkustesV!$AC119,-99)</f>
        <v>-99</v>
      </c>
      <c r="N119" s="3">
        <f>IF($A119=$B$3,ProkustesV2!M119*ProkustesV!$AC119,-99)</f>
        <v>-99</v>
      </c>
      <c r="O119" s="3">
        <f>IF($A119=$B$3,ProkustesV2!P119*ProkustesV!$AC119,-99)</f>
        <v>-99</v>
      </c>
      <c r="P119" s="3">
        <f>IF($A119=$B$3,ProkustesV2!O119*ProkustesV!$AC119,-99)</f>
        <v>-99</v>
      </c>
      <c r="Q119" s="3">
        <f>IF($A119=$B$3,ProkustesV2!R119*ProkustesV!$AC119,-99)</f>
        <v>-99</v>
      </c>
      <c r="R119" s="3">
        <f>IF($A119=$B$3,ProkustesV2!Q119*ProkustesV!$AC119,-99)</f>
        <v>-99</v>
      </c>
      <c r="S119" s="3">
        <f>IF($A119=$B$3,ProkustesV2!T119*ProkustesV!$AC119,-99)</f>
        <v>-99</v>
      </c>
      <c r="T119" s="3">
        <f>IF($A119=$B$3,ProkustesV2!S119*ProkustesV!$AC119,-99)</f>
        <v>-99</v>
      </c>
      <c r="U119" s="3">
        <f>IF($A119=$B$3,ProkustesV2!V119*ProkustesV!$AC119,-99)</f>
        <v>-99</v>
      </c>
      <c r="V119" s="3">
        <f>IF($A119=$B$3,ProkustesV2!U119*ProkustesV!$AC119,-99)</f>
        <v>-99</v>
      </c>
    </row>
    <row r="120" spans="1:22" x14ac:dyDescent="0.3">
      <c r="A120" t="str">
        <f t="shared" si="3"/>
        <v>DIPcom</v>
      </c>
      <c r="B120" s="3" t="str">
        <f>ProkustesV!D120</f>
        <v>DIPcom3_v_3.jpg</v>
      </c>
      <c r="C120" s="3">
        <f>IF($A120=$B$3,ProkustesV2!D120*ProkustesV!$AC120,-99)</f>
        <v>-99</v>
      </c>
      <c r="D120" s="3">
        <f>IF($A120=$B$3,ProkustesV2!C120*ProkustesV!$AC120,-99)</f>
        <v>-99</v>
      </c>
      <c r="E120" s="3">
        <f>IF($A120=$B$3,ProkustesV2!F120*ProkustesV!$AC120,-99)</f>
        <v>-99</v>
      </c>
      <c r="F120" s="3">
        <f>IF($A120=$B$3,ProkustesV2!E120*ProkustesV!$AC120,-99)</f>
        <v>-99</v>
      </c>
      <c r="G120" s="3">
        <f>IF($A120=$B$3,ProkustesV2!H120*ProkustesV!$AC120,-99)</f>
        <v>-99</v>
      </c>
      <c r="H120" s="3">
        <f>IF($A120=$B$3,ProkustesV2!G120*ProkustesV!$AC120,-99)</f>
        <v>-99</v>
      </c>
      <c r="I120" s="3">
        <f>IF($A120=$B$3,ProkustesV2!J120*ProkustesV!$AC120,-99)</f>
        <v>-99</v>
      </c>
      <c r="J120" s="3">
        <f>IF($A120=$B$3,ProkustesV2!I120*ProkustesV!$AC120,-99)</f>
        <v>-99</v>
      </c>
      <c r="K120" s="3">
        <f>IF($A120=$B$3,ProkustesV2!L120*ProkustesV!$AC120,-99)</f>
        <v>-99</v>
      </c>
      <c r="L120" s="3">
        <f>IF($A120=$B$3,ProkustesV2!K120*ProkustesV!$AC120,-99)</f>
        <v>-99</v>
      </c>
      <c r="M120" s="3">
        <f>IF($A120=$B$3,ProkustesV2!N120*ProkustesV!$AC120,-99)</f>
        <v>-99</v>
      </c>
      <c r="N120" s="3">
        <f>IF($A120=$B$3,ProkustesV2!M120*ProkustesV!$AC120,-99)</f>
        <v>-99</v>
      </c>
      <c r="O120" s="3">
        <f>IF($A120=$B$3,ProkustesV2!P120*ProkustesV!$AC120,-99)</f>
        <v>-99</v>
      </c>
      <c r="P120" s="3">
        <f>IF($A120=$B$3,ProkustesV2!O120*ProkustesV!$AC120,-99)</f>
        <v>-99</v>
      </c>
      <c r="Q120" s="3">
        <f>IF($A120=$B$3,ProkustesV2!R120*ProkustesV!$AC120,-99)</f>
        <v>-99</v>
      </c>
      <c r="R120" s="3">
        <f>IF($A120=$B$3,ProkustesV2!Q120*ProkustesV!$AC120,-99)</f>
        <v>-99</v>
      </c>
      <c r="S120" s="3">
        <f>IF($A120=$B$3,ProkustesV2!T120*ProkustesV!$AC120,-99)</f>
        <v>-99</v>
      </c>
      <c r="T120" s="3">
        <f>IF($A120=$B$3,ProkustesV2!S120*ProkustesV!$AC120,-99)</f>
        <v>-99</v>
      </c>
      <c r="U120" s="3">
        <f>IF($A120=$B$3,ProkustesV2!V120*ProkustesV!$AC120,-99)</f>
        <v>-99</v>
      </c>
      <c r="V120" s="3">
        <f>IF($A120=$B$3,ProkustesV2!U120*ProkustesV!$AC120,-99)</f>
        <v>-99</v>
      </c>
    </row>
    <row r="121" spans="1:22" x14ac:dyDescent="0.3">
      <c r="A121" t="str">
        <f t="shared" si="3"/>
        <v>DIPcom</v>
      </c>
      <c r="B121" s="3" t="str">
        <f>ProkustesV!D121</f>
        <v>DIPcom3_v_4.jpg</v>
      </c>
      <c r="C121" s="3">
        <f>IF($A121=$B$3,ProkustesV2!D121*ProkustesV!$AC121,-99)</f>
        <v>-99</v>
      </c>
      <c r="D121" s="3">
        <f>IF($A121=$B$3,ProkustesV2!C121*ProkustesV!$AC121,-99)</f>
        <v>-99</v>
      </c>
      <c r="E121" s="3">
        <f>IF($A121=$B$3,ProkustesV2!F121*ProkustesV!$AC121,-99)</f>
        <v>-99</v>
      </c>
      <c r="F121" s="3">
        <f>IF($A121=$B$3,ProkustesV2!E121*ProkustesV!$AC121,-99)</f>
        <v>-99</v>
      </c>
      <c r="G121" s="3">
        <f>IF($A121=$B$3,ProkustesV2!H121*ProkustesV!$AC121,-99)</f>
        <v>-99</v>
      </c>
      <c r="H121" s="3">
        <f>IF($A121=$B$3,ProkustesV2!G121*ProkustesV!$AC121,-99)</f>
        <v>-99</v>
      </c>
      <c r="I121" s="3">
        <f>IF($A121=$B$3,ProkustesV2!J121*ProkustesV!$AC121,-99)</f>
        <v>-99</v>
      </c>
      <c r="J121" s="3">
        <f>IF($A121=$B$3,ProkustesV2!I121*ProkustesV!$AC121,-99)</f>
        <v>-99</v>
      </c>
      <c r="K121" s="3">
        <f>IF($A121=$B$3,ProkustesV2!L121*ProkustesV!$AC121,-99)</f>
        <v>-99</v>
      </c>
      <c r="L121" s="3">
        <f>IF($A121=$B$3,ProkustesV2!K121*ProkustesV!$AC121,-99)</f>
        <v>-99</v>
      </c>
      <c r="M121" s="3">
        <f>IF($A121=$B$3,ProkustesV2!N121*ProkustesV!$AC121,-99)</f>
        <v>-99</v>
      </c>
      <c r="N121" s="3">
        <f>IF($A121=$B$3,ProkustesV2!M121*ProkustesV!$AC121,-99)</f>
        <v>-99</v>
      </c>
      <c r="O121" s="3">
        <f>IF($A121=$B$3,ProkustesV2!P121*ProkustesV!$AC121,-99)</f>
        <v>-99</v>
      </c>
      <c r="P121" s="3">
        <f>IF($A121=$B$3,ProkustesV2!O121*ProkustesV!$AC121,-99)</f>
        <v>-99</v>
      </c>
      <c r="Q121" s="3">
        <f>IF($A121=$B$3,ProkustesV2!R121*ProkustesV!$AC121,-99)</f>
        <v>-99</v>
      </c>
      <c r="R121" s="3">
        <f>IF($A121=$B$3,ProkustesV2!Q121*ProkustesV!$AC121,-99)</f>
        <v>-99</v>
      </c>
      <c r="S121" s="3">
        <f>IF($A121=$B$3,ProkustesV2!T121*ProkustesV!$AC121,-99)</f>
        <v>-99</v>
      </c>
      <c r="T121" s="3">
        <f>IF($A121=$B$3,ProkustesV2!S121*ProkustesV!$AC121,-99)</f>
        <v>-99</v>
      </c>
      <c r="U121" s="3">
        <f>IF($A121=$B$3,ProkustesV2!V121*ProkustesV!$AC121,-99)</f>
        <v>-99</v>
      </c>
      <c r="V121" s="3">
        <f>IF($A121=$B$3,ProkustesV2!U121*ProkustesV!$AC121,-99)</f>
        <v>-99</v>
      </c>
    </row>
    <row r="122" spans="1:22" x14ac:dyDescent="0.3">
      <c r="A122" t="str">
        <f t="shared" si="3"/>
        <v>DIPcom</v>
      </c>
      <c r="B122" s="3" t="str">
        <f>ProkustesV!D122</f>
        <v>DIPcom3_v_5.jpg</v>
      </c>
      <c r="C122" s="3">
        <f>IF($A122=$B$3,ProkustesV2!D122*ProkustesV!$AC122,-99)</f>
        <v>-99</v>
      </c>
      <c r="D122" s="3">
        <f>IF($A122=$B$3,ProkustesV2!C122*ProkustesV!$AC122,-99)</f>
        <v>-99</v>
      </c>
      <c r="E122" s="3">
        <f>IF($A122=$B$3,ProkustesV2!F122*ProkustesV!$AC122,-99)</f>
        <v>-99</v>
      </c>
      <c r="F122" s="3">
        <f>IF($A122=$B$3,ProkustesV2!E122*ProkustesV!$AC122,-99)</f>
        <v>-99</v>
      </c>
      <c r="G122" s="3">
        <f>IF($A122=$B$3,ProkustesV2!H122*ProkustesV!$AC122,-99)</f>
        <v>-99</v>
      </c>
      <c r="H122" s="3">
        <f>IF($A122=$B$3,ProkustesV2!G122*ProkustesV!$AC122,-99)</f>
        <v>-99</v>
      </c>
      <c r="I122" s="3">
        <f>IF($A122=$B$3,ProkustesV2!J122*ProkustesV!$AC122,-99)</f>
        <v>-99</v>
      </c>
      <c r="J122" s="3">
        <f>IF($A122=$B$3,ProkustesV2!I122*ProkustesV!$AC122,-99)</f>
        <v>-99</v>
      </c>
      <c r="K122" s="3">
        <f>IF($A122=$B$3,ProkustesV2!L122*ProkustesV!$AC122,-99)</f>
        <v>-99</v>
      </c>
      <c r="L122" s="3">
        <f>IF($A122=$B$3,ProkustesV2!K122*ProkustesV!$AC122,-99)</f>
        <v>-99</v>
      </c>
      <c r="M122" s="3">
        <f>IF($A122=$B$3,ProkustesV2!N122*ProkustesV!$AC122,-99)</f>
        <v>-99</v>
      </c>
      <c r="N122" s="3">
        <f>IF($A122=$B$3,ProkustesV2!M122*ProkustesV!$AC122,-99)</f>
        <v>-99</v>
      </c>
      <c r="O122" s="3">
        <f>IF($A122=$B$3,ProkustesV2!P122*ProkustesV!$AC122,-99)</f>
        <v>-99</v>
      </c>
      <c r="P122" s="3">
        <f>IF($A122=$B$3,ProkustesV2!O122*ProkustesV!$AC122,-99)</f>
        <v>-99</v>
      </c>
      <c r="Q122" s="3">
        <f>IF($A122=$B$3,ProkustesV2!R122*ProkustesV!$AC122,-99)</f>
        <v>-99</v>
      </c>
      <c r="R122" s="3">
        <f>IF($A122=$B$3,ProkustesV2!Q122*ProkustesV!$AC122,-99)</f>
        <v>-99</v>
      </c>
      <c r="S122" s="3">
        <f>IF($A122=$B$3,ProkustesV2!T122*ProkustesV!$AC122,-99)</f>
        <v>-99</v>
      </c>
      <c r="T122" s="3">
        <f>IF($A122=$B$3,ProkustesV2!S122*ProkustesV!$AC122,-99)</f>
        <v>-99</v>
      </c>
      <c r="U122" s="3">
        <f>IF($A122=$B$3,ProkustesV2!V122*ProkustesV!$AC122,-99)</f>
        <v>-99</v>
      </c>
      <c r="V122" s="3">
        <f>IF($A122=$B$3,ProkustesV2!U122*ProkustesV!$AC122,-99)</f>
        <v>-99</v>
      </c>
    </row>
    <row r="123" spans="1:22" x14ac:dyDescent="0.3">
      <c r="A123" t="str">
        <f t="shared" si="3"/>
        <v>DIPcom</v>
      </c>
      <c r="B123" s="3" t="str">
        <f>ProkustesV!D123</f>
        <v>DIPcom4_v_1.jpg</v>
      </c>
      <c r="C123" s="3">
        <f>IF($A123=$B$3,ProkustesV2!D123*ProkustesV!$AC123,-99)</f>
        <v>-99</v>
      </c>
      <c r="D123" s="3">
        <f>IF($A123=$B$3,ProkustesV2!C123*ProkustesV!$AC123,-99)</f>
        <v>-99</v>
      </c>
      <c r="E123" s="3">
        <f>IF($A123=$B$3,ProkustesV2!F123*ProkustesV!$AC123,-99)</f>
        <v>-99</v>
      </c>
      <c r="F123" s="3">
        <f>IF($A123=$B$3,ProkustesV2!E123*ProkustesV!$AC123,-99)</f>
        <v>-99</v>
      </c>
      <c r="G123" s="3">
        <f>IF($A123=$B$3,ProkustesV2!H123*ProkustesV!$AC123,-99)</f>
        <v>-99</v>
      </c>
      <c r="H123" s="3">
        <f>IF($A123=$B$3,ProkustesV2!G123*ProkustesV!$AC123,-99)</f>
        <v>-99</v>
      </c>
      <c r="I123" s="3">
        <f>IF($A123=$B$3,ProkustesV2!J123*ProkustesV!$AC123,-99)</f>
        <v>-99</v>
      </c>
      <c r="J123" s="3">
        <f>IF($A123=$B$3,ProkustesV2!I123*ProkustesV!$AC123,-99)</f>
        <v>-99</v>
      </c>
      <c r="K123" s="3">
        <f>IF($A123=$B$3,ProkustesV2!L123*ProkustesV!$AC123,-99)</f>
        <v>-99</v>
      </c>
      <c r="L123" s="3">
        <f>IF($A123=$B$3,ProkustesV2!K123*ProkustesV!$AC123,-99)</f>
        <v>-99</v>
      </c>
      <c r="M123" s="3">
        <f>IF($A123=$B$3,ProkustesV2!N123*ProkustesV!$AC123,-99)</f>
        <v>-99</v>
      </c>
      <c r="N123" s="3">
        <f>IF($A123=$B$3,ProkustesV2!M123*ProkustesV!$AC123,-99)</f>
        <v>-99</v>
      </c>
      <c r="O123" s="3">
        <f>IF($A123=$B$3,ProkustesV2!P123*ProkustesV!$AC123,-99)</f>
        <v>-99</v>
      </c>
      <c r="P123" s="3">
        <f>IF($A123=$B$3,ProkustesV2!O123*ProkustesV!$AC123,-99)</f>
        <v>-99</v>
      </c>
      <c r="Q123" s="3">
        <f>IF($A123=$B$3,ProkustesV2!R123*ProkustesV!$AC123,-99)</f>
        <v>-99</v>
      </c>
      <c r="R123" s="3">
        <f>IF($A123=$B$3,ProkustesV2!Q123*ProkustesV!$AC123,-99)</f>
        <v>-99</v>
      </c>
      <c r="S123" s="3">
        <f>IF($A123=$B$3,ProkustesV2!T123*ProkustesV!$AC123,-99)</f>
        <v>-99</v>
      </c>
      <c r="T123" s="3">
        <f>IF($A123=$B$3,ProkustesV2!S123*ProkustesV!$AC123,-99)</f>
        <v>-99</v>
      </c>
      <c r="U123" s="3">
        <f>IF($A123=$B$3,ProkustesV2!V123*ProkustesV!$AC123,-99)</f>
        <v>-99</v>
      </c>
      <c r="V123" s="3">
        <f>IF($A123=$B$3,ProkustesV2!U123*ProkustesV!$AC123,-99)</f>
        <v>-99</v>
      </c>
    </row>
    <row r="124" spans="1:22" x14ac:dyDescent="0.3">
      <c r="A124" t="str">
        <f t="shared" si="3"/>
        <v>DIPcom</v>
      </c>
      <c r="B124" s="3" t="str">
        <f>ProkustesV!D124</f>
        <v>DIPcom4_v_2.jpg</v>
      </c>
      <c r="C124" s="3">
        <f>IF($A124=$B$3,ProkustesV2!D124*ProkustesV!$AC124,-99)</f>
        <v>-99</v>
      </c>
      <c r="D124" s="3">
        <f>IF($A124=$B$3,ProkustesV2!C124*ProkustesV!$AC124,-99)</f>
        <v>-99</v>
      </c>
      <c r="E124" s="3">
        <f>IF($A124=$B$3,ProkustesV2!F124*ProkustesV!$AC124,-99)</f>
        <v>-99</v>
      </c>
      <c r="F124" s="3">
        <f>IF($A124=$B$3,ProkustesV2!E124*ProkustesV!$AC124,-99)</f>
        <v>-99</v>
      </c>
      <c r="G124" s="3">
        <f>IF($A124=$B$3,ProkustesV2!H124*ProkustesV!$AC124,-99)</f>
        <v>-99</v>
      </c>
      <c r="H124" s="3">
        <f>IF($A124=$B$3,ProkustesV2!G124*ProkustesV!$AC124,-99)</f>
        <v>-99</v>
      </c>
      <c r="I124" s="3">
        <f>IF($A124=$B$3,ProkustesV2!J124*ProkustesV!$AC124,-99)</f>
        <v>-99</v>
      </c>
      <c r="J124" s="3">
        <f>IF($A124=$B$3,ProkustesV2!I124*ProkustesV!$AC124,-99)</f>
        <v>-99</v>
      </c>
      <c r="K124" s="3">
        <f>IF($A124=$B$3,ProkustesV2!L124*ProkustesV!$AC124,-99)</f>
        <v>-99</v>
      </c>
      <c r="L124" s="3">
        <f>IF($A124=$B$3,ProkustesV2!K124*ProkustesV!$AC124,-99)</f>
        <v>-99</v>
      </c>
      <c r="M124" s="3">
        <f>IF($A124=$B$3,ProkustesV2!N124*ProkustesV!$AC124,-99)</f>
        <v>-99</v>
      </c>
      <c r="N124" s="3">
        <f>IF($A124=$B$3,ProkustesV2!M124*ProkustesV!$AC124,-99)</f>
        <v>-99</v>
      </c>
      <c r="O124" s="3">
        <f>IF($A124=$B$3,ProkustesV2!P124*ProkustesV!$AC124,-99)</f>
        <v>-99</v>
      </c>
      <c r="P124" s="3">
        <f>IF($A124=$B$3,ProkustesV2!O124*ProkustesV!$AC124,-99)</f>
        <v>-99</v>
      </c>
      <c r="Q124" s="3">
        <f>IF($A124=$B$3,ProkustesV2!R124*ProkustesV!$AC124,-99)</f>
        <v>-99</v>
      </c>
      <c r="R124" s="3">
        <f>IF($A124=$B$3,ProkustesV2!Q124*ProkustesV!$AC124,-99)</f>
        <v>-99</v>
      </c>
      <c r="S124" s="3">
        <f>IF($A124=$B$3,ProkustesV2!T124*ProkustesV!$AC124,-99)</f>
        <v>-99</v>
      </c>
      <c r="T124" s="3">
        <f>IF($A124=$B$3,ProkustesV2!S124*ProkustesV!$AC124,-99)</f>
        <v>-99</v>
      </c>
      <c r="U124" s="3">
        <f>IF($A124=$B$3,ProkustesV2!V124*ProkustesV!$AC124,-99)</f>
        <v>-99</v>
      </c>
      <c r="V124" s="3">
        <f>IF($A124=$B$3,ProkustesV2!U124*ProkustesV!$AC124,-99)</f>
        <v>-99</v>
      </c>
    </row>
    <row r="125" spans="1:22" x14ac:dyDescent="0.3">
      <c r="A125" t="str">
        <f t="shared" si="3"/>
        <v>DIPcom</v>
      </c>
      <c r="B125" s="3" t="str">
        <f>ProkustesV!D125</f>
        <v>DIPcom4_v_3.jpg</v>
      </c>
      <c r="C125" s="3">
        <f>IF($A125=$B$3,ProkustesV2!D125*ProkustesV!$AC125,-99)</f>
        <v>-99</v>
      </c>
      <c r="D125" s="3">
        <f>IF($A125=$B$3,ProkustesV2!C125*ProkustesV!$AC125,-99)</f>
        <v>-99</v>
      </c>
      <c r="E125" s="3">
        <f>IF($A125=$B$3,ProkustesV2!F125*ProkustesV!$AC125,-99)</f>
        <v>-99</v>
      </c>
      <c r="F125" s="3">
        <f>IF($A125=$B$3,ProkustesV2!E125*ProkustesV!$AC125,-99)</f>
        <v>-99</v>
      </c>
      <c r="G125" s="3">
        <f>IF($A125=$B$3,ProkustesV2!H125*ProkustesV!$AC125,-99)</f>
        <v>-99</v>
      </c>
      <c r="H125" s="3">
        <f>IF($A125=$B$3,ProkustesV2!G125*ProkustesV!$AC125,-99)</f>
        <v>-99</v>
      </c>
      <c r="I125" s="3">
        <f>IF($A125=$B$3,ProkustesV2!J125*ProkustesV!$AC125,-99)</f>
        <v>-99</v>
      </c>
      <c r="J125" s="3">
        <f>IF($A125=$B$3,ProkustesV2!I125*ProkustesV!$AC125,-99)</f>
        <v>-99</v>
      </c>
      <c r="K125" s="3">
        <f>IF($A125=$B$3,ProkustesV2!L125*ProkustesV!$AC125,-99)</f>
        <v>-99</v>
      </c>
      <c r="L125" s="3">
        <f>IF($A125=$B$3,ProkustesV2!K125*ProkustesV!$AC125,-99)</f>
        <v>-99</v>
      </c>
      <c r="M125" s="3">
        <f>IF($A125=$B$3,ProkustesV2!N125*ProkustesV!$AC125,-99)</f>
        <v>-99</v>
      </c>
      <c r="N125" s="3">
        <f>IF($A125=$B$3,ProkustesV2!M125*ProkustesV!$AC125,-99)</f>
        <v>-99</v>
      </c>
      <c r="O125" s="3">
        <f>IF($A125=$B$3,ProkustesV2!P125*ProkustesV!$AC125,-99)</f>
        <v>-99</v>
      </c>
      <c r="P125" s="3">
        <f>IF($A125=$B$3,ProkustesV2!O125*ProkustesV!$AC125,-99)</f>
        <v>-99</v>
      </c>
      <c r="Q125" s="3">
        <f>IF($A125=$B$3,ProkustesV2!R125*ProkustesV!$AC125,-99)</f>
        <v>-99</v>
      </c>
      <c r="R125" s="3">
        <f>IF($A125=$B$3,ProkustesV2!Q125*ProkustesV!$AC125,-99)</f>
        <v>-99</v>
      </c>
      <c r="S125" s="3">
        <f>IF($A125=$B$3,ProkustesV2!T125*ProkustesV!$AC125,-99)</f>
        <v>-99</v>
      </c>
      <c r="T125" s="3">
        <f>IF($A125=$B$3,ProkustesV2!S125*ProkustesV!$AC125,-99)</f>
        <v>-99</v>
      </c>
      <c r="U125" s="3">
        <f>IF($A125=$B$3,ProkustesV2!V125*ProkustesV!$AC125,-99)</f>
        <v>-99</v>
      </c>
      <c r="V125" s="3">
        <f>IF($A125=$B$3,ProkustesV2!U125*ProkustesV!$AC125,-99)</f>
        <v>-99</v>
      </c>
    </row>
    <row r="126" spans="1:22" x14ac:dyDescent="0.3">
      <c r="A126" t="str">
        <f t="shared" si="3"/>
        <v>DIPcom</v>
      </c>
      <c r="B126" s="3" t="str">
        <f>ProkustesV!D126</f>
        <v>DIPcom4_v_4.jpg</v>
      </c>
      <c r="C126" s="3">
        <f>IF($A126=$B$3,ProkustesV2!D126*ProkustesV!$AC126,-99)</f>
        <v>-99</v>
      </c>
      <c r="D126" s="3">
        <f>IF($A126=$B$3,ProkustesV2!C126*ProkustesV!$AC126,-99)</f>
        <v>-99</v>
      </c>
      <c r="E126" s="3">
        <f>IF($A126=$B$3,ProkustesV2!F126*ProkustesV!$AC126,-99)</f>
        <v>-99</v>
      </c>
      <c r="F126" s="3">
        <f>IF($A126=$B$3,ProkustesV2!E126*ProkustesV!$AC126,-99)</f>
        <v>-99</v>
      </c>
      <c r="G126" s="3">
        <f>IF($A126=$B$3,ProkustesV2!H126*ProkustesV!$AC126,-99)</f>
        <v>-99</v>
      </c>
      <c r="H126" s="3">
        <f>IF($A126=$B$3,ProkustesV2!G126*ProkustesV!$AC126,-99)</f>
        <v>-99</v>
      </c>
      <c r="I126" s="3">
        <f>IF($A126=$B$3,ProkustesV2!J126*ProkustesV!$AC126,-99)</f>
        <v>-99</v>
      </c>
      <c r="J126" s="3">
        <f>IF($A126=$B$3,ProkustesV2!I126*ProkustesV!$AC126,-99)</f>
        <v>-99</v>
      </c>
      <c r="K126" s="3">
        <f>IF($A126=$B$3,ProkustesV2!L126*ProkustesV!$AC126,-99)</f>
        <v>-99</v>
      </c>
      <c r="L126" s="3">
        <f>IF($A126=$B$3,ProkustesV2!K126*ProkustesV!$AC126,-99)</f>
        <v>-99</v>
      </c>
      <c r="M126" s="3">
        <f>IF($A126=$B$3,ProkustesV2!N126*ProkustesV!$AC126,-99)</f>
        <v>-99</v>
      </c>
      <c r="N126" s="3">
        <f>IF($A126=$B$3,ProkustesV2!M126*ProkustesV!$AC126,-99)</f>
        <v>-99</v>
      </c>
      <c r="O126" s="3">
        <f>IF($A126=$B$3,ProkustesV2!P126*ProkustesV!$AC126,-99)</f>
        <v>-99</v>
      </c>
      <c r="P126" s="3">
        <f>IF($A126=$B$3,ProkustesV2!O126*ProkustesV!$AC126,-99)</f>
        <v>-99</v>
      </c>
      <c r="Q126" s="3">
        <f>IF($A126=$B$3,ProkustesV2!R126*ProkustesV!$AC126,-99)</f>
        <v>-99</v>
      </c>
      <c r="R126" s="3">
        <f>IF($A126=$B$3,ProkustesV2!Q126*ProkustesV!$AC126,-99)</f>
        <v>-99</v>
      </c>
      <c r="S126" s="3">
        <f>IF($A126=$B$3,ProkustesV2!T126*ProkustesV!$AC126,-99)</f>
        <v>-99</v>
      </c>
      <c r="T126" s="3">
        <f>IF($A126=$B$3,ProkustesV2!S126*ProkustesV!$AC126,-99)</f>
        <v>-99</v>
      </c>
      <c r="U126" s="3">
        <f>IF($A126=$B$3,ProkustesV2!V126*ProkustesV!$AC126,-99)</f>
        <v>-99</v>
      </c>
      <c r="V126" s="3">
        <f>IF($A126=$B$3,ProkustesV2!U126*ProkustesV!$AC126,-99)</f>
        <v>-99</v>
      </c>
    </row>
    <row r="127" spans="1:22" x14ac:dyDescent="0.3">
      <c r="A127" t="str">
        <f t="shared" si="3"/>
        <v>DIPcom</v>
      </c>
      <c r="B127" s="3" t="str">
        <f>ProkustesV!D127</f>
        <v>DIPcom4_v_5.jpg</v>
      </c>
      <c r="C127" s="3">
        <f>IF($A127=$B$3,ProkustesV2!D127*ProkustesV!$AC127,-99)</f>
        <v>-99</v>
      </c>
      <c r="D127" s="3">
        <f>IF($A127=$B$3,ProkustesV2!C127*ProkustesV!$AC127,-99)</f>
        <v>-99</v>
      </c>
      <c r="E127" s="3">
        <f>IF($A127=$B$3,ProkustesV2!F127*ProkustesV!$AC127,-99)</f>
        <v>-99</v>
      </c>
      <c r="F127" s="3">
        <f>IF($A127=$B$3,ProkustesV2!E127*ProkustesV!$AC127,-99)</f>
        <v>-99</v>
      </c>
      <c r="G127" s="3">
        <f>IF($A127=$B$3,ProkustesV2!H127*ProkustesV!$AC127,-99)</f>
        <v>-99</v>
      </c>
      <c r="H127" s="3">
        <f>IF($A127=$B$3,ProkustesV2!G127*ProkustesV!$AC127,-99)</f>
        <v>-99</v>
      </c>
      <c r="I127" s="3">
        <f>IF($A127=$B$3,ProkustesV2!J127*ProkustesV!$AC127,-99)</f>
        <v>-99</v>
      </c>
      <c r="J127" s="3">
        <f>IF($A127=$B$3,ProkustesV2!I127*ProkustesV!$AC127,-99)</f>
        <v>-99</v>
      </c>
      <c r="K127" s="3">
        <f>IF($A127=$B$3,ProkustesV2!L127*ProkustesV!$AC127,-99)</f>
        <v>-99</v>
      </c>
      <c r="L127" s="3">
        <f>IF($A127=$B$3,ProkustesV2!K127*ProkustesV!$AC127,-99)</f>
        <v>-99</v>
      </c>
      <c r="M127" s="3">
        <f>IF($A127=$B$3,ProkustesV2!N127*ProkustesV!$AC127,-99)</f>
        <v>-99</v>
      </c>
      <c r="N127" s="3">
        <f>IF($A127=$B$3,ProkustesV2!M127*ProkustesV!$AC127,-99)</f>
        <v>-99</v>
      </c>
      <c r="O127" s="3">
        <f>IF($A127=$B$3,ProkustesV2!P127*ProkustesV!$AC127,-99)</f>
        <v>-99</v>
      </c>
      <c r="P127" s="3">
        <f>IF($A127=$B$3,ProkustesV2!O127*ProkustesV!$AC127,-99)</f>
        <v>-99</v>
      </c>
      <c r="Q127" s="3">
        <f>IF($A127=$B$3,ProkustesV2!R127*ProkustesV!$AC127,-99)</f>
        <v>-99</v>
      </c>
      <c r="R127" s="3">
        <f>IF($A127=$B$3,ProkustesV2!Q127*ProkustesV!$AC127,-99)</f>
        <v>-99</v>
      </c>
      <c r="S127" s="3">
        <f>IF($A127=$B$3,ProkustesV2!T127*ProkustesV!$AC127,-99)</f>
        <v>-99</v>
      </c>
      <c r="T127" s="3">
        <f>IF($A127=$B$3,ProkustesV2!S127*ProkustesV!$AC127,-99)</f>
        <v>-99</v>
      </c>
      <c r="U127" s="3">
        <f>IF($A127=$B$3,ProkustesV2!V127*ProkustesV!$AC127,-99)</f>
        <v>-99</v>
      </c>
      <c r="V127" s="3">
        <f>IF($A127=$B$3,ProkustesV2!U127*ProkustesV!$AC127,-99)</f>
        <v>-99</v>
      </c>
    </row>
    <row r="128" spans="1:22" x14ac:dyDescent="0.3">
      <c r="A128" t="str">
        <f t="shared" si="3"/>
        <v>DIPcom</v>
      </c>
      <c r="B128" s="3" t="str">
        <f>ProkustesV!D128</f>
        <v>DIPcom5_v_1.jpg</v>
      </c>
      <c r="C128" s="3">
        <f>IF($A128=$B$3,ProkustesV2!D128*ProkustesV!$AC128,-99)</f>
        <v>-99</v>
      </c>
      <c r="D128" s="3">
        <f>IF($A128=$B$3,ProkustesV2!C128*ProkustesV!$AC128,-99)</f>
        <v>-99</v>
      </c>
      <c r="E128" s="3">
        <f>IF($A128=$B$3,ProkustesV2!F128*ProkustesV!$AC128,-99)</f>
        <v>-99</v>
      </c>
      <c r="F128" s="3">
        <f>IF($A128=$B$3,ProkustesV2!E128*ProkustesV!$AC128,-99)</f>
        <v>-99</v>
      </c>
      <c r="G128" s="3">
        <f>IF($A128=$B$3,ProkustesV2!H128*ProkustesV!$AC128,-99)</f>
        <v>-99</v>
      </c>
      <c r="H128" s="3">
        <f>IF($A128=$B$3,ProkustesV2!G128*ProkustesV!$AC128,-99)</f>
        <v>-99</v>
      </c>
      <c r="I128" s="3">
        <f>IF($A128=$B$3,ProkustesV2!J128*ProkustesV!$AC128,-99)</f>
        <v>-99</v>
      </c>
      <c r="J128" s="3">
        <f>IF($A128=$B$3,ProkustesV2!I128*ProkustesV!$AC128,-99)</f>
        <v>-99</v>
      </c>
      <c r="K128" s="3">
        <f>IF($A128=$B$3,ProkustesV2!L128*ProkustesV!$AC128,-99)</f>
        <v>-99</v>
      </c>
      <c r="L128" s="3">
        <f>IF($A128=$B$3,ProkustesV2!K128*ProkustesV!$AC128,-99)</f>
        <v>-99</v>
      </c>
      <c r="M128" s="3">
        <f>IF($A128=$B$3,ProkustesV2!N128*ProkustesV!$AC128,-99)</f>
        <v>-99</v>
      </c>
      <c r="N128" s="3">
        <f>IF($A128=$B$3,ProkustesV2!M128*ProkustesV!$AC128,-99)</f>
        <v>-99</v>
      </c>
      <c r="O128" s="3">
        <f>IF($A128=$B$3,ProkustesV2!P128*ProkustesV!$AC128,-99)</f>
        <v>-99</v>
      </c>
      <c r="P128" s="3">
        <f>IF($A128=$B$3,ProkustesV2!O128*ProkustesV!$AC128,-99)</f>
        <v>-99</v>
      </c>
      <c r="Q128" s="3">
        <f>IF($A128=$B$3,ProkustesV2!R128*ProkustesV!$AC128,-99)</f>
        <v>-99</v>
      </c>
      <c r="R128" s="3">
        <f>IF($A128=$B$3,ProkustesV2!Q128*ProkustesV!$AC128,-99)</f>
        <v>-99</v>
      </c>
      <c r="S128" s="3">
        <f>IF($A128=$B$3,ProkustesV2!T128*ProkustesV!$AC128,-99)</f>
        <v>-99</v>
      </c>
      <c r="T128" s="3">
        <f>IF($A128=$B$3,ProkustesV2!S128*ProkustesV!$AC128,-99)</f>
        <v>-99</v>
      </c>
      <c r="U128" s="3">
        <f>IF($A128=$B$3,ProkustesV2!V128*ProkustesV!$AC128,-99)</f>
        <v>-99</v>
      </c>
      <c r="V128" s="3">
        <f>IF($A128=$B$3,ProkustesV2!U128*ProkustesV!$AC128,-99)</f>
        <v>-99</v>
      </c>
    </row>
    <row r="129" spans="1:22" x14ac:dyDescent="0.3">
      <c r="A129" t="str">
        <f t="shared" si="3"/>
        <v>DIPcom</v>
      </c>
      <c r="B129" s="3" t="str">
        <f>ProkustesV!D129</f>
        <v>DIPcom5_v_2.jpg</v>
      </c>
      <c r="C129" s="3">
        <f>IF($A129=$B$3,ProkustesV2!D129*ProkustesV!$AC129,-99)</f>
        <v>-99</v>
      </c>
      <c r="D129" s="3">
        <f>IF($A129=$B$3,ProkustesV2!C129*ProkustesV!$AC129,-99)</f>
        <v>-99</v>
      </c>
      <c r="E129" s="3">
        <f>IF($A129=$B$3,ProkustesV2!F129*ProkustesV!$AC129,-99)</f>
        <v>-99</v>
      </c>
      <c r="F129" s="3">
        <f>IF($A129=$B$3,ProkustesV2!E129*ProkustesV!$AC129,-99)</f>
        <v>-99</v>
      </c>
      <c r="G129" s="3">
        <f>IF($A129=$B$3,ProkustesV2!H129*ProkustesV!$AC129,-99)</f>
        <v>-99</v>
      </c>
      <c r="H129" s="3">
        <f>IF($A129=$B$3,ProkustesV2!G129*ProkustesV!$AC129,-99)</f>
        <v>-99</v>
      </c>
      <c r="I129" s="3">
        <f>IF($A129=$B$3,ProkustesV2!J129*ProkustesV!$AC129,-99)</f>
        <v>-99</v>
      </c>
      <c r="J129" s="3">
        <f>IF($A129=$B$3,ProkustesV2!I129*ProkustesV!$AC129,-99)</f>
        <v>-99</v>
      </c>
      <c r="K129" s="3">
        <f>IF($A129=$B$3,ProkustesV2!L129*ProkustesV!$AC129,-99)</f>
        <v>-99</v>
      </c>
      <c r="L129" s="3">
        <f>IF($A129=$B$3,ProkustesV2!K129*ProkustesV!$AC129,-99)</f>
        <v>-99</v>
      </c>
      <c r="M129" s="3">
        <f>IF($A129=$B$3,ProkustesV2!N129*ProkustesV!$AC129,-99)</f>
        <v>-99</v>
      </c>
      <c r="N129" s="3">
        <f>IF($A129=$B$3,ProkustesV2!M129*ProkustesV!$AC129,-99)</f>
        <v>-99</v>
      </c>
      <c r="O129" s="3">
        <f>IF($A129=$B$3,ProkustesV2!P129*ProkustesV!$AC129,-99)</f>
        <v>-99</v>
      </c>
      <c r="P129" s="3">
        <f>IF($A129=$B$3,ProkustesV2!O129*ProkustesV!$AC129,-99)</f>
        <v>-99</v>
      </c>
      <c r="Q129" s="3">
        <f>IF($A129=$B$3,ProkustesV2!R129*ProkustesV!$AC129,-99)</f>
        <v>-99</v>
      </c>
      <c r="R129" s="3">
        <f>IF($A129=$B$3,ProkustesV2!Q129*ProkustesV!$AC129,-99)</f>
        <v>-99</v>
      </c>
      <c r="S129" s="3">
        <f>IF($A129=$B$3,ProkustesV2!T129*ProkustesV!$AC129,-99)</f>
        <v>-99</v>
      </c>
      <c r="T129" s="3">
        <f>IF($A129=$B$3,ProkustesV2!S129*ProkustesV!$AC129,-99)</f>
        <v>-99</v>
      </c>
      <c r="U129" s="3">
        <f>IF($A129=$B$3,ProkustesV2!V129*ProkustesV!$AC129,-99)</f>
        <v>-99</v>
      </c>
      <c r="V129" s="3">
        <f>IF($A129=$B$3,ProkustesV2!U129*ProkustesV!$AC129,-99)</f>
        <v>-99</v>
      </c>
    </row>
    <row r="130" spans="1:22" x14ac:dyDescent="0.3">
      <c r="A130" t="str">
        <f t="shared" si="3"/>
        <v>DIPcom</v>
      </c>
      <c r="B130" s="3" t="str">
        <f>ProkustesV!D130</f>
        <v>DIPcom5_v_3.jpg</v>
      </c>
      <c r="C130" s="3">
        <f>IF($A130=$B$3,ProkustesV2!D130*ProkustesV!$AC130,-99)</f>
        <v>-99</v>
      </c>
      <c r="D130" s="3">
        <f>IF($A130=$B$3,ProkustesV2!C130*ProkustesV!$AC130,-99)</f>
        <v>-99</v>
      </c>
      <c r="E130" s="3">
        <f>IF($A130=$B$3,ProkustesV2!F130*ProkustesV!$AC130,-99)</f>
        <v>-99</v>
      </c>
      <c r="F130" s="3">
        <f>IF($A130=$B$3,ProkustesV2!E130*ProkustesV!$AC130,-99)</f>
        <v>-99</v>
      </c>
      <c r="G130" s="3">
        <f>IF($A130=$B$3,ProkustesV2!H130*ProkustesV!$AC130,-99)</f>
        <v>-99</v>
      </c>
      <c r="H130" s="3">
        <f>IF($A130=$B$3,ProkustesV2!G130*ProkustesV!$AC130,-99)</f>
        <v>-99</v>
      </c>
      <c r="I130" s="3">
        <f>IF($A130=$B$3,ProkustesV2!J130*ProkustesV!$AC130,-99)</f>
        <v>-99</v>
      </c>
      <c r="J130" s="3">
        <f>IF($A130=$B$3,ProkustesV2!I130*ProkustesV!$AC130,-99)</f>
        <v>-99</v>
      </c>
      <c r="K130" s="3">
        <f>IF($A130=$B$3,ProkustesV2!L130*ProkustesV!$AC130,-99)</f>
        <v>-99</v>
      </c>
      <c r="L130" s="3">
        <f>IF($A130=$B$3,ProkustesV2!K130*ProkustesV!$AC130,-99)</f>
        <v>-99</v>
      </c>
      <c r="M130" s="3">
        <f>IF($A130=$B$3,ProkustesV2!N130*ProkustesV!$AC130,-99)</f>
        <v>-99</v>
      </c>
      <c r="N130" s="3">
        <f>IF($A130=$B$3,ProkustesV2!M130*ProkustesV!$AC130,-99)</f>
        <v>-99</v>
      </c>
      <c r="O130" s="3">
        <f>IF($A130=$B$3,ProkustesV2!P130*ProkustesV!$AC130,-99)</f>
        <v>-99</v>
      </c>
      <c r="P130" s="3">
        <f>IF($A130=$B$3,ProkustesV2!O130*ProkustesV!$AC130,-99)</f>
        <v>-99</v>
      </c>
      <c r="Q130" s="3">
        <f>IF($A130=$B$3,ProkustesV2!R130*ProkustesV!$AC130,-99)</f>
        <v>-99</v>
      </c>
      <c r="R130" s="3">
        <f>IF($A130=$B$3,ProkustesV2!Q130*ProkustesV!$AC130,-99)</f>
        <v>-99</v>
      </c>
      <c r="S130" s="3">
        <f>IF($A130=$B$3,ProkustesV2!T130*ProkustesV!$AC130,-99)</f>
        <v>-99</v>
      </c>
      <c r="T130" s="3">
        <f>IF($A130=$B$3,ProkustesV2!S130*ProkustesV!$AC130,-99)</f>
        <v>-99</v>
      </c>
      <c r="U130" s="3">
        <f>IF($A130=$B$3,ProkustesV2!V130*ProkustesV!$AC130,-99)</f>
        <v>-99</v>
      </c>
      <c r="V130" s="3">
        <f>IF($A130=$B$3,ProkustesV2!U130*ProkustesV!$AC130,-99)</f>
        <v>-99</v>
      </c>
    </row>
    <row r="131" spans="1:22" x14ac:dyDescent="0.3">
      <c r="A131" t="str">
        <f t="shared" si="3"/>
        <v>DIPcom</v>
      </c>
      <c r="B131" s="3" t="str">
        <f>ProkustesV!D131</f>
        <v>DIPcom5_v_4.jpg</v>
      </c>
      <c r="C131" s="3">
        <f>IF($A131=$B$3,ProkustesV2!D131*ProkustesV!$AC131,-99)</f>
        <v>-99</v>
      </c>
      <c r="D131" s="3">
        <f>IF($A131=$B$3,ProkustesV2!C131*ProkustesV!$AC131,-99)</f>
        <v>-99</v>
      </c>
      <c r="E131" s="3">
        <f>IF($A131=$B$3,ProkustesV2!F131*ProkustesV!$AC131,-99)</f>
        <v>-99</v>
      </c>
      <c r="F131" s="3">
        <f>IF($A131=$B$3,ProkustesV2!E131*ProkustesV!$AC131,-99)</f>
        <v>-99</v>
      </c>
      <c r="G131" s="3">
        <f>IF($A131=$B$3,ProkustesV2!H131*ProkustesV!$AC131,-99)</f>
        <v>-99</v>
      </c>
      <c r="H131" s="3">
        <f>IF($A131=$B$3,ProkustesV2!G131*ProkustesV!$AC131,-99)</f>
        <v>-99</v>
      </c>
      <c r="I131" s="3">
        <f>IF($A131=$B$3,ProkustesV2!J131*ProkustesV!$AC131,-99)</f>
        <v>-99</v>
      </c>
      <c r="J131" s="3">
        <f>IF($A131=$B$3,ProkustesV2!I131*ProkustesV!$AC131,-99)</f>
        <v>-99</v>
      </c>
      <c r="K131" s="3">
        <f>IF($A131=$B$3,ProkustesV2!L131*ProkustesV!$AC131,-99)</f>
        <v>-99</v>
      </c>
      <c r="L131" s="3">
        <f>IF($A131=$B$3,ProkustesV2!K131*ProkustesV!$AC131,-99)</f>
        <v>-99</v>
      </c>
      <c r="M131" s="3">
        <f>IF($A131=$B$3,ProkustesV2!N131*ProkustesV!$AC131,-99)</f>
        <v>-99</v>
      </c>
      <c r="N131" s="3">
        <f>IF($A131=$B$3,ProkustesV2!M131*ProkustesV!$AC131,-99)</f>
        <v>-99</v>
      </c>
      <c r="O131" s="3">
        <f>IF($A131=$B$3,ProkustesV2!P131*ProkustesV!$AC131,-99)</f>
        <v>-99</v>
      </c>
      <c r="P131" s="3">
        <f>IF($A131=$B$3,ProkustesV2!O131*ProkustesV!$AC131,-99)</f>
        <v>-99</v>
      </c>
      <c r="Q131" s="3">
        <f>IF($A131=$B$3,ProkustesV2!R131*ProkustesV!$AC131,-99)</f>
        <v>-99</v>
      </c>
      <c r="R131" s="3">
        <f>IF($A131=$B$3,ProkustesV2!Q131*ProkustesV!$AC131,-99)</f>
        <v>-99</v>
      </c>
      <c r="S131" s="3">
        <f>IF($A131=$B$3,ProkustesV2!T131*ProkustesV!$AC131,-99)</f>
        <v>-99</v>
      </c>
      <c r="T131" s="3">
        <f>IF($A131=$B$3,ProkustesV2!S131*ProkustesV!$AC131,-99)</f>
        <v>-99</v>
      </c>
      <c r="U131" s="3">
        <f>IF($A131=$B$3,ProkustesV2!V131*ProkustesV!$AC131,-99)</f>
        <v>-99</v>
      </c>
      <c r="V131" s="3">
        <f>IF($A131=$B$3,ProkustesV2!U131*ProkustesV!$AC131,-99)</f>
        <v>-99</v>
      </c>
    </row>
    <row r="132" spans="1:22" x14ac:dyDescent="0.3">
      <c r="A132" t="str">
        <f t="shared" si="3"/>
        <v>DIPcom</v>
      </c>
      <c r="B132" s="3" t="str">
        <f>ProkustesV!D132</f>
        <v>DIPcom5_v_5.jpg</v>
      </c>
      <c r="C132" s="3">
        <f>IF($A132=$B$3,ProkustesV2!D132*ProkustesV!$AC132,-99)</f>
        <v>-99</v>
      </c>
      <c r="D132" s="3">
        <f>IF($A132=$B$3,ProkustesV2!C132*ProkustesV!$AC132,-99)</f>
        <v>-99</v>
      </c>
      <c r="E132" s="3">
        <f>IF($A132=$B$3,ProkustesV2!F132*ProkustesV!$AC132,-99)</f>
        <v>-99</v>
      </c>
      <c r="F132" s="3">
        <f>IF($A132=$B$3,ProkustesV2!E132*ProkustesV!$AC132,-99)</f>
        <v>-99</v>
      </c>
      <c r="G132" s="3">
        <f>IF($A132=$B$3,ProkustesV2!H132*ProkustesV!$AC132,-99)</f>
        <v>-99</v>
      </c>
      <c r="H132" s="3">
        <f>IF($A132=$B$3,ProkustesV2!G132*ProkustesV!$AC132,-99)</f>
        <v>-99</v>
      </c>
      <c r="I132" s="3">
        <f>IF($A132=$B$3,ProkustesV2!J132*ProkustesV!$AC132,-99)</f>
        <v>-99</v>
      </c>
      <c r="J132" s="3">
        <f>IF($A132=$B$3,ProkustesV2!I132*ProkustesV!$AC132,-99)</f>
        <v>-99</v>
      </c>
      <c r="K132" s="3">
        <f>IF($A132=$B$3,ProkustesV2!L132*ProkustesV!$AC132,-99)</f>
        <v>-99</v>
      </c>
      <c r="L132" s="3">
        <f>IF($A132=$B$3,ProkustesV2!K132*ProkustesV!$AC132,-99)</f>
        <v>-99</v>
      </c>
      <c r="M132" s="3">
        <f>IF($A132=$B$3,ProkustesV2!N132*ProkustesV!$AC132,-99)</f>
        <v>-99</v>
      </c>
      <c r="N132" s="3">
        <f>IF($A132=$B$3,ProkustesV2!M132*ProkustesV!$AC132,-99)</f>
        <v>-99</v>
      </c>
      <c r="O132" s="3">
        <f>IF($A132=$B$3,ProkustesV2!P132*ProkustesV!$AC132,-99)</f>
        <v>-99</v>
      </c>
      <c r="P132" s="3">
        <f>IF($A132=$B$3,ProkustesV2!O132*ProkustesV!$AC132,-99)</f>
        <v>-99</v>
      </c>
      <c r="Q132" s="3">
        <f>IF($A132=$B$3,ProkustesV2!R132*ProkustesV!$AC132,-99)</f>
        <v>-99</v>
      </c>
      <c r="R132" s="3">
        <f>IF($A132=$B$3,ProkustesV2!Q132*ProkustesV!$AC132,-99)</f>
        <v>-99</v>
      </c>
      <c r="S132" s="3">
        <f>IF($A132=$B$3,ProkustesV2!T132*ProkustesV!$AC132,-99)</f>
        <v>-99</v>
      </c>
      <c r="T132" s="3">
        <f>IF($A132=$B$3,ProkustesV2!S132*ProkustesV!$AC132,-99)</f>
        <v>-99</v>
      </c>
      <c r="U132" s="3">
        <f>IF($A132=$B$3,ProkustesV2!V132*ProkustesV!$AC132,-99)</f>
        <v>-99</v>
      </c>
      <c r="V132" s="3">
        <f>IF($A132=$B$3,ProkustesV2!U132*ProkustesV!$AC132,-99)</f>
        <v>-99</v>
      </c>
    </row>
    <row r="133" spans="1:22" x14ac:dyDescent="0.3">
      <c r="A133" t="str">
        <f t="shared" si="3"/>
        <v>DIPcom</v>
      </c>
      <c r="B133" s="3" t="str">
        <f>ProkustesV!D133</f>
        <v>DIPcom6_v_1.jpg</v>
      </c>
      <c r="C133" s="3">
        <f>IF($A133=$B$3,ProkustesV2!D133*ProkustesV!$AC133,-99)</f>
        <v>-99</v>
      </c>
      <c r="D133" s="3">
        <f>IF($A133=$B$3,ProkustesV2!C133*ProkustesV!$AC133,-99)</f>
        <v>-99</v>
      </c>
      <c r="E133" s="3">
        <f>IF($A133=$B$3,ProkustesV2!F133*ProkustesV!$AC133,-99)</f>
        <v>-99</v>
      </c>
      <c r="F133" s="3">
        <f>IF($A133=$B$3,ProkustesV2!E133*ProkustesV!$AC133,-99)</f>
        <v>-99</v>
      </c>
      <c r="G133" s="3">
        <f>IF($A133=$B$3,ProkustesV2!H133*ProkustesV!$AC133,-99)</f>
        <v>-99</v>
      </c>
      <c r="H133" s="3">
        <f>IF($A133=$B$3,ProkustesV2!G133*ProkustesV!$AC133,-99)</f>
        <v>-99</v>
      </c>
      <c r="I133" s="3">
        <f>IF($A133=$B$3,ProkustesV2!J133*ProkustesV!$AC133,-99)</f>
        <v>-99</v>
      </c>
      <c r="J133" s="3">
        <f>IF($A133=$B$3,ProkustesV2!I133*ProkustesV!$AC133,-99)</f>
        <v>-99</v>
      </c>
      <c r="K133" s="3">
        <f>IF($A133=$B$3,ProkustesV2!L133*ProkustesV!$AC133,-99)</f>
        <v>-99</v>
      </c>
      <c r="L133" s="3">
        <f>IF($A133=$B$3,ProkustesV2!K133*ProkustesV!$AC133,-99)</f>
        <v>-99</v>
      </c>
      <c r="M133" s="3">
        <f>IF($A133=$B$3,ProkustesV2!N133*ProkustesV!$AC133,-99)</f>
        <v>-99</v>
      </c>
      <c r="N133" s="3">
        <f>IF($A133=$B$3,ProkustesV2!M133*ProkustesV!$AC133,-99)</f>
        <v>-99</v>
      </c>
      <c r="O133" s="3">
        <f>IF($A133=$B$3,ProkustesV2!P133*ProkustesV!$AC133,-99)</f>
        <v>-99</v>
      </c>
      <c r="P133" s="3">
        <f>IF($A133=$B$3,ProkustesV2!O133*ProkustesV!$AC133,-99)</f>
        <v>-99</v>
      </c>
      <c r="Q133" s="3">
        <f>IF($A133=$B$3,ProkustesV2!R133*ProkustesV!$AC133,-99)</f>
        <v>-99</v>
      </c>
      <c r="R133" s="3">
        <f>IF($A133=$B$3,ProkustesV2!Q133*ProkustesV!$AC133,-99)</f>
        <v>-99</v>
      </c>
      <c r="S133" s="3">
        <f>IF($A133=$B$3,ProkustesV2!T133*ProkustesV!$AC133,-99)</f>
        <v>-99</v>
      </c>
      <c r="T133" s="3">
        <f>IF($A133=$B$3,ProkustesV2!S133*ProkustesV!$AC133,-99)</f>
        <v>-99</v>
      </c>
      <c r="U133" s="3">
        <f>IF($A133=$B$3,ProkustesV2!V133*ProkustesV!$AC133,-99)</f>
        <v>-99</v>
      </c>
      <c r="V133" s="3">
        <f>IF($A133=$B$3,ProkustesV2!U133*ProkustesV!$AC133,-99)</f>
        <v>-99</v>
      </c>
    </row>
    <row r="134" spans="1:22" x14ac:dyDescent="0.3">
      <c r="A134" t="str">
        <f t="shared" si="3"/>
        <v>DIPcom</v>
      </c>
      <c r="B134" s="3" t="str">
        <f>ProkustesV!D134</f>
        <v>DIPcom6_v_2.jpg</v>
      </c>
      <c r="C134" s="3">
        <f>IF($A134=$B$3,ProkustesV2!D134*ProkustesV!$AC134,-99)</f>
        <v>-99</v>
      </c>
      <c r="D134" s="3">
        <f>IF($A134=$B$3,ProkustesV2!C134*ProkustesV!$AC134,-99)</f>
        <v>-99</v>
      </c>
      <c r="E134" s="3">
        <f>IF($A134=$B$3,ProkustesV2!F134*ProkustesV!$AC134,-99)</f>
        <v>-99</v>
      </c>
      <c r="F134" s="3">
        <f>IF($A134=$B$3,ProkustesV2!E134*ProkustesV!$AC134,-99)</f>
        <v>-99</v>
      </c>
      <c r="G134" s="3">
        <f>IF($A134=$B$3,ProkustesV2!H134*ProkustesV!$AC134,-99)</f>
        <v>-99</v>
      </c>
      <c r="H134" s="3">
        <f>IF($A134=$B$3,ProkustesV2!G134*ProkustesV!$AC134,-99)</f>
        <v>-99</v>
      </c>
      <c r="I134" s="3">
        <f>IF($A134=$B$3,ProkustesV2!J134*ProkustesV!$AC134,-99)</f>
        <v>-99</v>
      </c>
      <c r="J134" s="3">
        <f>IF($A134=$B$3,ProkustesV2!I134*ProkustesV!$AC134,-99)</f>
        <v>-99</v>
      </c>
      <c r="K134" s="3">
        <f>IF($A134=$B$3,ProkustesV2!L134*ProkustesV!$AC134,-99)</f>
        <v>-99</v>
      </c>
      <c r="L134" s="3">
        <f>IF($A134=$B$3,ProkustesV2!K134*ProkustesV!$AC134,-99)</f>
        <v>-99</v>
      </c>
      <c r="M134" s="3">
        <f>IF($A134=$B$3,ProkustesV2!N134*ProkustesV!$AC134,-99)</f>
        <v>-99</v>
      </c>
      <c r="N134" s="3">
        <f>IF($A134=$B$3,ProkustesV2!M134*ProkustesV!$AC134,-99)</f>
        <v>-99</v>
      </c>
      <c r="O134" s="3">
        <f>IF($A134=$B$3,ProkustesV2!P134*ProkustesV!$AC134,-99)</f>
        <v>-99</v>
      </c>
      <c r="P134" s="3">
        <f>IF($A134=$B$3,ProkustesV2!O134*ProkustesV!$AC134,-99)</f>
        <v>-99</v>
      </c>
      <c r="Q134" s="3">
        <f>IF($A134=$B$3,ProkustesV2!R134*ProkustesV!$AC134,-99)</f>
        <v>-99</v>
      </c>
      <c r="R134" s="3">
        <f>IF($A134=$B$3,ProkustesV2!Q134*ProkustesV!$AC134,-99)</f>
        <v>-99</v>
      </c>
      <c r="S134" s="3">
        <f>IF($A134=$B$3,ProkustesV2!T134*ProkustesV!$AC134,-99)</f>
        <v>-99</v>
      </c>
      <c r="T134" s="3">
        <f>IF($A134=$B$3,ProkustesV2!S134*ProkustesV!$AC134,-99)</f>
        <v>-99</v>
      </c>
      <c r="U134" s="3">
        <f>IF($A134=$B$3,ProkustesV2!V134*ProkustesV!$AC134,-99)</f>
        <v>-99</v>
      </c>
      <c r="V134" s="3">
        <f>IF($A134=$B$3,ProkustesV2!U134*ProkustesV!$AC134,-99)</f>
        <v>-99</v>
      </c>
    </row>
    <row r="135" spans="1:22" x14ac:dyDescent="0.3">
      <c r="A135" t="str">
        <f t="shared" si="3"/>
        <v>DIPcom</v>
      </c>
      <c r="B135" s="3" t="str">
        <f>ProkustesV!D135</f>
        <v>DIPcom6_v_3.jpg</v>
      </c>
      <c r="C135" s="3">
        <f>IF($A135=$B$3,ProkustesV2!D135*ProkustesV!$AC135,-99)</f>
        <v>-99</v>
      </c>
      <c r="D135" s="3">
        <f>IF($A135=$B$3,ProkustesV2!C135*ProkustesV!$AC135,-99)</f>
        <v>-99</v>
      </c>
      <c r="E135" s="3">
        <f>IF($A135=$B$3,ProkustesV2!F135*ProkustesV!$AC135,-99)</f>
        <v>-99</v>
      </c>
      <c r="F135" s="3">
        <f>IF($A135=$B$3,ProkustesV2!E135*ProkustesV!$AC135,-99)</f>
        <v>-99</v>
      </c>
      <c r="G135" s="3">
        <f>IF($A135=$B$3,ProkustesV2!H135*ProkustesV!$AC135,-99)</f>
        <v>-99</v>
      </c>
      <c r="H135" s="3">
        <f>IF($A135=$B$3,ProkustesV2!G135*ProkustesV!$AC135,-99)</f>
        <v>-99</v>
      </c>
      <c r="I135" s="3">
        <f>IF($A135=$B$3,ProkustesV2!J135*ProkustesV!$AC135,-99)</f>
        <v>-99</v>
      </c>
      <c r="J135" s="3">
        <f>IF($A135=$B$3,ProkustesV2!I135*ProkustesV!$AC135,-99)</f>
        <v>-99</v>
      </c>
      <c r="K135" s="3">
        <f>IF($A135=$B$3,ProkustesV2!L135*ProkustesV!$AC135,-99)</f>
        <v>-99</v>
      </c>
      <c r="L135" s="3">
        <f>IF($A135=$B$3,ProkustesV2!K135*ProkustesV!$AC135,-99)</f>
        <v>-99</v>
      </c>
      <c r="M135" s="3">
        <f>IF($A135=$B$3,ProkustesV2!N135*ProkustesV!$AC135,-99)</f>
        <v>-99</v>
      </c>
      <c r="N135" s="3">
        <f>IF($A135=$B$3,ProkustesV2!M135*ProkustesV!$AC135,-99)</f>
        <v>-99</v>
      </c>
      <c r="O135" s="3">
        <f>IF($A135=$B$3,ProkustesV2!P135*ProkustesV!$AC135,-99)</f>
        <v>-99</v>
      </c>
      <c r="P135" s="3">
        <f>IF($A135=$B$3,ProkustesV2!O135*ProkustesV!$AC135,-99)</f>
        <v>-99</v>
      </c>
      <c r="Q135" s="3">
        <f>IF($A135=$B$3,ProkustesV2!R135*ProkustesV!$AC135,-99)</f>
        <v>-99</v>
      </c>
      <c r="R135" s="3">
        <f>IF($A135=$B$3,ProkustesV2!Q135*ProkustesV!$AC135,-99)</f>
        <v>-99</v>
      </c>
      <c r="S135" s="3">
        <f>IF($A135=$B$3,ProkustesV2!T135*ProkustesV!$AC135,-99)</f>
        <v>-99</v>
      </c>
      <c r="T135" s="3">
        <f>IF($A135=$B$3,ProkustesV2!S135*ProkustesV!$AC135,-99)</f>
        <v>-99</v>
      </c>
      <c r="U135" s="3">
        <f>IF($A135=$B$3,ProkustesV2!V135*ProkustesV!$AC135,-99)</f>
        <v>-99</v>
      </c>
      <c r="V135" s="3">
        <f>IF($A135=$B$3,ProkustesV2!U135*ProkustesV!$AC135,-99)</f>
        <v>-99</v>
      </c>
    </row>
    <row r="136" spans="1:22" x14ac:dyDescent="0.3">
      <c r="A136" t="str">
        <f t="shared" si="3"/>
        <v>DIPcom</v>
      </c>
      <c r="B136" s="3" t="str">
        <f>ProkustesV!D136</f>
        <v>DIPcom6_v_4.jpg</v>
      </c>
      <c r="C136" s="3">
        <f>IF($A136=$B$3,ProkustesV2!D136*ProkustesV!$AC136,-99)</f>
        <v>-99</v>
      </c>
      <c r="D136" s="3">
        <f>IF($A136=$B$3,ProkustesV2!C136*ProkustesV!$AC136,-99)</f>
        <v>-99</v>
      </c>
      <c r="E136" s="3">
        <f>IF($A136=$B$3,ProkustesV2!F136*ProkustesV!$AC136,-99)</f>
        <v>-99</v>
      </c>
      <c r="F136" s="3">
        <f>IF($A136=$B$3,ProkustesV2!E136*ProkustesV!$AC136,-99)</f>
        <v>-99</v>
      </c>
      <c r="G136" s="3">
        <f>IF($A136=$B$3,ProkustesV2!H136*ProkustesV!$AC136,-99)</f>
        <v>-99</v>
      </c>
      <c r="H136" s="3">
        <f>IF($A136=$B$3,ProkustesV2!G136*ProkustesV!$AC136,-99)</f>
        <v>-99</v>
      </c>
      <c r="I136" s="3">
        <f>IF($A136=$B$3,ProkustesV2!J136*ProkustesV!$AC136,-99)</f>
        <v>-99</v>
      </c>
      <c r="J136" s="3">
        <f>IF($A136=$B$3,ProkustesV2!I136*ProkustesV!$AC136,-99)</f>
        <v>-99</v>
      </c>
      <c r="K136" s="3">
        <f>IF($A136=$B$3,ProkustesV2!L136*ProkustesV!$AC136,-99)</f>
        <v>-99</v>
      </c>
      <c r="L136" s="3">
        <f>IF($A136=$B$3,ProkustesV2!K136*ProkustesV!$AC136,-99)</f>
        <v>-99</v>
      </c>
      <c r="M136" s="3">
        <f>IF($A136=$B$3,ProkustesV2!N136*ProkustesV!$AC136,-99)</f>
        <v>-99</v>
      </c>
      <c r="N136" s="3">
        <f>IF($A136=$B$3,ProkustesV2!M136*ProkustesV!$AC136,-99)</f>
        <v>-99</v>
      </c>
      <c r="O136" s="3">
        <f>IF($A136=$B$3,ProkustesV2!P136*ProkustesV!$AC136,-99)</f>
        <v>-99</v>
      </c>
      <c r="P136" s="3">
        <f>IF($A136=$B$3,ProkustesV2!O136*ProkustesV!$AC136,-99)</f>
        <v>-99</v>
      </c>
      <c r="Q136" s="3">
        <f>IF($A136=$B$3,ProkustesV2!R136*ProkustesV!$AC136,-99)</f>
        <v>-99</v>
      </c>
      <c r="R136" s="3">
        <f>IF($A136=$B$3,ProkustesV2!Q136*ProkustesV!$AC136,-99)</f>
        <v>-99</v>
      </c>
      <c r="S136" s="3">
        <f>IF($A136=$B$3,ProkustesV2!T136*ProkustesV!$AC136,-99)</f>
        <v>-99</v>
      </c>
      <c r="T136" s="3">
        <f>IF($A136=$B$3,ProkustesV2!S136*ProkustesV!$AC136,-99)</f>
        <v>-99</v>
      </c>
      <c r="U136" s="3">
        <f>IF($A136=$B$3,ProkustesV2!V136*ProkustesV!$AC136,-99)</f>
        <v>-99</v>
      </c>
      <c r="V136" s="3">
        <f>IF($A136=$B$3,ProkustesV2!U136*ProkustesV!$AC136,-99)</f>
        <v>-99</v>
      </c>
    </row>
    <row r="137" spans="1:22" x14ac:dyDescent="0.3">
      <c r="A137" t="str">
        <f t="shared" si="3"/>
        <v>DIPcom</v>
      </c>
      <c r="B137" s="3" t="str">
        <f>ProkustesV!D137</f>
        <v>DIPcom6_v_5.jpg</v>
      </c>
      <c r="C137" s="3">
        <f>IF($A137=$B$3,ProkustesV2!D137*ProkustesV!$AC137,-99)</f>
        <v>-99</v>
      </c>
      <c r="D137" s="3">
        <f>IF($A137=$B$3,ProkustesV2!C137*ProkustesV!$AC137,-99)</f>
        <v>-99</v>
      </c>
      <c r="E137" s="3">
        <f>IF($A137=$B$3,ProkustesV2!F137*ProkustesV!$AC137,-99)</f>
        <v>-99</v>
      </c>
      <c r="F137" s="3">
        <f>IF($A137=$B$3,ProkustesV2!E137*ProkustesV!$AC137,-99)</f>
        <v>-99</v>
      </c>
      <c r="G137" s="3">
        <f>IF($A137=$B$3,ProkustesV2!H137*ProkustesV!$AC137,-99)</f>
        <v>-99</v>
      </c>
      <c r="H137" s="3">
        <f>IF($A137=$B$3,ProkustesV2!G137*ProkustesV!$AC137,-99)</f>
        <v>-99</v>
      </c>
      <c r="I137" s="3">
        <f>IF($A137=$B$3,ProkustesV2!J137*ProkustesV!$AC137,-99)</f>
        <v>-99</v>
      </c>
      <c r="J137" s="3">
        <f>IF($A137=$B$3,ProkustesV2!I137*ProkustesV!$AC137,-99)</f>
        <v>-99</v>
      </c>
      <c r="K137" s="3">
        <f>IF($A137=$B$3,ProkustesV2!L137*ProkustesV!$AC137,-99)</f>
        <v>-99</v>
      </c>
      <c r="L137" s="3">
        <f>IF($A137=$B$3,ProkustesV2!K137*ProkustesV!$AC137,-99)</f>
        <v>-99</v>
      </c>
      <c r="M137" s="3">
        <f>IF($A137=$B$3,ProkustesV2!N137*ProkustesV!$AC137,-99)</f>
        <v>-99</v>
      </c>
      <c r="N137" s="3">
        <f>IF($A137=$B$3,ProkustesV2!M137*ProkustesV!$AC137,-99)</f>
        <v>-99</v>
      </c>
      <c r="O137" s="3">
        <f>IF($A137=$B$3,ProkustesV2!P137*ProkustesV!$AC137,-99)</f>
        <v>-99</v>
      </c>
      <c r="P137" s="3">
        <f>IF($A137=$B$3,ProkustesV2!O137*ProkustesV!$AC137,-99)</f>
        <v>-99</v>
      </c>
      <c r="Q137" s="3">
        <f>IF($A137=$B$3,ProkustesV2!R137*ProkustesV!$AC137,-99)</f>
        <v>-99</v>
      </c>
      <c r="R137" s="3">
        <f>IF($A137=$B$3,ProkustesV2!Q137*ProkustesV!$AC137,-99)</f>
        <v>-99</v>
      </c>
      <c r="S137" s="3">
        <f>IF($A137=$B$3,ProkustesV2!T137*ProkustesV!$AC137,-99)</f>
        <v>-99</v>
      </c>
      <c r="T137" s="3">
        <f>IF($A137=$B$3,ProkustesV2!S137*ProkustesV!$AC137,-99)</f>
        <v>-99</v>
      </c>
      <c r="U137" s="3">
        <f>IF($A137=$B$3,ProkustesV2!V137*ProkustesV!$AC137,-99)</f>
        <v>-99</v>
      </c>
      <c r="V137" s="3">
        <f>IF($A137=$B$3,ProkustesV2!U137*ProkustesV!$AC137,-99)</f>
        <v>-99</v>
      </c>
    </row>
    <row r="138" spans="1:22" x14ac:dyDescent="0.3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x14ac:dyDescent="0.3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x14ac:dyDescent="0.3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x14ac:dyDescent="0.3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x14ac:dyDescent="0.3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x14ac:dyDescent="0.3">
      <c r="A143" t="str">
        <f t="shared" ref="A143:A202" si="4">MID(B143,1,6)</f>
        <v>DIPcom</v>
      </c>
      <c r="B143" s="3" t="str">
        <f>ProkustesV!D143</f>
        <v>DIPcomSportplatz Spiegelau_v_1.jpg</v>
      </c>
      <c r="C143" s="3">
        <f>IF($A143=$B$3,ProkustesV2!D143*ProkustesV!$AC143,-99)</f>
        <v>-99</v>
      </c>
      <c r="D143" s="3">
        <f>IF($A143=$B$3,ProkustesV2!C143*ProkustesV!$AC143,-99)</f>
        <v>-99</v>
      </c>
      <c r="E143" s="3">
        <f>IF($A143=$B$3,ProkustesV2!F143*ProkustesV!$AC143,-99)</f>
        <v>-99</v>
      </c>
      <c r="F143" s="3">
        <f>IF($A143=$B$3,ProkustesV2!E143*ProkustesV!$AC143,-99)</f>
        <v>-99</v>
      </c>
      <c r="G143" s="3">
        <f>IF($A143=$B$3,ProkustesV2!H143*ProkustesV!$AC143,-99)</f>
        <v>-99</v>
      </c>
      <c r="H143" s="3">
        <f>IF($A143=$B$3,ProkustesV2!G143*ProkustesV!$AC143,-99)</f>
        <v>-99</v>
      </c>
      <c r="I143" s="3">
        <f>IF($A143=$B$3,ProkustesV2!J143*ProkustesV!$AC143,-99)</f>
        <v>-99</v>
      </c>
      <c r="J143" s="3">
        <f>IF($A143=$B$3,ProkustesV2!I143*ProkustesV!$AC143,-99)</f>
        <v>-99</v>
      </c>
      <c r="K143" s="3">
        <f>IF($A143=$B$3,ProkustesV2!L143*ProkustesV!$AC143,-99)</f>
        <v>-99</v>
      </c>
      <c r="L143" s="3">
        <f>IF($A143=$B$3,ProkustesV2!K143*ProkustesV!$AC143,-99)</f>
        <v>-99</v>
      </c>
      <c r="M143" s="3">
        <f>IF($A143=$B$3,ProkustesV2!N143*ProkustesV!$AC143,-99)</f>
        <v>-99</v>
      </c>
      <c r="N143" s="3">
        <f>IF($A143=$B$3,ProkustesV2!M143*ProkustesV!$AC143,-99)</f>
        <v>-99</v>
      </c>
      <c r="O143" s="3">
        <f>IF($A143=$B$3,ProkustesV2!P143*ProkustesV!$AC143,-99)</f>
        <v>-99</v>
      </c>
      <c r="P143" s="3">
        <f>IF($A143=$B$3,ProkustesV2!O143*ProkustesV!$AC143,-99)</f>
        <v>-99</v>
      </c>
      <c r="Q143" s="3">
        <f>IF($A143=$B$3,ProkustesV2!R143*ProkustesV!$AC143,-99)</f>
        <v>-99</v>
      </c>
      <c r="R143" s="3">
        <f>IF($A143=$B$3,ProkustesV2!Q143*ProkustesV!$AC143,-99)</f>
        <v>-99</v>
      </c>
      <c r="S143" s="3">
        <f>IF($A143=$B$3,ProkustesV2!T143*ProkustesV!$AC143,-99)</f>
        <v>-99</v>
      </c>
      <c r="T143" s="3">
        <f>IF($A143=$B$3,ProkustesV2!S143*ProkustesV!$AC143,-99)</f>
        <v>-99</v>
      </c>
      <c r="U143" s="3">
        <f>IF($A143=$B$3,ProkustesV2!V143*ProkustesV!$AC143,-99)</f>
        <v>-99</v>
      </c>
      <c r="V143" s="3">
        <f>IF($A143=$B$3,ProkustesV2!U143*ProkustesV!$AC143,-99)</f>
        <v>-99</v>
      </c>
    </row>
    <row r="144" spans="1:22" x14ac:dyDescent="0.3">
      <c r="A144" t="str">
        <f t="shared" si="4"/>
        <v>DIPcom</v>
      </c>
      <c r="B144" s="3" t="str">
        <f>ProkustesV!D144</f>
        <v>DIPcomSportplatz Spiegelau_v_2.jpg</v>
      </c>
      <c r="C144" s="3">
        <f>IF($A144=$B$3,ProkustesV2!D144*ProkustesV!$AC144,-99)</f>
        <v>-99</v>
      </c>
      <c r="D144" s="3">
        <f>IF($A144=$B$3,ProkustesV2!C144*ProkustesV!$AC144,-99)</f>
        <v>-99</v>
      </c>
      <c r="E144" s="3">
        <f>IF($A144=$B$3,ProkustesV2!F144*ProkustesV!$AC144,-99)</f>
        <v>-99</v>
      </c>
      <c r="F144" s="3">
        <f>IF($A144=$B$3,ProkustesV2!E144*ProkustesV!$AC144,-99)</f>
        <v>-99</v>
      </c>
      <c r="G144" s="3">
        <f>IF($A144=$B$3,ProkustesV2!H144*ProkustesV!$AC144,-99)</f>
        <v>-99</v>
      </c>
      <c r="H144" s="3">
        <f>IF($A144=$B$3,ProkustesV2!G144*ProkustesV!$AC144,-99)</f>
        <v>-99</v>
      </c>
      <c r="I144" s="3">
        <f>IF($A144=$B$3,ProkustesV2!J144*ProkustesV!$AC144,-99)</f>
        <v>-99</v>
      </c>
      <c r="J144" s="3">
        <f>IF($A144=$B$3,ProkustesV2!I144*ProkustesV!$AC144,-99)</f>
        <v>-99</v>
      </c>
      <c r="K144" s="3">
        <f>IF($A144=$B$3,ProkustesV2!L144*ProkustesV!$AC144,-99)</f>
        <v>-99</v>
      </c>
      <c r="L144" s="3">
        <f>IF($A144=$B$3,ProkustesV2!K144*ProkustesV!$AC144,-99)</f>
        <v>-99</v>
      </c>
      <c r="M144" s="3">
        <f>IF($A144=$B$3,ProkustesV2!N144*ProkustesV!$AC144,-99)</f>
        <v>-99</v>
      </c>
      <c r="N144" s="3">
        <f>IF($A144=$B$3,ProkustesV2!M144*ProkustesV!$AC144,-99)</f>
        <v>-99</v>
      </c>
      <c r="O144" s="3">
        <f>IF($A144=$B$3,ProkustesV2!P144*ProkustesV!$AC144,-99)</f>
        <v>-99</v>
      </c>
      <c r="P144" s="3">
        <f>IF($A144=$B$3,ProkustesV2!O144*ProkustesV!$AC144,-99)</f>
        <v>-99</v>
      </c>
      <c r="Q144" s="3">
        <f>IF($A144=$B$3,ProkustesV2!R144*ProkustesV!$AC144,-99)</f>
        <v>-99</v>
      </c>
      <c r="R144" s="3">
        <f>IF($A144=$B$3,ProkustesV2!Q144*ProkustesV!$AC144,-99)</f>
        <v>-99</v>
      </c>
      <c r="S144" s="3">
        <f>IF($A144=$B$3,ProkustesV2!T144*ProkustesV!$AC144,-99)</f>
        <v>-99</v>
      </c>
      <c r="T144" s="3">
        <f>IF($A144=$B$3,ProkustesV2!S144*ProkustesV!$AC144,-99)</f>
        <v>-99</v>
      </c>
      <c r="U144" s="3">
        <f>IF($A144=$B$3,ProkustesV2!V144*ProkustesV!$AC144,-99)</f>
        <v>-99</v>
      </c>
      <c r="V144" s="3">
        <f>IF($A144=$B$3,ProkustesV2!U144*ProkustesV!$AC144,-99)</f>
        <v>-99</v>
      </c>
    </row>
    <row r="145" spans="1:22" x14ac:dyDescent="0.3">
      <c r="A145" t="str">
        <f t="shared" si="4"/>
        <v>DIPcom</v>
      </c>
      <c r="B145" s="3" t="str">
        <f>ProkustesV!D145</f>
        <v>DIPcomSportplatz Spiegelau_v_3.jpg</v>
      </c>
      <c r="C145" s="3">
        <f>IF($A145=$B$3,ProkustesV2!D145*ProkustesV!$AC145,-99)</f>
        <v>-99</v>
      </c>
      <c r="D145" s="3">
        <f>IF($A145=$B$3,ProkustesV2!C145*ProkustesV!$AC145,-99)</f>
        <v>-99</v>
      </c>
      <c r="E145" s="3">
        <f>IF($A145=$B$3,ProkustesV2!F145*ProkustesV!$AC145,-99)</f>
        <v>-99</v>
      </c>
      <c r="F145" s="3">
        <f>IF($A145=$B$3,ProkustesV2!E145*ProkustesV!$AC145,-99)</f>
        <v>-99</v>
      </c>
      <c r="G145" s="3">
        <f>IF($A145=$B$3,ProkustesV2!H145*ProkustesV!$AC145,-99)</f>
        <v>-99</v>
      </c>
      <c r="H145" s="3">
        <f>IF($A145=$B$3,ProkustesV2!G145*ProkustesV!$AC145,-99)</f>
        <v>-99</v>
      </c>
      <c r="I145" s="3">
        <f>IF($A145=$B$3,ProkustesV2!J145*ProkustesV!$AC145,-99)</f>
        <v>-99</v>
      </c>
      <c r="J145" s="3">
        <f>IF($A145=$B$3,ProkustesV2!I145*ProkustesV!$AC145,-99)</f>
        <v>-99</v>
      </c>
      <c r="K145" s="3">
        <f>IF($A145=$B$3,ProkustesV2!L145*ProkustesV!$AC145,-99)</f>
        <v>-99</v>
      </c>
      <c r="L145" s="3">
        <f>IF($A145=$B$3,ProkustesV2!K145*ProkustesV!$AC145,-99)</f>
        <v>-99</v>
      </c>
      <c r="M145" s="3">
        <f>IF($A145=$B$3,ProkustesV2!N145*ProkustesV!$AC145,-99)</f>
        <v>-99</v>
      </c>
      <c r="N145" s="3">
        <f>IF($A145=$B$3,ProkustesV2!M145*ProkustesV!$AC145,-99)</f>
        <v>-99</v>
      </c>
      <c r="O145" s="3">
        <f>IF($A145=$B$3,ProkustesV2!P145*ProkustesV!$AC145,-99)</f>
        <v>-99</v>
      </c>
      <c r="P145" s="3">
        <f>IF($A145=$B$3,ProkustesV2!O145*ProkustesV!$AC145,-99)</f>
        <v>-99</v>
      </c>
      <c r="Q145" s="3">
        <f>IF($A145=$B$3,ProkustesV2!R145*ProkustesV!$AC145,-99)</f>
        <v>-99</v>
      </c>
      <c r="R145" s="3">
        <f>IF($A145=$B$3,ProkustesV2!Q145*ProkustesV!$AC145,-99)</f>
        <v>-99</v>
      </c>
      <c r="S145" s="3">
        <f>IF($A145=$B$3,ProkustesV2!T145*ProkustesV!$AC145,-99)</f>
        <v>-99</v>
      </c>
      <c r="T145" s="3">
        <f>IF($A145=$B$3,ProkustesV2!S145*ProkustesV!$AC145,-99)</f>
        <v>-99</v>
      </c>
      <c r="U145" s="3">
        <f>IF($A145=$B$3,ProkustesV2!V145*ProkustesV!$AC145,-99)</f>
        <v>-99</v>
      </c>
      <c r="V145" s="3">
        <f>IF($A145=$B$3,ProkustesV2!U145*ProkustesV!$AC145,-99)</f>
        <v>-99</v>
      </c>
    </row>
    <row r="146" spans="1:22" x14ac:dyDescent="0.3">
      <c r="A146" t="str">
        <f t="shared" si="4"/>
        <v>DIPcom</v>
      </c>
      <c r="B146" s="3" t="str">
        <f>ProkustesV!D146</f>
        <v>DIPcomSportplatz Spiegelau_v_4.jpg</v>
      </c>
      <c r="C146" s="3">
        <f>IF($A146=$B$3,ProkustesV2!D146*ProkustesV!$AC146,-99)</f>
        <v>-99</v>
      </c>
      <c r="D146" s="3">
        <f>IF($A146=$B$3,ProkustesV2!C146*ProkustesV!$AC146,-99)</f>
        <v>-99</v>
      </c>
      <c r="E146" s="3">
        <f>IF($A146=$B$3,ProkustesV2!F146*ProkustesV!$AC146,-99)</f>
        <v>-99</v>
      </c>
      <c r="F146" s="3">
        <f>IF($A146=$B$3,ProkustesV2!E146*ProkustesV!$AC146,-99)</f>
        <v>-99</v>
      </c>
      <c r="G146" s="3">
        <f>IF($A146=$B$3,ProkustesV2!H146*ProkustesV!$AC146,-99)</f>
        <v>-99</v>
      </c>
      <c r="H146" s="3">
        <f>IF($A146=$B$3,ProkustesV2!G146*ProkustesV!$AC146,-99)</f>
        <v>-99</v>
      </c>
      <c r="I146" s="3">
        <f>IF($A146=$B$3,ProkustesV2!J146*ProkustesV!$AC146,-99)</f>
        <v>-99</v>
      </c>
      <c r="J146" s="3">
        <f>IF($A146=$B$3,ProkustesV2!I146*ProkustesV!$AC146,-99)</f>
        <v>-99</v>
      </c>
      <c r="K146" s="3">
        <f>IF($A146=$B$3,ProkustesV2!L146*ProkustesV!$AC146,-99)</f>
        <v>-99</v>
      </c>
      <c r="L146" s="3">
        <f>IF($A146=$B$3,ProkustesV2!K146*ProkustesV!$AC146,-99)</f>
        <v>-99</v>
      </c>
      <c r="M146" s="3">
        <f>IF($A146=$B$3,ProkustesV2!N146*ProkustesV!$AC146,-99)</f>
        <v>-99</v>
      </c>
      <c r="N146" s="3">
        <f>IF($A146=$B$3,ProkustesV2!M146*ProkustesV!$AC146,-99)</f>
        <v>-99</v>
      </c>
      <c r="O146" s="3">
        <f>IF($A146=$B$3,ProkustesV2!P146*ProkustesV!$AC146,-99)</f>
        <v>-99</v>
      </c>
      <c r="P146" s="3">
        <f>IF($A146=$B$3,ProkustesV2!O146*ProkustesV!$AC146,-99)</f>
        <v>-99</v>
      </c>
      <c r="Q146" s="3">
        <f>IF($A146=$B$3,ProkustesV2!R146*ProkustesV!$AC146,-99)</f>
        <v>-99</v>
      </c>
      <c r="R146" s="3">
        <f>IF($A146=$B$3,ProkustesV2!Q146*ProkustesV!$AC146,-99)</f>
        <v>-99</v>
      </c>
      <c r="S146" s="3">
        <f>IF($A146=$B$3,ProkustesV2!T146*ProkustesV!$AC146,-99)</f>
        <v>-99</v>
      </c>
      <c r="T146" s="3">
        <f>IF($A146=$B$3,ProkustesV2!S146*ProkustesV!$AC146,-99)</f>
        <v>-99</v>
      </c>
      <c r="U146" s="3">
        <f>IF($A146=$B$3,ProkustesV2!V146*ProkustesV!$AC146,-99)</f>
        <v>-99</v>
      </c>
      <c r="V146" s="3">
        <f>IF($A146=$B$3,ProkustesV2!U146*ProkustesV!$AC146,-99)</f>
        <v>-99</v>
      </c>
    </row>
    <row r="147" spans="1:22" x14ac:dyDescent="0.3">
      <c r="A147" t="str">
        <f t="shared" si="4"/>
        <v>DIPcom</v>
      </c>
      <c r="B147" s="3" t="str">
        <f>ProkustesV!D147</f>
        <v>DIPcomSportplatz Spiegelau_v_5.jpg</v>
      </c>
      <c r="C147" s="3">
        <f>IF($A147=$B$3,ProkustesV2!D147*ProkustesV!$AC147,-99)</f>
        <v>-99</v>
      </c>
      <c r="D147" s="3">
        <f>IF($A147=$B$3,ProkustesV2!C147*ProkustesV!$AC147,-99)</f>
        <v>-99</v>
      </c>
      <c r="E147" s="3">
        <f>IF($A147=$B$3,ProkustesV2!F147*ProkustesV!$AC147,-99)</f>
        <v>-99</v>
      </c>
      <c r="F147" s="3">
        <f>IF($A147=$B$3,ProkustesV2!E147*ProkustesV!$AC147,-99)</f>
        <v>-99</v>
      </c>
      <c r="G147" s="3">
        <f>IF($A147=$B$3,ProkustesV2!H147*ProkustesV!$AC147,-99)</f>
        <v>-99</v>
      </c>
      <c r="H147" s="3">
        <f>IF($A147=$B$3,ProkustesV2!G147*ProkustesV!$AC147,-99)</f>
        <v>-99</v>
      </c>
      <c r="I147" s="3">
        <f>IF($A147=$B$3,ProkustesV2!J147*ProkustesV!$AC147,-99)</f>
        <v>-99</v>
      </c>
      <c r="J147" s="3">
        <f>IF($A147=$B$3,ProkustesV2!I147*ProkustesV!$AC147,-99)</f>
        <v>-99</v>
      </c>
      <c r="K147" s="3">
        <f>IF($A147=$B$3,ProkustesV2!L147*ProkustesV!$AC147,-99)</f>
        <v>-99</v>
      </c>
      <c r="L147" s="3">
        <f>IF($A147=$B$3,ProkustesV2!K147*ProkustesV!$AC147,-99)</f>
        <v>-99</v>
      </c>
      <c r="M147" s="3">
        <f>IF($A147=$B$3,ProkustesV2!N147*ProkustesV!$AC147,-99)</f>
        <v>-99</v>
      </c>
      <c r="N147" s="3">
        <f>IF($A147=$B$3,ProkustesV2!M147*ProkustesV!$AC147,-99)</f>
        <v>-99</v>
      </c>
      <c r="O147" s="3">
        <f>IF($A147=$B$3,ProkustesV2!P147*ProkustesV!$AC147,-99)</f>
        <v>-99</v>
      </c>
      <c r="P147" s="3">
        <f>IF($A147=$B$3,ProkustesV2!O147*ProkustesV!$AC147,-99)</f>
        <v>-99</v>
      </c>
      <c r="Q147" s="3">
        <f>IF($A147=$B$3,ProkustesV2!R147*ProkustesV!$AC147,-99)</f>
        <v>-99</v>
      </c>
      <c r="R147" s="3">
        <f>IF($A147=$B$3,ProkustesV2!Q147*ProkustesV!$AC147,-99)</f>
        <v>-99</v>
      </c>
      <c r="S147" s="3">
        <f>IF($A147=$B$3,ProkustesV2!T147*ProkustesV!$AC147,-99)</f>
        <v>-99</v>
      </c>
      <c r="T147" s="3">
        <f>IF($A147=$B$3,ProkustesV2!S147*ProkustesV!$AC147,-99)</f>
        <v>-99</v>
      </c>
      <c r="U147" s="3">
        <f>IF($A147=$B$3,ProkustesV2!V147*ProkustesV!$AC147,-99)</f>
        <v>-99</v>
      </c>
      <c r="V147" s="3">
        <f>IF($A147=$B$3,ProkustesV2!U147*ProkustesV!$AC147,-99)</f>
        <v>-99</v>
      </c>
    </row>
    <row r="148" spans="1:22" x14ac:dyDescent="0.3">
      <c r="A148" t="str">
        <f t="shared" si="4"/>
        <v>DIPiss</v>
      </c>
      <c r="B148" s="3" t="str">
        <f>ProkustesV!D148</f>
        <v>DIPiss10_v_1.jpg</v>
      </c>
      <c r="C148" s="3">
        <f>IF($A148=$B$3,ProkustesV2!D148*ProkustesV!$AC148,-99)</f>
        <v>-99</v>
      </c>
      <c r="D148" s="3">
        <f>IF($A148=$B$3,ProkustesV2!C148*ProkustesV!$AC148,-99)</f>
        <v>-99</v>
      </c>
      <c r="E148" s="3">
        <f>IF($A148=$B$3,ProkustesV2!F148*ProkustesV!$AC148,-99)</f>
        <v>-99</v>
      </c>
      <c r="F148" s="3">
        <f>IF($A148=$B$3,ProkustesV2!E148*ProkustesV!$AC148,-99)</f>
        <v>-99</v>
      </c>
      <c r="G148" s="3">
        <f>IF($A148=$B$3,ProkustesV2!H148*ProkustesV!$AC148,-99)</f>
        <v>-99</v>
      </c>
      <c r="H148" s="3">
        <f>IF($A148=$B$3,ProkustesV2!G148*ProkustesV!$AC148,-99)</f>
        <v>-99</v>
      </c>
      <c r="I148" s="3">
        <f>IF($A148=$B$3,ProkustesV2!J148*ProkustesV!$AC148,-99)</f>
        <v>-99</v>
      </c>
      <c r="J148" s="3">
        <f>IF($A148=$B$3,ProkustesV2!I148*ProkustesV!$AC148,-99)</f>
        <v>-99</v>
      </c>
      <c r="K148" s="3">
        <f>IF($A148=$B$3,ProkustesV2!L148*ProkustesV!$AC148,-99)</f>
        <v>-99</v>
      </c>
      <c r="L148" s="3">
        <f>IF($A148=$B$3,ProkustesV2!K148*ProkustesV!$AC148,-99)</f>
        <v>-99</v>
      </c>
      <c r="M148" s="3">
        <f>IF($A148=$B$3,ProkustesV2!N148*ProkustesV!$AC148,-99)</f>
        <v>-99</v>
      </c>
      <c r="N148" s="3">
        <f>IF($A148=$B$3,ProkustesV2!M148*ProkustesV!$AC148,-99)</f>
        <v>-99</v>
      </c>
      <c r="O148" s="3">
        <f>IF($A148=$B$3,ProkustesV2!P148*ProkustesV!$AC148,-99)</f>
        <v>-99</v>
      </c>
      <c r="P148" s="3">
        <f>IF($A148=$B$3,ProkustesV2!O148*ProkustesV!$AC148,-99)</f>
        <v>-99</v>
      </c>
      <c r="Q148" s="3">
        <f>IF($A148=$B$3,ProkustesV2!R148*ProkustesV!$AC148,-99)</f>
        <v>-99</v>
      </c>
      <c r="R148" s="3">
        <f>IF($A148=$B$3,ProkustesV2!Q148*ProkustesV!$AC148,-99)</f>
        <v>-99</v>
      </c>
      <c r="S148" s="3">
        <f>IF($A148=$B$3,ProkustesV2!T148*ProkustesV!$AC148,-99)</f>
        <v>-99</v>
      </c>
      <c r="T148" s="3">
        <f>IF($A148=$B$3,ProkustesV2!S148*ProkustesV!$AC148,-99)</f>
        <v>-99</v>
      </c>
      <c r="U148" s="3">
        <f>IF($A148=$B$3,ProkustesV2!V148*ProkustesV!$AC148,-99)</f>
        <v>-99</v>
      </c>
      <c r="V148" s="3">
        <f>IF($A148=$B$3,ProkustesV2!U148*ProkustesV!$AC148,-99)</f>
        <v>-99</v>
      </c>
    </row>
    <row r="149" spans="1:22" x14ac:dyDescent="0.3">
      <c r="A149" t="str">
        <f t="shared" si="4"/>
        <v>DIPiss</v>
      </c>
      <c r="B149" s="3" t="str">
        <f>ProkustesV!D149</f>
        <v>DIPiss10_v_2.jpg</v>
      </c>
      <c r="C149" s="3">
        <f>IF($A149=$B$3,ProkustesV2!D149*ProkustesV!$AC149,-99)</f>
        <v>-99</v>
      </c>
      <c r="D149" s="3">
        <f>IF($A149=$B$3,ProkustesV2!C149*ProkustesV!$AC149,-99)</f>
        <v>-99</v>
      </c>
      <c r="E149" s="3">
        <f>IF($A149=$B$3,ProkustesV2!F149*ProkustesV!$AC149,-99)</f>
        <v>-99</v>
      </c>
      <c r="F149" s="3">
        <f>IF($A149=$B$3,ProkustesV2!E149*ProkustesV!$AC149,-99)</f>
        <v>-99</v>
      </c>
      <c r="G149" s="3">
        <f>IF($A149=$B$3,ProkustesV2!H149*ProkustesV!$AC149,-99)</f>
        <v>-99</v>
      </c>
      <c r="H149" s="3">
        <f>IF($A149=$B$3,ProkustesV2!G149*ProkustesV!$AC149,-99)</f>
        <v>-99</v>
      </c>
      <c r="I149" s="3">
        <f>IF($A149=$B$3,ProkustesV2!J149*ProkustesV!$AC149,-99)</f>
        <v>-99</v>
      </c>
      <c r="J149" s="3">
        <f>IF($A149=$B$3,ProkustesV2!I149*ProkustesV!$AC149,-99)</f>
        <v>-99</v>
      </c>
      <c r="K149" s="3">
        <f>IF($A149=$B$3,ProkustesV2!L149*ProkustesV!$AC149,-99)</f>
        <v>-99</v>
      </c>
      <c r="L149" s="3">
        <f>IF($A149=$B$3,ProkustesV2!K149*ProkustesV!$AC149,-99)</f>
        <v>-99</v>
      </c>
      <c r="M149" s="3">
        <f>IF($A149=$B$3,ProkustesV2!N149*ProkustesV!$AC149,-99)</f>
        <v>-99</v>
      </c>
      <c r="N149" s="3">
        <f>IF($A149=$B$3,ProkustesV2!M149*ProkustesV!$AC149,-99)</f>
        <v>-99</v>
      </c>
      <c r="O149" s="3">
        <f>IF($A149=$B$3,ProkustesV2!P149*ProkustesV!$AC149,-99)</f>
        <v>-99</v>
      </c>
      <c r="P149" s="3">
        <f>IF($A149=$B$3,ProkustesV2!O149*ProkustesV!$AC149,-99)</f>
        <v>-99</v>
      </c>
      <c r="Q149" s="3">
        <f>IF($A149=$B$3,ProkustesV2!R149*ProkustesV!$AC149,-99)</f>
        <v>-99</v>
      </c>
      <c r="R149" s="3">
        <f>IF($A149=$B$3,ProkustesV2!Q149*ProkustesV!$AC149,-99)</f>
        <v>-99</v>
      </c>
      <c r="S149" s="3">
        <f>IF($A149=$B$3,ProkustesV2!T149*ProkustesV!$AC149,-99)</f>
        <v>-99</v>
      </c>
      <c r="T149" s="3">
        <f>IF($A149=$B$3,ProkustesV2!S149*ProkustesV!$AC149,-99)</f>
        <v>-99</v>
      </c>
      <c r="U149" s="3">
        <f>IF($A149=$B$3,ProkustesV2!V149*ProkustesV!$AC149,-99)</f>
        <v>-99</v>
      </c>
      <c r="V149" s="3">
        <f>IF($A149=$B$3,ProkustesV2!U149*ProkustesV!$AC149,-99)</f>
        <v>-99</v>
      </c>
    </row>
    <row r="150" spans="1:22" x14ac:dyDescent="0.3">
      <c r="A150" t="str">
        <f t="shared" si="4"/>
        <v>DIPiss</v>
      </c>
      <c r="B150" s="3" t="str">
        <f>ProkustesV!D150</f>
        <v>DIPiss10_v_3.jpg</v>
      </c>
      <c r="C150" s="3">
        <f>IF($A150=$B$3,ProkustesV2!D150*ProkustesV!$AC150,-99)</f>
        <v>-99</v>
      </c>
      <c r="D150" s="3">
        <f>IF($A150=$B$3,ProkustesV2!C150*ProkustesV!$AC150,-99)</f>
        <v>-99</v>
      </c>
      <c r="E150" s="3">
        <f>IF($A150=$B$3,ProkustesV2!F150*ProkustesV!$AC150,-99)</f>
        <v>-99</v>
      </c>
      <c r="F150" s="3">
        <f>IF($A150=$B$3,ProkustesV2!E150*ProkustesV!$AC150,-99)</f>
        <v>-99</v>
      </c>
      <c r="G150" s="3">
        <f>IF($A150=$B$3,ProkustesV2!H150*ProkustesV!$AC150,-99)</f>
        <v>-99</v>
      </c>
      <c r="H150" s="3">
        <f>IF($A150=$B$3,ProkustesV2!G150*ProkustesV!$AC150,-99)</f>
        <v>-99</v>
      </c>
      <c r="I150" s="3">
        <f>IF($A150=$B$3,ProkustesV2!J150*ProkustesV!$AC150,-99)</f>
        <v>-99</v>
      </c>
      <c r="J150" s="3">
        <f>IF($A150=$B$3,ProkustesV2!I150*ProkustesV!$AC150,-99)</f>
        <v>-99</v>
      </c>
      <c r="K150" s="3">
        <f>IF($A150=$B$3,ProkustesV2!L150*ProkustesV!$AC150,-99)</f>
        <v>-99</v>
      </c>
      <c r="L150" s="3">
        <f>IF($A150=$B$3,ProkustesV2!K150*ProkustesV!$AC150,-99)</f>
        <v>-99</v>
      </c>
      <c r="M150" s="3">
        <f>IF($A150=$B$3,ProkustesV2!N150*ProkustesV!$AC150,-99)</f>
        <v>-99</v>
      </c>
      <c r="N150" s="3">
        <f>IF($A150=$B$3,ProkustesV2!M150*ProkustesV!$AC150,-99)</f>
        <v>-99</v>
      </c>
      <c r="O150" s="3">
        <f>IF($A150=$B$3,ProkustesV2!P150*ProkustesV!$AC150,-99)</f>
        <v>-99</v>
      </c>
      <c r="P150" s="3">
        <f>IF($A150=$B$3,ProkustesV2!O150*ProkustesV!$AC150,-99)</f>
        <v>-99</v>
      </c>
      <c r="Q150" s="3">
        <f>IF($A150=$B$3,ProkustesV2!R150*ProkustesV!$AC150,-99)</f>
        <v>-99</v>
      </c>
      <c r="R150" s="3">
        <f>IF($A150=$B$3,ProkustesV2!Q150*ProkustesV!$AC150,-99)</f>
        <v>-99</v>
      </c>
      <c r="S150" s="3">
        <f>IF($A150=$B$3,ProkustesV2!T150*ProkustesV!$AC150,-99)</f>
        <v>-99</v>
      </c>
      <c r="T150" s="3">
        <f>IF($A150=$B$3,ProkustesV2!S150*ProkustesV!$AC150,-99)</f>
        <v>-99</v>
      </c>
      <c r="U150" s="3">
        <f>IF($A150=$B$3,ProkustesV2!V150*ProkustesV!$AC150,-99)</f>
        <v>-99</v>
      </c>
      <c r="V150" s="3">
        <f>IF($A150=$B$3,ProkustesV2!U150*ProkustesV!$AC150,-99)</f>
        <v>-99</v>
      </c>
    </row>
    <row r="151" spans="1:22" x14ac:dyDescent="0.3">
      <c r="A151" t="str">
        <f t="shared" si="4"/>
        <v>DIPiss</v>
      </c>
      <c r="B151" s="3" t="str">
        <f>ProkustesV!D151</f>
        <v>DIPiss10_v_4.jpg</v>
      </c>
      <c r="C151" s="3">
        <f>IF($A151=$B$3,ProkustesV2!D151*ProkustesV!$AC151,-99)</f>
        <v>-99</v>
      </c>
      <c r="D151" s="3">
        <f>IF($A151=$B$3,ProkustesV2!C151*ProkustesV!$AC151,-99)</f>
        <v>-99</v>
      </c>
      <c r="E151" s="3">
        <f>IF($A151=$B$3,ProkustesV2!F151*ProkustesV!$AC151,-99)</f>
        <v>-99</v>
      </c>
      <c r="F151" s="3">
        <f>IF($A151=$B$3,ProkustesV2!E151*ProkustesV!$AC151,-99)</f>
        <v>-99</v>
      </c>
      <c r="G151" s="3">
        <f>IF($A151=$B$3,ProkustesV2!H151*ProkustesV!$AC151,-99)</f>
        <v>-99</v>
      </c>
      <c r="H151" s="3">
        <f>IF($A151=$B$3,ProkustesV2!G151*ProkustesV!$AC151,-99)</f>
        <v>-99</v>
      </c>
      <c r="I151" s="3">
        <f>IF($A151=$B$3,ProkustesV2!J151*ProkustesV!$AC151,-99)</f>
        <v>-99</v>
      </c>
      <c r="J151" s="3">
        <f>IF($A151=$B$3,ProkustesV2!I151*ProkustesV!$AC151,-99)</f>
        <v>-99</v>
      </c>
      <c r="K151" s="3">
        <f>IF($A151=$B$3,ProkustesV2!L151*ProkustesV!$AC151,-99)</f>
        <v>-99</v>
      </c>
      <c r="L151" s="3">
        <f>IF($A151=$B$3,ProkustesV2!K151*ProkustesV!$AC151,-99)</f>
        <v>-99</v>
      </c>
      <c r="M151" s="3">
        <f>IF($A151=$B$3,ProkustesV2!N151*ProkustesV!$AC151,-99)</f>
        <v>-99</v>
      </c>
      <c r="N151" s="3">
        <f>IF($A151=$B$3,ProkustesV2!M151*ProkustesV!$AC151,-99)</f>
        <v>-99</v>
      </c>
      <c r="O151" s="3">
        <f>IF($A151=$B$3,ProkustesV2!P151*ProkustesV!$AC151,-99)</f>
        <v>-99</v>
      </c>
      <c r="P151" s="3">
        <f>IF($A151=$B$3,ProkustesV2!O151*ProkustesV!$AC151,-99)</f>
        <v>-99</v>
      </c>
      <c r="Q151" s="3">
        <f>IF($A151=$B$3,ProkustesV2!R151*ProkustesV!$AC151,-99)</f>
        <v>-99</v>
      </c>
      <c r="R151" s="3">
        <f>IF($A151=$B$3,ProkustesV2!Q151*ProkustesV!$AC151,-99)</f>
        <v>-99</v>
      </c>
      <c r="S151" s="3">
        <f>IF($A151=$B$3,ProkustesV2!T151*ProkustesV!$AC151,-99)</f>
        <v>-99</v>
      </c>
      <c r="T151" s="3">
        <f>IF($A151=$B$3,ProkustesV2!S151*ProkustesV!$AC151,-99)</f>
        <v>-99</v>
      </c>
      <c r="U151" s="3">
        <f>IF($A151=$B$3,ProkustesV2!V151*ProkustesV!$AC151,-99)</f>
        <v>-99</v>
      </c>
      <c r="V151" s="3">
        <f>IF($A151=$B$3,ProkustesV2!U151*ProkustesV!$AC151,-99)</f>
        <v>-99</v>
      </c>
    </row>
    <row r="152" spans="1:22" x14ac:dyDescent="0.3">
      <c r="A152" t="str">
        <f t="shared" si="4"/>
        <v>DIPiss</v>
      </c>
      <c r="B152" s="3" t="str">
        <f>ProkustesV!D152</f>
        <v>DIPiss10_v_5.jpg</v>
      </c>
      <c r="C152" s="3">
        <f>IF($A152=$B$3,ProkustesV2!D152*ProkustesV!$AC152,-99)</f>
        <v>-99</v>
      </c>
      <c r="D152" s="3">
        <f>IF($A152=$B$3,ProkustesV2!C152*ProkustesV!$AC152,-99)</f>
        <v>-99</v>
      </c>
      <c r="E152" s="3">
        <f>IF($A152=$B$3,ProkustesV2!F152*ProkustesV!$AC152,-99)</f>
        <v>-99</v>
      </c>
      <c r="F152" s="3">
        <f>IF($A152=$B$3,ProkustesV2!E152*ProkustesV!$AC152,-99)</f>
        <v>-99</v>
      </c>
      <c r="G152" s="3">
        <f>IF($A152=$B$3,ProkustesV2!H152*ProkustesV!$AC152,-99)</f>
        <v>-99</v>
      </c>
      <c r="H152" s="3">
        <f>IF($A152=$B$3,ProkustesV2!G152*ProkustesV!$AC152,-99)</f>
        <v>-99</v>
      </c>
      <c r="I152" s="3">
        <f>IF($A152=$B$3,ProkustesV2!J152*ProkustesV!$AC152,-99)</f>
        <v>-99</v>
      </c>
      <c r="J152" s="3">
        <f>IF($A152=$B$3,ProkustesV2!I152*ProkustesV!$AC152,-99)</f>
        <v>-99</v>
      </c>
      <c r="K152" s="3">
        <f>IF($A152=$B$3,ProkustesV2!L152*ProkustesV!$AC152,-99)</f>
        <v>-99</v>
      </c>
      <c r="L152" s="3">
        <f>IF($A152=$B$3,ProkustesV2!K152*ProkustesV!$AC152,-99)</f>
        <v>-99</v>
      </c>
      <c r="M152" s="3">
        <f>IF($A152=$B$3,ProkustesV2!N152*ProkustesV!$AC152,-99)</f>
        <v>-99</v>
      </c>
      <c r="N152" s="3">
        <f>IF($A152=$B$3,ProkustesV2!M152*ProkustesV!$AC152,-99)</f>
        <v>-99</v>
      </c>
      <c r="O152" s="3">
        <f>IF($A152=$B$3,ProkustesV2!P152*ProkustesV!$AC152,-99)</f>
        <v>-99</v>
      </c>
      <c r="P152" s="3">
        <f>IF($A152=$B$3,ProkustesV2!O152*ProkustesV!$AC152,-99)</f>
        <v>-99</v>
      </c>
      <c r="Q152" s="3">
        <f>IF($A152=$B$3,ProkustesV2!R152*ProkustesV!$AC152,-99)</f>
        <v>-99</v>
      </c>
      <c r="R152" s="3">
        <f>IF($A152=$B$3,ProkustesV2!Q152*ProkustesV!$AC152,-99)</f>
        <v>-99</v>
      </c>
      <c r="S152" s="3">
        <f>IF($A152=$B$3,ProkustesV2!T152*ProkustesV!$AC152,-99)</f>
        <v>-99</v>
      </c>
      <c r="T152" s="3">
        <f>IF($A152=$B$3,ProkustesV2!S152*ProkustesV!$AC152,-99)</f>
        <v>-99</v>
      </c>
      <c r="U152" s="3">
        <f>IF($A152=$B$3,ProkustesV2!V152*ProkustesV!$AC152,-99)</f>
        <v>-99</v>
      </c>
      <c r="V152" s="3">
        <f>IF($A152=$B$3,ProkustesV2!U152*ProkustesV!$AC152,-99)</f>
        <v>-99</v>
      </c>
    </row>
    <row r="153" spans="1:22" x14ac:dyDescent="0.3">
      <c r="A153" t="str">
        <f t="shared" si="4"/>
        <v>DIPiss</v>
      </c>
      <c r="B153" s="3" t="str">
        <f>ProkustesV!D153</f>
        <v>DIPiss12_v_1.jpg</v>
      </c>
      <c r="C153" s="3">
        <f>IF($A153=$B$3,ProkustesV2!D153*ProkustesV!$AC153,-99)</f>
        <v>-99</v>
      </c>
      <c r="D153" s="3">
        <f>IF($A153=$B$3,ProkustesV2!C153*ProkustesV!$AC153,-99)</f>
        <v>-99</v>
      </c>
      <c r="E153" s="3">
        <f>IF($A153=$B$3,ProkustesV2!F153*ProkustesV!$AC153,-99)</f>
        <v>-99</v>
      </c>
      <c r="F153" s="3">
        <f>IF($A153=$B$3,ProkustesV2!E153*ProkustesV!$AC153,-99)</f>
        <v>-99</v>
      </c>
      <c r="G153" s="3">
        <f>IF($A153=$B$3,ProkustesV2!H153*ProkustesV!$AC153,-99)</f>
        <v>-99</v>
      </c>
      <c r="H153" s="3">
        <f>IF($A153=$B$3,ProkustesV2!G153*ProkustesV!$AC153,-99)</f>
        <v>-99</v>
      </c>
      <c r="I153" s="3">
        <f>IF($A153=$B$3,ProkustesV2!J153*ProkustesV!$AC153,-99)</f>
        <v>-99</v>
      </c>
      <c r="J153" s="3">
        <f>IF($A153=$B$3,ProkustesV2!I153*ProkustesV!$AC153,-99)</f>
        <v>-99</v>
      </c>
      <c r="K153" s="3">
        <f>IF($A153=$B$3,ProkustesV2!L153*ProkustesV!$AC153,-99)</f>
        <v>-99</v>
      </c>
      <c r="L153" s="3">
        <f>IF($A153=$B$3,ProkustesV2!K153*ProkustesV!$AC153,-99)</f>
        <v>-99</v>
      </c>
      <c r="M153" s="3">
        <f>IF($A153=$B$3,ProkustesV2!N153*ProkustesV!$AC153,-99)</f>
        <v>-99</v>
      </c>
      <c r="N153" s="3">
        <f>IF($A153=$B$3,ProkustesV2!M153*ProkustesV!$AC153,-99)</f>
        <v>-99</v>
      </c>
      <c r="O153" s="3">
        <f>IF($A153=$B$3,ProkustesV2!P153*ProkustesV!$AC153,-99)</f>
        <v>-99</v>
      </c>
      <c r="P153" s="3">
        <f>IF($A153=$B$3,ProkustesV2!O153*ProkustesV!$AC153,-99)</f>
        <v>-99</v>
      </c>
      <c r="Q153" s="3">
        <f>IF($A153=$B$3,ProkustesV2!R153*ProkustesV!$AC153,-99)</f>
        <v>-99</v>
      </c>
      <c r="R153" s="3">
        <f>IF($A153=$B$3,ProkustesV2!Q153*ProkustesV!$AC153,-99)</f>
        <v>-99</v>
      </c>
      <c r="S153" s="3">
        <f>IF($A153=$B$3,ProkustesV2!T153*ProkustesV!$AC153,-99)</f>
        <v>-99</v>
      </c>
      <c r="T153" s="3">
        <f>IF($A153=$B$3,ProkustesV2!S153*ProkustesV!$AC153,-99)</f>
        <v>-99</v>
      </c>
      <c r="U153" s="3">
        <f>IF($A153=$B$3,ProkustesV2!V153*ProkustesV!$AC153,-99)</f>
        <v>-99</v>
      </c>
      <c r="V153" s="3">
        <f>IF($A153=$B$3,ProkustesV2!U153*ProkustesV!$AC153,-99)</f>
        <v>-99</v>
      </c>
    </row>
    <row r="154" spans="1:22" x14ac:dyDescent="0.3">
      <c r="A154" t="str">
        <f t="shared" si="4"/>
        <v>DIPiss</v>
      </c>
      <c r="B154" s="3" t="str">
        <f>ProkustesV!D154</f>
        <v>DIPiss12_v_2.jpg</v>
      </c>
      <c r="C154" s="3">
        <f>IF($A154=$B$3,ProkustesV2!D154*ProkustesV!$AC154,-99)</f>
        <v>-99</v>
      </c>
      <c r="D154" s="3">
        <f>IF($A154=$B$3,ProkustesV2!C154*ProkustesV!$AC154,-99)</f>
        <v>-99</v>
      </c>
      <c r="E154" s="3">
        <f>IF($A154=$B$3,ProkustesV2!F154*ProkustesV!$AC154,-99)</f>
        <v>-99</v>
      </c>
      <c r="F154" s="3">
        <f>IF($A154=$B$3,ProkustesV2!E154*ProkustesV!$AC154,-99)</f>
        <v>-99</v>
      </c>
      <c r="G154" s="3">
        <f>IF($A154=$B$3,ProkustesV2!H154*ProkustesV!$AC154,-99)</f>
        <v>-99</v>
      </c>
      <c r="H154" s="3">
        <f>IF($A154=$B$3,ProkustesV2!G154*ProkustesV!$AC154,-99)</f>
        <v>-99</v>
      </c>
      <c r="I154" s="3">
        <f>IF($A154=$B$3,ProkustesV2!J154*ProkustesV!$AC154,-99)</f>
        <v>-99</v>
      </c>
      <c r="J154" s="3">
        <f>IF($A154=$B$3,ProkustesV2!I154*ProkustesV!$AC154,-99)</f>
        <v>-99</v>
      </c>
      <c r="K154" s="3">
        <f>IF($A154=$B$3,ProkustesV2!L154*ProkustesV!$AC154,-99)</f>
        <v>-99</v>
      </c>
      <c r="L154" s="3">
        <f>IF($A154=$B$3,ProkustesV2!K154*ProkustesV!$AC154,-99)</f>
        <v>-99</v>
      </c>
      <c r="M154" s="3">
        <f>IF($A154=$B$3,ProkustesV2!N154*ProkustesV!$AC154,-99)</f>
        <v>-99</v>
      </c>
      <c r="N154" s="3">
        <f>IF($A154=$B$3,ProkustesV2!M154*ProkustesV!$AC154,-99)</f>
        <v>-99</v>
      </c>
      <c r="O154" s="3">
        <f>IF($A154=$B$3,ProkustesV2!P154*ProkustesV!$AC154,-99)</f>
        <v>-99</v>
      </c>
      <c r="P154" s="3">
        <f>IF($A154=$B$3,ProkustesV2!O154*ProkustesV!$AC154,-99)</f>
        <v>-99</v>
      </c>
      <c r="Q154" s="3">
        <f>IF($A154=$B$3,ProkustesV2!R154*ProkustesV!$AC154,-99)</f>
        <v>-99</v>
      </c>
      <c r="R154" s="3">
        <f>IF($A154=$B$3,ProkustesV2!Q154*ProkustesV!$AC154,-99)</f>
        <v>-99</v>
      </c>
      <c r="S154" s="3">
        <f>IF($A154=$B$3,ProkustesV2!T154*ProkustesV!$AC154,-99)</f>
        <v>-99</v>
      </c>
      <c r="T154" s="3">
        <f>IF($A154=$B$3,ProkustesV2!S154*ProkustesV!$AC154,-99)</f>
        <v>-99</v>
      </c>
      <c r="U154" s="3">
        <f>IF($A154=$B$3,ProkustesV2!V154*ProkustesV!$AC154,-99)</f>
        <v>-99</v>
      </c>
      <c r="V154" s="3">
        <f>IF($A154=$B$3,ProkustesV2!U154*ProkustesV!$AC154,-99)</f>
        <v>-99</v>
      </c>
    </row>
    <row r="155" spans="1:22" x14ac:dyDescent="0.3">
      <c r="A155" t="str">
        <f t="shared" si="4"/>
        <v>DIPiss</v>
      </c>
      <c r="B155" s="3" t="str">
        <f>ProkustesV!D155</f>
        <v>DIPiss12_v_3.jpg</v>
      </c>
      <c r="C155" s="3">
        <f>IF($A155=$B$3,ProkustesV2!D155*ProkustesV!$AC155,-99)</f>
        <v>-99</v>
      </c>
      <c r="D155" s="3">
        <f>IF($A155=$B$3,ProkustesV2!C155*ProkustesV!$AC155,-99)</f>
        <v>-99</v>
      </c>
      <c r="E155" s="3">
        <f>IF($A155=$B$3,ProkustesV2!F155*ProkustesV!$AC155,-99)</f>
        <v>-99</v>
      </c>
      <c r="F155" s="3">
        <f>IF($A155=$B$3,ProkustesV2!E155*ProkustesV!$AC155,-99)</f>
        <v>-99</v>
      </c>
      <c r="G155" s="3">
        <f>IF($A155=$B$3,ProkustesV2!H155*ProkustesV!$AC155,-99)</f>
        <v>-99</v>
      </c>
      <c r="H155" s="3">
        <f>IF($A155=$B$3,ProkustesV2!G155*ProkustesV!$AC155,-99)</f>
        <v>-99</v>
      </c>
      <c r="I155" s="3">
        <f>IF($A155=$B$3,ProkustesV2!J155*ProkustesV!$AC155,-99)</f>
        <v>-99</v>
      </c>
      <c r="J155" s="3">
        <f>IF($A155=$B$3,ProkustesV2!I155*ProkustesV!$AC155,-99)</f>
        <v>-99</v>
      </c>
      <c r="K155" s="3">
        <f>IF($A155=$B$3,ProkustesV2!L155*ProkustesV!$AC155,-99)</f>
        <v>-99</v>
      </c>
      <c r="L155" s="3">
        <f>IF($A155=$B$3,ProkustesV2!K155*ProkustesV!$AC155,-99)</f>
        <v>-99</v>
      </c>
      <c r="M155" s="3">
        <f>IF($A155=$B$3,ProkustesV2!N155*ProkustesV!$AC155,-99)</f>
        <v>-99</v>
      </c>
      <c r="N155" s="3">
        <f>IF($A155=$B$3,ProkustesV2!M155*ProkustesV!$AC155,-99)</f>
        <v>-99</v>
      </c>
      <c r="O155" s="3">
        <f>IF($A155=$B$3,ProkustesV2!P155*ProkustesV!$AC155,-99)</f>
        <v>-99</v>
      </c>
      <c r="P155" s="3">
        <f>IF($A155=$B$3,ProkustesV2!O155*ProkustesV!$AC155,-99)</f>
        <v>-99</v>
      </c>
      <c r="Q155" s="3">
        <f>IF($A155=$B$3,ProkustesV2!R155*ProkustesV!$AC155,-99)</f>
        <v>-99</v>
      </c>
      <c r="R155" s="3">
        <f>IF($A155=$B$3,ProkustesV2!Q155*ProkustesV!$AC155,-99)</f>
        <v>-99</v>
      </c>
      <c r="S155" s="3">
        <f>IF($A155=$B$3,ProkustesV2!T155*ProkustesV!$AC155,-99)</f>
        <v>-99</v>
      </c>
      <c r="T155" s="3">
        <f>IF($A155=$B$3,ProkustesV2!S155*ProkustesV!$AC155,-99)</f>
        <v>-99</v>
      </c>
      <c r="U155" s="3">
        <f>IF($A155=$B$3,ProkustesV2!V155*ProkustesV!$AC155,-99)</f>
        <v>-99</v>
      </c>
      <c r="V155" s="3">
        <f>IF($A155=$B$3,ProkustesV2!U155*ProkustesV!$AC155,-99)</f>
        <v>-99</v>
      </c>
    </row>
    <row r="156" spans="1:22" x14ac:dyDescent="0.3">
      <c r="A156" t="str">
        <f t="shared" si="4"/>
        <v>DIPiss</v>
      </c>
      <c r="B156" s="3" t="str">
        <f>ProkustesV!D156</f>
        <v>DIPiss12_v_4.jpg</v>
      </c>
      <c r="C156" s="3">
        <f>IF($A156=$B$3,ProkustesV2!D156*ProkustesV!$AC156,-99)</f>
        <v>-99</v>
      </c>
      <c r="D156" s="3">
        <f>IF($A156=$B$3,ProkustesV2!C156*ProkustesV!$AC156,-99)</f>
        <v>-99</v>
      </c>
      <c r="E156" s="3">
        <f>IF($A156=$B$3,ProkustesV2!F156*ProkustesV!$AC156,-99)</f>
        <v>-99</v>
      </c>
      <c r="F156" s="3">
        <f>IF($A156=$B$3,ProkustesV2!E156*ProkustesV!$AC156,-99)</f>
        <v>-99</v>
      </c>
      <c r="G156" s="3">
        <f>IF($A156=$B$3,ProkustesV2!H156*ProkustesV!$AC156,-99)</f>
        <v>-99</v>
      </c>
      <c r="H156" s="3">
        <f>IF($A156=$B$3,ProkustesV2!G156*ProkustesV!$AC156,-99)</f>
        <v>-99</v>
      </c>
      <c r="I156" s="3">
        <f>IF($A156=$B$3,ProkustesV2!J156*ProkustesV!$AC156,-99)</f>
        <v>-99</v>
      </c>
      <c r="J156" s="3">
        <f>IF($A156=$B$3,ProkustesV2!I156*ProkustesV!$AC156,-99)</f>
        <v>-99</v>
      </c>
      <c r="K156" s="3">
        <f>IF($A156=$B$3,ProkustesV2!L156*ProkustesV!$AC156,-99)</f>
        <v>-99</v>
      </c>
      <c r="L156" s="3">
        <f>IF($A156=$B$3,ProkustesV2!K156*ProkustesV!$AC156,-99)</f>
        <v>-99</v>
      </c>
      <c r="M156" s="3">
        <f>IF($A156=$B$3,ProkustesV2!N156*ProkustesV!$AC156,-99)</f>
        <v>-99</v>
      </c>
      <c r="N156" s="3">
        <f>IF($A156=$B$3,ProkustesV2!M156*ProkustesV!$AC156,-99)</f>
        <v>-99</v>
      </c>
      <c r="O156" s="3">
        <f>IF($A156=$B$3,ProkustesV2!P156*ProkustesV!$AC156,-99)</f>
        <v>-99</v>
      </c>
      <c r="P156" s="3">
        <f>IF($A156=$B$3,ProkustesV2!O156*ProkustesV!$AC156,-99)</f>
        <v>-99</v>
      </c>
      <c r="Q156" s="3">
        <f>IF($A156=$B$3,ProkustesV2!R156*ProkustesV!$AC156,-99)</f>
        <v>-99</v>
      </c>
      <c r="R156" s="3">
        <f>IF($A156=$B$3,ProkustesV2!Q156*ProkustesV!$AC156,-99)</f>
        <v>-99</v>
      </c>
      <c r="S156" s="3">
        <f>IF($A156=$B$3,ProkustesV2!T156*ProkustesV!$AC156,-99)</f>
        <v>-99</v>
      </c>
      <c r="T156" s="3">
        <f>IF($A156=$B$3,ProkustesV2!S156*ProkustesV!$AC156,-99)</f>
        <v>-99</v>
      </c>
      <c r="U156" s="3">
        <f>IF($A156=$B$3,ProkustesV2!V156*ProkustesV!$AC156,-99)</f>
        <v>-99</v>
      </c>
      <c r="V156" s="3">
        <f>IF($A156=$B$3,ProkustesV2!U156*ProkustesV!$AC156,-99)</f>
        <v>-99</v>
      </c>
    </row>
    <row r="157" spans="1:22" x14ac:dyDescent="0.3">
      <c r="A157" t="str">
        <f t="shared" si="4"/>
        <v>DIPiss</v>
      </c>
      <c r="B157" s="3" t="str">
        <f>ProkustesV!D157</f>
        <v>DIPiss12_v_5.jpg</v>
      </c>
      <c r="C157" s="3">
        <f>IF($A157=$B$3,ProkustesV2!D157*ProkustesV!$AC157,-99)</f>
        <v>-99</v>
      </c>
      <c r="D157" s="3">
        <f>IF($A157=$B$3,ProkustesV2!C157*ProkustesV!$AC157,-99)</f>
        <v>-99</v>
      </c>
      <c r="E157" s="3">
        <f>IF($A157=$B$3,ProkustesV2!F157*ProkustesV!$AC157,-99)</f>
        <v>-99</v>
      </c>
      <c r="F157" s="3">
        <f>IF($A157=$B$3,ProkustesV2!E157*ProkustesV!$AC157,-99)</f>
        <v>-99</v>
      </c>
      <c r="G157" s="3">
        <f>IF($A157=$B$3,ProkustesV2!H157*ProkustesV!$AC157,-99)</f>
        <v>-99</v>
      </c>
      <c r="H157" s="3">
        <f>IF($A157=$B$3,ProkustesV2!G157*ProkustesV!$AC157,-99)</f>
        <v>-99</v>
      </c>
      <c r="I157" s="3">
        <f>IF($A157=$B$3,ProkustesV2!J157*ProkustesV!$AC157,-99)</f>
        <v>-99</v>
      </c>
      <c r="J157" s="3">
        <f>IF($A157=$B$3,ProkustesV2!I157*ProkustesV!$AC157,-99)</f>
        <v>-99</v>
      </c>
      <c r="K157" s="3">
        <f>IF($A157=$B$3,ProkustesV2!L157*ProkustesV!$AC157,-99)</f>
        <v>-99</v>
      </c>
      <c r="L157" s="3">
        <f>IF($A157=$B$3,ProkustesV2!K157*ProkustesV!$AC157,-99)</f>
        <v>-99</v>
      </c>
      <c r="M157" s="3">
        <f>IF($A157=$B$3,ProkustesV2!N157*ProkustesV!$AC157,-99)</f>
        <v>-99</v>
      </c>
      <c r="N157" s="3">
        <f>IF($A157=$B$3,ProkustesV2!M157*ProkustesV!$AC157,-99)</f>
        <v>-99</v>
      </c>
      <c r="O157" s="3">
        <f>IF($A157=$B$3,ProkustesV2!P157*ProkustesV!$AC157,-99)</f>
        <v>-99</v>
      </c>
      <c r="P157" s="3">
        <f>IF($A157=$B$3,ProkustesV2!O157*ProkustesV!$AC157,-99)</f>
        <v>-99</v>
      </c>
      <c r="Q157" s="3">
        <f>IF($A157=$B$3,ProkustesV2!R157*ProkustesV!$AC157,-99)</f>
        <v>-99</v>
      </c>
      <c r="R157" s="3">
        <f>IF($A157=$B$3,ProkustesV2!Q157*ProkustesV!$AC157,-99)</f>
        <v>-99</v>
      </c>
      <c r="S157" s="3">
        <f>IF($A157=$B$3,ProkustesV2!T157*ProkustesV!$AC157,-99)</f>
        <v>-99</v>
      </c>
      <c r="T157" s="3">
        <f>IF($A157=$B$3,ProkustesV2!S157*ProkustesV!$AC157,-99)</f>
        <v>-99</v>
      </c>
      <c r="U157" s="3">
        <f>IF($A157=$B$3,ProkustesV2!V157*ProkustesV!$AC157,-99)</f>
        <v>-99</v>
      </c>
      <c r="V157" s="3">
        <f>IF($A157=$B$3,ProkustesV2!U157*ProkustesV!$AC157,-99)</f>
        <v>-99</v>
      </c>
    </row>
    <row r="158" spans="1:22" x14ac:dyDescent="0.3">
      <c r="A158" t="str">
        <f t="shared" si="4"/>
        <v>DIPiss</v>
      </c>
      <c r="B158" s="3" t="str">
        <f>ProkustesV!D158</f>
        <v>DIPiss13_v_1.jpg</v>
      </c>
      <c r="C158" s="3">
        <f>IF($A158=$B$3,ProkustesV2!D158*ProkustesV!$AC158,-99)</f>
        <v>-99</v>
      </c>
      <c r="D158" s="3">
        <f>IF($A158=$B$3,ProkustesV2!C158*ProkustesV!$AC158,-99)</f>
        <v>-99</v>
      </c>
      <c r="E158" s="3">
        <f>IF($A158=$B$3,ProkustesV2!F158*ProkustesV!$AC158,-99)</f>
        <v>-99</v>
      </c>
      <c r="F158" s="3">
        <f>IF($A158=$B$3,ProkustesV2!E158*ProkustesV!$AC158,-99)</f>
        <v>-99</v>
      </c>
      <c r="G158" s="3">
        <f>IF($A158=$B$3,ProkustesV2!H158*ProkustesV!$AC158,-99)</f>
        <v>-99</v>
      </c>
      <c r="H158" s="3">
        <f>IF($A158=$B$3,ProkustesV2!G158*ProkustesV!$AC158,-99)</f>
        <v>-99</v>
      </c>
      <c r="I158" s="3">
        <f>IF($A158=$B$3,ProkustesV2!J158*ProkustesV!$AC158,-99)</f>
        <v>-99</v>
      </c>
      <c r="J158" s="3">
        <f>IF($A158=$B$3,ProkustesV2!I158*ProkustesV!$AC158,-99)</f>
        <v>-99</v>
      </c>
      <c r="K158" s="3">
        <f>IF($A158=$B$3,ProkustesV2!L158*ProkustesV!$AC158,-99)</f>
        <v>-99</v>
      </c>
      <c r="L158" s="3">
        <f>IF($A158=$B$3,ProkustesV2!K158*ProkustesV!$AC158,-99)</f>
        <v>-99</v>
      </c>
      <c r="M158" s="3">
        <f>IF($A158=$B$3,ProkustesV2!N158*ProkustesV!$AC158,-99)</f>
        <v>-99</v>
      </c>
      <c r="N158" s="3">
        <f>IF($A158=$B$3,ProkustesV2!M158*ProkustesV!$AC158,-99)</f>
        <v>-99</v>
      </c>
      <c r="O158" s="3">
        <f>IF($A158=$B$3,ProkustesV2!P158*ProkustesV!$AC158,-99)</f>
        <v>-99</v>
      </c>
      <c r="P158" s="3">
        <f>IF($A158=$B$3,ProkustesV2!O158*ProkustesV!$AC158,-99)</f>
        <v>-99</v>
      </c>
      <c r="Q158" s="3">
        <f>IF($A158=$B$3,ProkustesV2!R158*ProkustesV!$AC158,-99)</f>
        <v>-99</v>
      </c>
      <c r="R158" s="3">
        <f>IF($A158=$B$3,ProkustesV2!Q158*ProkustesV!$AC158,-99)</f>
        <v>-99</v>
      </c>
      <c r="S158" s="3">
        <f>IF($A158=$B$3,ProkustesV2!T158*ProkustesV!$AC158,-99)</f>
        <v>-99</v>
      </c>
      <c r="T158" s="3">
        <f>IF($A158=$B$3,ProkustesV2!S158*ProkustesV!$AC158,-99)</f>
        <v>-99</v>
      </c>
      <c r="U158" s="3">
        <f>IF($A158=$B$3,ProkustesV2!V158*ProkustesV!$AC158,-99)</f>
        <v>-99</v>
      </c>
      <c r="V158" s="3">
        <f>IF($A158=$B$3,ProkustesV2!U158*ProkustesV!$AC158,-99)</f>
        <v>-99</v>
      </c>
    </row>
    <row r="159" spans="1:22" x14ac:dyDescent="0.3">
      <c r="A159" t="str">
        <f t="shared" si="4"/>
        <v>DIPiss</v>
      </c>
      <c r="B159" s="3" t="str">
        <f>ProkustesV!D159</f>
        <v>DIPiss13_v_2.jpg</v>
      </c>
      <c r="C159" s="3">
        <f>IF($A159=$B$3,ProkustesV2!D159*ProkustesV!$AC159,-99)</f>
        <v>-99</v>
      </c>
      <c r="D159" s="3">
        <f>IF($A159=$B$3,ProkustesV2!C159*ProkustesV!$AC159,-99)</f>
        <v>-99</v>
      </c>
      <c r="E159" s="3">
        <f>IF($A159=$B$3,ProkustesV2!F159*ProkustesV!$AC159,-99)</f>
        <v>-99</v>
      </c>
      <c r="F159" s="3">
        <f>IF($A159=$B$3,ProkustesV2!E159*ProkustesV!$AC159,-99)</f>
        <v>-99</v>
      </c>
      <c r="G159" s="3">
        <f>IF($A159=$B$3,ProkustesV2!H159*ProkustesV!$AC159,-99)</f>
        <v>-99</v>
      </c>
      <c r="H159" s="3">
        <f>IF($A159=$B$3,ProkustesV2!G159*ProkustesV!$AC159,-99)</f>
        <v>-99</v>
      </c>
      <c r="I159" s="3">
        <f>IF($A159=$B$3,ProkustesV2!J159*ProkustesV!$AC159,-99)</f>
        <v>-99</v>
      </c>
      <c r="J159" s="3">
        <f>IF($A159=$B$3,ProkustesV2!I159*ProkustesV!$AC159,-99)</f>
        <v>-99</v>
      </c>
      <c r="K159" s="3">
        <f>IF($A159=$B$3,ProkustesV2!L159*ProkustesV!$AC159,-99)</f>
        <v>-99</v>
      </c>
      <c r="L159" s="3">
        <f>IF($A159=$B$3,ProkustesV2!K159*ProkustesV!$AC159,-99)</f>
        <v>-99</v>
      </c>
      <c r="M159" s="3">
        <f>IF($A159=$B$3,ProkustesV2!N159*ProkustesV!$AC159,-99)</f>
        <v>-99</v>
      </c>
      <c r="N159" s="3">
        <f>IF($A159=$B$3,ProkustesV2!M159*ProkustesV!$AC159,-99)</f>
        <v>-99</v>
      </c>
      <c r="O159" s="3">
        <f>IF($A159=$B$3,ProkustesV2!P159*ProkustesV!$AC159,-99)</f>
        <v>-99</v>
      </c>
      <c r="P159" s="3">
        <f>IF($A159=$B$3,ProkustesV2!O159*ProkustesV!$AC159,-99)</f>
        <v>-99</v>
      </c>
      <c r="Q159" s="3">
        <f>IF($A159=$B$3,ProkustesV2!R159*ProkustesV!$AC159,-99)</f>
        <v>-99</v>
      </c>
      <c r="R159" s="3">
        <f>IF($A159=$B$3,ProkustesV2!Q159*ProkustesV!$AC159,-99)</f>
        <v>-99</v>
      </c>
      <c r="S159" s="3">
        <f>IF($A159=$B$3,ProkustesV2!T159*ProkustesV!$AC159,-99)</f>
        <v>-99</v>
      </c>
      <c r="T159" s="3">
        <f>IF($A159=$B$3,ProkustesV2!S159*ProkustesV!$AC159,-99)</f>
        <v>-99</v>
      </c>
      <c r="U159" s="3">
        <f>IF($A159=$B$3,ProkustesV2!V159*ProkustesV!$AC159,-99)</f>
        <v>-99</v>
      </c>
      <c r="V159" s="3">
        <f>IF($A159=$B$3,ProkustesV2!U159*ProkustesV!$AC159,-99)</f>
        <v>-99</v>
      </c>
    </row>
    <row r="160" spans="1:22" x14ac:dyDescent="0.3">
      <c r="A160" t="str">
        <f t="shared" si="4"/>
        <v>DIPiss</v>
      </c>
      <c r="B160" s="3" t="str">
        <f>ProkustesV!D160</f>
        <v>DIPiss13_v_3.jpg</v>
      </c>
      <c r="C160" s="3">
        <f>IF($A160=$B$3,ProkustesV2!D160*ProkustesV!$AC160,-99)</f>
        <v>-99</v>
      </c>
      <c r="D160" s="3">
        <f>IF($A160=$B$3,ProkustesV2!C160*ProkustesV!$AC160,-99)</f>
        <v>-99</v>
      </c>
      <c r="E160" s="3">
        <f>IF($A160=$B$3,ProkustesV2!F160*ProkustesV!$AC160,-99)</f>
        <v>-99</v>
      </c>
      <c r="F160" s="3">
        <f>IF($A160=$B$3,ProkustesV2!E160*ProkustesV!$AC160,-99)</f>
        <v>-99</v>
      </c>
      <c r="G160" s="3">
        <f>IF($A160=$B$3,ProkustesV2!H160*ProkustesV!$AC160,-99)</f>
        <v>-99</v>
      </c>
      <c r="H160" s="3">
        <f>IF($A160=$B$3,ProkustesV2!G160*ProkustesV!$AC160,-99)</f>
        <v>-99</v>
      </c>
      <c r="I160" s="3">
        <f>IF($A160=$B$3,ProkustesV2!J160*ProkustesV!$AC160,-99)</f>
        <v>-99</v>
      </c>
      <c r="J160" s="3">
        <f>IF($A160=$B$3,ProkustesV2!I160*ProkustesV!$AC160,-99)</f>
        <v>-99</v>
      </c>
      <c r="K160" s="3">
        <f>IF($A160=$B$3,ProkustesV2!L160*ProkustesV!$AC160,-99)</f>
        <v>-99</v>
      </c>
      <c r="L160" s="3">
        <f>IF($A160=$B$3,ProkustesV2!K160*ProkustesV!$AC160,-99)</f>
        <v>-99</v>
      </c>
      <c r="M160" s="3">
        <f>IF($A160=$B$3,ProkustesV2!N160*ProkustesV!$AC160,-99)</f>
        <v>-99</v>
      </c>
      <c r="N160" s="3">
        <f>IF($A160=$B$3,ProkustesV2!M160*ProkustesV!$AC160,-99)</f>
        <v>-99</v>
      </c>
      <c r="O160" s="3">
        <f>IF($A160=$B$3,ProkustesV2!P160*ProkustesV!$AC160,-99)</f>
        <v>-99</v>
      </c>
      <c r="P160" s="3">
        <f>IF($A160=$B$3,ProkustesV2!O160*ProkustesV!$AC160,-99)</f>
        <v>-99</v>
      </c>
      <c r="Q160" s="3">
        <f>IF($A160=$B$3,ProkustesV2!R160*ProkustesV!$AC160,-99)</f>
        <v>-99</v>
      </c>
      <c r="R160" s="3">
        <f>IF($A160=$B$3,ProkustesV2!Q160*ProkustesV!$AC160,-99)</f>
        <v>-99</v>
      </c>
      <c r="S160" s="3">
        <f>IF($A160=$B$3,ProkustesV2!T160*ProkustesV!$AC160,-99)</f>
        <v>-99</v>
      </c>
      <c r="T160" s="3">
        <f>IF($A160=$B$3,ProkustesV2!S160*ProkustesV!$AC160,-99)</f>
        <v>-99</v>
      </c>
      <c r="U160" s="3">
        <f>IF($A160=$B$3,ProkustesV2!V160*ProkustesV!$AC160,-99)</f>
        <v>-99</v>
      </c>
      <c r="V160" s="3">
        <f>IF($A160=$B$3,ProkustesV2!U160*ProkustesV!$AC160,-99)</f>
        <v>-99</v>
      </c>
    </row>
    <row r="161" spans="1:22" x14ac:dyDescent="0.3">
      <c r="A161" t="str">
        <f t="shared" si="4"/>
        <v>DIPiss</v>
      </c>
      <c r="B161" s="3" t="str">
        <f>ProkustesV!D161</f>
        <v>DIPiss13_v_4.jpg</v>
      </c>
      <c r="C161" s="3">
        <f>IF($A161=$B$3,ProkustesV2!D161*ProkustesV!$AC161,-99)</f>
        <v>-99</v>
      </c>
      <c r="D161" s="3">
        <f>IF($A161=$B$3,ProkustesV2!C161*ProkustesV!$AC161,-99)</f>
        <v>-99</v>
      </c>
      <c r="E161" s="3">
        <f>IF($A161=$B$3,ProkustesV2!F161*ProkustesV!$AC161,-99)</f>
        <v>-99</v>
      </c>
      <c r="F161" s="3">
        <f>IF($A161=$B$3,ProkustesV2!E161*ProkustesV!$AC161,-99)</f>
        <v>-99</v>
      </c>
      <c r="G161" s="3">
        <f>IF($A161=$B$3,ProkustesV2!H161*ProkustesV!$AC161,-99)</f>
        <v>-99</v>
      </c>
      <c r="H161" s="3">
        <f>IF($A161=$B$3,ProkustesV2!G161*ProkustesV!$AC161,-99)</f>
        <v>-99</v>
      </c>
      <c r="I161" s="3">
        <f>IF($A161=$B$3,ProkustesV2!J161*ProkustesV!$AC161,-99)</f>
        <v>-99</v>
      </c>
      <c r="J161" s="3">
        <f>IF($A161=$B$3,ProkustesV2!I161*ProkustesV!$AC161,-99)</f>
        <v>-99</v>
      </c>
      <c r="K161" s="3">
        <f>IF($A161=$B$3,ProkustesV2!L161*ProkustesV!$AC161,-99)</f>
        <v>-99</v>
      </c>
      <c r="L161" s="3">
        <f>IF($A161=$B$3,ProkustesV2!K161*ProkustesV!$AC161,-99)</f>
        <v>-99</v>
      </c>
      <c r="M161" s="3">
        <f>IF($A161=$B$3,ProkustesV2!N161*ProkustesV!$AC161,-99)</f>
        <v>-99</v>
      </c>
      <c r="N161" s="3">
        <f>IF($A161=$B$3,ProkustesV2!M161*ProkustesV!$AC161,-99)</f>
        <v>-99</v>
      </c>
      <c r="O161" s="3">
        <f>IF($A161=$B$3,ProkustesV2!P161*ProkustesV!$AC161,-99)</f>
        <v>-99</v>
      </c>
      <c r="P161" s="3">
        <f>IF($A161=$B$3,ProkustesV2!O161*ProkustesV!$AC161,-99)</f>
        <v>-99</v>
      </c>
      <c r="Q161" s="3">
        <f>IF($A161=$B$3,ProkustesV2!R161*ProkustesV!$AC161,-99)</f>
        <v>-99</v>
      </c>
      <c r="R161" s="3">
        <f>IF($A161=$B$3,ProkustesV2!Q161*ProkustesV!$AC161,-99)</f>
        <v>-99</v>
      </c>
      <c r="S161" s="3">
        <f>IF($A161=$B$3,ProkustesV2!T161*ProkustesV!$AC161,-99)</f>
        <v>-99</v>
      </c>
      <c r="T161" s="3">
        <f>IF($A161=$B$3,ProkustesV2!S161*ProkustesV!$AC161,-99)</f>
        <v>-99</v>
      </c>
      <c r="U161" s="3">
        <f>IF($A161=$B$3,ProkustesV2!V161*ProkustesV!$AC161,-99)</f>
        <v>-99</v>
      </c>
      <c r="V161" s="3">
        <f>IF($A161=$B$3,ProkustesV2!U161*ProkustesV!$AC161,-99)</f>
        <v>-99</v>
      </c>
    </row>
    <row r="162" spans="1:22" x14ac:dyDescent="0.3">
      <c r="A162" t="str">
        <f t="shared" si="4"/>
        <v>DIPiss</v>
      </c>
      <c r="B162" s="3" t="str">
        <f>ProkustesV!D162</f>
        <v>DIPiss13_v_5.jpg</v>
      </c>
      <c r="C162" s="3">
        <f>IF($A162=$B$3,ProkustesV2!D162*ProkustesV!$AC162,-99)</f>
        <v>-99</v>
      </c>
      <c r="D162" s="3">
        <f>IF($A162=$B$3,ProkustesV2!C162*ProkustesV!$AC162,-99)</f>
        <v>-99</v>
      </c>
      <c r="E162" s="3">
        <f>IF($A162=$B$3,ProkustesV2!F162*ProkustesV!$AC162,-99)</f>
        <v>-99</v>
      </c>
      <c r="F162" s="3">
        <f>IF($A162=$B$3,ProkustesV2!E162*ProkustesV!$AC162,-99)</f>
        <v>-99</v>
      </c>
      <c r="G162" s="3">
        <f>IF($A162=$B$3,ProkustesV2!H162*ProkustesV!$AC162,-99)</f>
        <v>-99</v>
      </c>
      <c r="H162" s="3">
        <f>IF($A162=$B$3,ProkustesV2!G162*ProkustesV!$AC162,-99)</f>
        <v>-99</v>
      </c>
      <c r="I162" s="3">
        <f>IF($A162=$B$3,ProkustesV2!J162*ProkustesV!$AC162,-99)</f>
        <v>-99</v>
      </c>
      <c r="J162" s="3">
        <f>IF($A162=$B$3,ProkustesV2!I162*ProkustesV!$AC162,-99)</f>
        <v>-99</v>
      </c>
      <c r="K162" s="3">
        <f>IF($A162=$B$3,ProkustesV2!L162*ProkustesV!$AC162,-99)</f>
        <v>-99</v>
      </c>
      <c r="L162" s="3">
        <f>IF($A162=$B$3,ProkustesV2!K162*ProkustesV!$AC162,-99)</f>
        <v>-99</v>
      </c>
      <c r="M162" s="3">
        <f>IF($A162=$B$3,ProkustesV2!N162*ProkustesV!$AC162,-99)</f>
        <v>-99</v>
      </c>
      <c r="N162" s="3">
        <f>IF($A162=$B$3,ProkustesV2!M162*ProkustesV!$AC162,-99)</f>
        <v>-99</v>
      </c>
      <c r="O162" s="3">
        <f>IF($A162=$B$3,ProkustesV2!P162*ProkustesV!$AC162,-99)</f>
        <v>-99</v>
      </c>
      <c r="P162" s="3">
        <f>IF($A162=$B$3,ProkustesV2!O162*ProkustesV!$AC162,-99)</f>
        <v>-99</v>
      </c>
      <c r="Q162" s="3">
        <f>IF($A162=$B$3,ProkustesV2!R162*ProkustesV!$AC162,-99)</f>
        <v>-99</v>
      </c>
      <c r="R162" s="3">
        <f>IF($A162=$B$3,ProkustesV2!Q162*ProkustesV!$AC162,-99)</f>
        <v>-99</v>
      </c>
      <c r="S162" s="3">
        <f>IF($A162=$B$3,ProkustesV2!T162*ProkustesV!$AC162,-99)</f>
        <v>-99</v>
      </c>
      <c r="T162" s="3">
        <f>IF($A162=$B$3,ProkustesV2!S162*ProkustesV!$AC162,-99)</f>
        <v>-99</v>
      </c>
      <c r="U162" s="3">
        <f>IF($A162=$B$3,ProkustesV2!V162*ProkustesV!$AC162,-99)</f>
        <v>-99</v>
      </c>
      <c r="V162" s="3">
        <f>IF($A162=$B$3,ProkustesV2!U162*ProkustesV!$AC162,-99)</f>
        <v>-99</v>
      </c>
    </row>
    <row r="163" spans="1:22" x14ac:dyDescent="0.3">
      <c r="A163" t="str">
        <f t="shared" si="4"/>
        <v>DIPiss</v>
      </c>
      <c r="B163" s="3" t="str">
        <f>ProkustesV!D163</f>
        <v>DIPiss14_v_1.jpg</v>
      </c>
      <c r="C163" s="3">
        <f>IF($A163=$B$3,ProkustesV2!D163*ProkustesV!$AC163,-99)</f>
        <v>-99</v>
      </c>
      <c r="D163" s="3">
        <f>IF($A163=$B$3,ProkustesV2!C163*ProkustesV!$AC163,-99)</f>
        <v>-99</v>
      </c>
      <c r="E163" s="3">
        <f>IF($A163=$B$3,ProkustesV2!F163*ProkustesV!$AC163,-99)</f>
        <v>-99</v>
      </c>
      <c r="F163" s="3">
        <f>IF($A163=$B$3,ProkustesV2!E163*ProkustesV!$AC163,-99)</f>
        <v>-99</v>
      </c>
      <c r="G163" s="3">
        <f>IF($A163=$B$3,ProkustesV2!H163*ProkustesV!$AC163,-99)</f>
        <v>-99</v>
      </c>
      <c r="H163" s="3">
        <f>IF($A163=$B$3,ProkustesV2!G163*ProkustesV!$AC163,-99)</f>
        <v>-99</v>
      </c>
      <c r="I163" s="3">
        <f>IF($A163=$B$3,ProkustesV2!J163*ProkustesV!$AC163,-99)</f>
        <v>-99</v>
      </c>
      <c r="J163" s="3">
        <f>IF($A163=$B$3,ProkustesV2!I163*ProkustesV!$AC163,-99)</f>
        <v>-99</v>
      </c>
      <c r="K163" s="3">
        <f>IF($A163=$B$3,ProkustesV2!L163*ProkustesV!$AC163,-99)</f>
        <v>-99</v>
      </c>
      <c r="L163" s="3">
        <f>IF($A163=$B$3,ProkustesV2!K163*ProkustesV!$AC163,-99)</f>
        <v>-99</v>
      </c>
      <c r="M163" s="3">
        <f>IF($A163=$B$3,ProkustesV2!N163*ProkustesV!$AC163,-99)</f>
        <v>-99</v>
      </c>
      <c r="N163" s="3">
        <f>IF($A163=$B$3,ProkustesV2!M163*ProkustesV!$AC163,-99)</f>
        <v>-99</v>
      </c>
      <c r="O163" s="3">
        <f>IF($A163=$B$3,ProkustesV2!P163*ProkustesV!$AC163,-99)</f>
        <v>-99</v>
      </c>
      <c r="P163" s="3">
        <f>IF($A163=$B$3,ProkustesV2!O163*ProkustesV!$AC163,-99)</f>
        <v>-99</v>
      </c>
      <c r="Q163" s="3">
        <f>IF($A163=$B$3,ProkustesV2!R163*ProkustesV!$AC163,-99)</f>
        <v>-99</v>
      </c>
      <c r="R163" s="3">
        <f>IF($A163=$B$3,ProkustesV2!Q163*ProkustesV!$AC163,-99)</f>
        <v>-99</v>
      </c>
      <c r="S163" s="3">
        <f>IF($A163=$B$3,ProkustesV2!T163*ProkustesV!$AC163,-99)</f>
        <v>-99</v>
      </c>
      <c r="T163" s="3">
        <f>IF($A163=$B$3,ProkustesV2!S163*ProkustesV!$AC163,-99)</f>
        <v>-99</v>
      </c>
      <c r="U163" s="3">
        <f>IF($A163=$B$3,ProkustesV2!V163*ProkustesV!$AC163,-99)</f>
        <v>-99</v>
      </c>
      <c r="V163" s="3">
        <f>IF($A163=$B$3,ProkustesV2!U163*ProkustesV!$AC163,-99)</f>
        <v>-99</v>
      </c>
    </row>
    <row r="164" spans="1:22" x14ac:dyDescent="0.3">
      <c r="A164" t="str">
        <f t="shared" si="4"/>
        <v>DIPiss</v>
      </c>
      <c r="B164" s="3" t="str">
        <f>ProkustesV!D164</f>
        <v>DIPiss14_v_2.jpg</v>
      </c>
      <c r="C164" s="3">
        <f>IF($A164=$B$3,ProkustesV2!D164*ProkustesV!$AC164,-99)</f>
        <v>-99</v>
      </c>
      <c r="D164" s="3">
        <f>IF($A164=$B$3,ProkustesV2!C164*ProkustesV!$AC164,-99)</f>
        <v>-99</v>
      </c>
      <c r="E164" s="3">
        <f>IF($A164=$B$3,ProkustesV2!F164*ProkustesV!$AC164,-99)</f>
        <v>-99</v>
      </c>
      <c r="F164" s="3">
        <f>IF($A164=$B$3,ProkustesV2!E164*ProkustesV!$AC164,-99)</f>
        <v>-99</v>
      </c>
      <c r="G164" s="3">
        <f>IF($A164=$B$3,ProkustesV2!H164*ProkustesV!$AC164,-99)</f>
        <v>-99</v>
      </c>
      <c r="H164" s="3">
        <f>IF($A164=$B$3,ProkustesV2!G164*ProkustesV!$AC164,-99)</f>
        <v>-99</v>
      </c>
      <c r="I164" s="3">
        <f>IF($A164=$B$3,ProkustesV2!J164*ProkustesV!$AC164,-99)</f>
        <v>-99</v>
      </c>
      <c r="J164" s="3">
        <f>IF($A164=$B$3,ProkustesV2!I164*ProkustesV!$AC164,-99)</f>
        <v>-99</v>
      </c>
      <c r="K164" s="3">
        <f>IF($A164=$B$3,ProkustesV2!L164*ProkustesV!$AC164,-99)</f>
        <v>-99</v>
      </c>
      <c r="L164" s="3">
        <f>IF($A164=$B$3,ProkustesV2!K164*ProkustesV!$AC164,-99)</f>
        <v>-99</v>
      </c>
      <c r="M164" s="3">
        <f>IF($A164=$B$3,ProkustesV2!N164*ProkustesV!$AC164,-99)</f>
        <v>-99</v>
      </c>
      <c r="N164" s="3">
        <f>IF($A164=$B$3,ProkustesV2!M164*ProkustesV!$AC164,-99)</f>
        <v>-99</v>
      </c>
      <c r="O164" s="3">
        <f>IF($A164=$B$3,ProkustesV2!P164*ProkustesV!$AC164,-99)</f>
        <v>-99</v>
      </c>
      <c r="P164" s="3">
        <f>IF($A164=$B$3,ProkustesV2!O164*ProkustesV!$AC164,-99)</f>
        <v>-99</v>
      </c>
      <c r="Q164" s="3">
        <f>IF($A164=$B$3,ProkustesV2!R164*ProkustesV!$AC164,-99)</f>
        <v>-99</v>
      </c>
      <c r="R164" s="3">
        <f>IF($A164=$B$3,ProkustesV2!Q164*ProkustesV!$AC164,-99)</f>
        <v>-99</v>
      </c>
      <c r="S164" s="3">
        <f>IF($A164=$B$3,ProkustesV2!T164*ProkustesV!$AC164,-99)</f>
        <v>-99</v>
      </c>
      <c r="T164" s="3">
        <f>IF($A164=$B$3,ProkustesV2!S164*ProkustesV!$AC164,-99)</f>
        <v>-99</v>
      </c>
      <c r="U164" s="3">
        <f>IF($A164=$B$3,ProkustesV2!V164*ProkustesV!$AC164,-99)</f>
        <v>-99</v>
      </c>
      <c r="V164" s="3">
        <f>IF($A164=$B$3,ProkustesV2!U164*ProkustesV!$AC164,-99)</f>
        <v>-99</v>
      </c>
    </row>
    <row r="165" spans="1:22" x14ac:dyDescent="0.3">
      <c r="A165" t="str">
        <f t="shared" si="4"/>
        <v>DIPiss</v>
      </c>
      <c r="B165" s="3" t="str">
        <f>ProkustesV!D165</f>
        <v>DIPiss14_v_3.jpg</v>
      </c>
      <c r="C165" s="3">
        <f>IF($A165=$B$3,ProkustesV2!D165*ProkustesV!$AC165,-99)</f>
        <v>-99</v>
      </c>
      <c r="D165" s="3">
        <f>IF($A165=$B$3,ProkustesV2!C165*ProkustesV!$AC165,-99)</f>
        <v>-99</v>
      </c>
      <c r="E165" s="3">
        <f>IF($A165=$B$3,ProkustesV2!F165*ProkustesV!$AC165,-99)</f>
        <v>-99</v>
      </c>
      <c r="F165" s="3">
        <f>IF($A165=$B$3,ProkustesV2!E165*ProkustesV!$AC165,-99)</f>
        <v>-99</v>
      </c>
      <c r="G165" s="3">
        <f>IF($A165=$B$3,ProkustesV2!H165*ProkustesV!$AC165,-99)</f>
        <v>-99</v>
      </c>
      <c r="H165" s="3">
        <f>IF($A165=$B$3,ProkustesV2!G165*ProkustesV!$AC165,-99)</f>
        <v>-99</v>
      </c>
      <c r="I165" s="3">
        <f>IF($A165=$B$3,ProkustesV2!J165*ProkustesV!$AC165,-99)</f>
        <v>-99</v>
      </c>
      <c r="J165" s="3">
        <f>IF($A165=$B$3,ProkustesV2!I165*ProkustesV!$AC165,-99)</f>
        <v>-99</v>
      </c>
      <c r="K165" s="3">
        <f>IF($A165=$B$3,ProkustesV2!L165*ProkustesV!$AC165,-99)</f>
        <v>-99</v>
      </c>
      <c r="L165" s="3">
        <f>IF($A165=$B$3,ProkustesV2!K165*ProkustesV!$AC165,-99)</f>
        <v>-99</v>
      </c>
      <c r="M165" s="3">
        <f>IF($A165=$B$3,ProkustesV2!N165*ProkustesV!$AC165,-99)</f>
        <v>-99</v>
      </c>
      <c r="N165" s="3">
        <f>IF($A165=$B$3,ProkustesV2!M165*ProkustesV!$AC165,-99)</f>
        <v>-99</v>
      </c>
      <c r="O165" s="3">
        <f>IF($A165=$B$3,ProkustesV2!P165*ProkustesV!$AC165,-99)</f>
        <v>-99</v>
      </c>
      <c r="P165" s="3">
        <f>IF($A165=$B$3,ProkustesV2!O165*ProkustesV!$AC165,-99)</f>
        <v>-99</v>
      </c>
      <c r="Q165" s="3">
        <f>IF($A165=$B$3,ProkustesV2!R165*ProkustesV!$AC165,-99)</f>
        <v>-99</v>
      </c>
      <c r="R165" s="3">
        <f>IF($A165=$B$3,ProkustesV2!Q165*ProkustesV!$AC165,-99)</f>
        <v>-99</v>
      </c>
      <c r="S165" s="3">
        <f>IF($A165=$B$3,ProkustesV2!T165*ProkustesV!$AC165,-99)</f>
        <v>-99</v>
      </c>
      <c r="T165" s="3">
        <f>IF($A165=$B$3,ProkustesV2!S165*ProkustesV!$AC165,-99)</f>
        <v>-99</v>
      </c>
      <c r="U165" s="3">
        <f>IF($A165=$B$3,ProkustesV2!V165*ProkustesV!$AC165,-99)</f>
        <v>-99</v>
      </c>
      <c r="V165" s="3">
        <f>IF($A165=$B$3,ProkustesV2!U165*ProkustesV!$AC165,-99)</f>
        <v>-99</v>
      </c>
    </row>
    <row r="166" spans="1:22" x14ac:dyDescent="0.3">
      <c r="A166" t="str">
        <f t="shared" si="4"/>
        <v>DIPiss</v>
      </c>
      <c r="B166" s="3" t="str">
        <f>ProkustesV!D166</f>
        <v>DIPiss14_v_4.jpg</v>
      </c>
      <c r="C166" s="3">
        <f>IF($A166=$B$3,ProkustesV2!D166*ProkustesV!$AC166,-99)</f>
        <v>-99</v>
      </c>
      <c r="D166" s="3">
        <f>IF($A166=$B$3,ProkustesV2!C166*ProkustesV!$AC166,-99)</f>
        <v>-99</v>
      </c>
      <c r="E166" s="3">
        <f>IF($A166=$B$3,ProkustesV2!F166*ProkustesV!$AC166,-99)</f>
        <v>-99</v>
      </c>
      <c r="F166" s="3">
        <f>IF($A166=$B$3,ProkustesV2!E166*ProkustesV!$AC166,-99)</f>
        <v>-99</v>
      </c>
      <c r="G166" s="3">
        <f>IF($A166=$B$3,ProkustesV2!H166*ProkustesV!$AC166,-99)</f>
        <v>-99</v>
      </c>
      <c r="H166" s="3">
        <f>IF($A166=$B$3,ProkustesV2!G166*ProkustesV!$AC166,-99)</f>
        <v>-99</v>
      </c>
      <c r="I166" s="3">
        <f>IF($A166=$B$3,ProkustesV2!J166*ProkustesV!$AC166,-99)</f>
        <v>-99</v>
      </c>
      <c r="J166" s="3">
        <f>IF($A166=$B$3,ProkustesV2!I166*ProkustesV!$AC166,-99)</f>
        <v>-99</v>
      </c>
      <c r="K166" s="3">
        <f>IF($A166=$B$3,ProkustesV2!L166*ProkustesV!$AC166,-99)</f>
        <v>-99</v>
      </c>
      <c r="L166" s="3">
        <f>IF($A166=$B$3,ProkustesV2!K166*ProkustesV!$AC166,-99)</f>
        <v>-99</v>
      </c>
      <c r="M166" s="3">
        <f>IF($A166=$B$3,ProkustesV2!N166*ProkustesV!$AC166,-99)</f>
        <v>-99</v>
      </c>
      <c r="N166" s="3">
        <f>IF($A166=$B$3,ProkustesV2!M166*ProkustesV!$AC166,-99)</f>
        <v>-99</v>
      </c>
      <c r="O166" s="3">
        <f>IF($A166=$B$3,ProkustesV2!P166*ProkustesV!$AC166,-99)</f>
        <v>-99</v>
      </c>
      <c r="P166" s="3">
        <f>IF($A166=$B$3,ProkustesV2!O166*ProkustesV!$AC166,-99)</f>
        <v>-99</v>
      </c>
      <c r="Q166" s="3">
        <f>IF($A166=$B$3,ProkustesV2!R166*ProkustesV!$AC166,-99)</f>
        <v>-99</v>
      </c>
      <c r="R166" s="3">
        <f>IF($A166=$B$3,ProkustesV2!Q166*ProkustesV!$AC166,-99)</f>
        <v>-99</v>
      </c>
      <c r="S166" s="3">
        <f>IF($A166=$B$3,ProkustesV2!T166*ProkustesV!$AC166,-99)</f>
        <v>-99</v>
      </c>
      <c r="T166" s="3">
        <f>IF($A166=$B$3,ProkustesV2!S166*ProkustesV!$AC166,-99)</f>
        <v>-99</v>
      </c>
      <c r="U166" s="3">
        <f>IF($A166=$B$3,ProkustesV2!V166*ProkustesV!$AC166,-99)</f>
        <v>-99</v>
      </c>
      <c r="V166" s="3">
        <f>IF($A166=$B$3,ProkustesV2!U166*ProkustesV!$AC166,-99)</f>
        <v>-99</v>
      </c>
    </row>
    <row r="167" spans="1:22" x14ac:dyDescent="0.3">
      <c r="A167" t="str">
        <f t="shared" si="4"/>
        <v>DIPiss</v>
      </c>
      <c r="B167" s="3" t="str">
        <f>ProkustesV!D167</f>
        <v>DIPiss14_v_5.jpg</v>
      </c>
      <c r="C167" s="3">
        <f>IF($A167=$B$3,ProkustesV2!D167*ProkustesV!$AC167,-99)</f>
        <v>-99</v>
      </c>
      <c r="D167" s="3">
        <f>IF($A167=$B$3,ProkustesV2!C167*ProkustesV!$AC167,-99)</f>
        <v>-99</v>
      </c>
      <c r="E167" s="3">
        <f>IF($A167=$B$3,ProkustesV2!F167*ProkustesV!$AC167,-99)</f>
        <v>-99</v>
      </c>
      <c r="F167" s="3">
        <f>IF($A167=$B$3,ProkustesV2!E167*ProkustesV!$AC167,-99)</f>
        <v>-99</v>
      </c>
      <c r="G167" s="3">
        <f>IF($A167=$B$3,ProkustesV2!H167*ProkustesV!$AC167,-99)</f>
        <v>-99</v>
      </c>
      <c r="H167" s="3">
        <f>IF($A167=$B$3,ProkustesV2!G167*ProkustesV!$AC167,-99)</f>
        <v>-99</v>
      </c>
      <c r="I167" s="3">
        <f>IF($A167=$B$3,ProkustesV2!J167*ProkustesV!$AC167,-99)</f>
        <v>-99</v>
      </c>
      <c r="J167" s="3">
        <f>IF($A167=$B$3,ProkustesV2!I167*ProkustesV!$AC167,-99)</f>
        <v>-99</v>
      </c>
      <c r="K167" s="3">
        <f>IF($A167=$B$3,ProkustesV2!L167*ProkustesV!$AC167,-99)</f>
        <v>-99</v>
      </c>
      <c r="L167" s="3">
        <f>IF($A167=$B$3,ProkustesV2!K167*ProkustesV!$AC167,-99)</f>
        <v>-99</v>
      </c>
      <c r="M167" s="3">
        <f>IF($A167=$B$3,ProkustesV2!N167*ProkustesV!$AC167,-99)</f>
        <v>-99</v>
      </c>
      <c r="N167" s="3">
        <f>IF($A167=$B$3,ProkustesV2!M167*ProkustesV!$AC167,-99)</f>
        <v>-99</v>
      </c>
      <c r="O167" s="3">
        <f>IF($A167=$B$3,ProkustesV2!P167*ProkustesV!$AC167,-99)</f>
        <v>-99</v>
      </c>
      <c r="P167" s="3">
        <f>IF($A167=$B$3,ProkustesV2!O167*ProkustesV!$AC167,-99)</f>
        <v>-99</v>
      </c>
      <c r="Q167" s="3">
        <f>IF($A167=$B$3,ProkustesV2!R167*ProkustesV!$AC167,-99)</f>
        <v>-99</v>
      </c>
      <c r="R167" s="3">
        <f>IF($A167=$B$3,ProkustesV2!Q167*ProkustesV!$AC167,-99)</f>
        <v>-99</v>
      </c>
      <c r="S167" s="3">
        <f>IF($A167=$B$3,ProkustesV2!T167*ProkustesV!$AC167,-99)</f>
        <v>-99</v>
      </c>
      <c r="T167" s="3">
        <f>IF($A167=$B$3,ProkustesV2!S167*ProkustesV!$AC167,-99)</f>
        <v>-99</v>
      </c>
      <c r="U167" s="3">
        <f>IF($A167=$B$3,ProkustesV2!V167*ProkustesV!$AC167,-99)</f>
        <v>-99</v>
      </c>
      <c r="V167" s="3">
        <f>IF($A167=$B$3,ProkustesV2!U167*ProkustesV!$AC167,-99)</f>
        <v>-99</v>
      </c>
    </row>
    <row r="168" spans="1:22" x14ac:dyDescent="0.3">
      <c r="A168" t="str">
        <f t="shared" si="4"/>
        <v>DIPiss</v>
      </c>
      <c r="B168" s="3" t="str">
        <f>ProkustesV!D168</f>
        <v>DIPiss15_v_1.jpg</v>
      </c>
      <c r="C168" s="3">
        <f>IF($A168=$B$3,ProkustesV2!D168*ProkustesV!$AC168,-99)</f>
        <v>-99</v>
      </c>
      <c r="D168" s="3">
        <f>IF($A168=$B$3,ProkustesV2!C168*ProkustesV!$AC168,-99)</f>
        <v>-99</v>
      </c>
      <c r="E168" s="3">
        <f>IF($A168=$B$3,ProkustesV2!F168*ProkustesV!$AC168,-99)</f>
        <v>-99</v>
      </c>
      <c r="F168" s="3">
        <f>IF($A168=$B$3,ProkustesV2!E168*ProkustesV!$AC168,-99)</f>
        <v>-99</v>
      </c>
      <c r="G168" s="3">
        <f>IF($A168=$B$3,ProkustesV2!H168*ProkustesV!$AC168,-99)</f>
        <v>-99</v>
      </c>
      <c r="H168" s="3">
        <f>IF($A168=$B$3,ProkustesV2!G168*ProkustesV!$AC168,-99)</f>
        <v>-99</v>
      </c>
      <c r="I168" s="3">
        <f>IF($A168=$B$3,ProkustesV2!J168*ProkustesV!$AC168,-99)</f>
        <v>-99</v>
      </c>
      <c r="J168" s="3">
        <f>IF($A168=$B$3,ProkustesV2!I168*ProkustesV!$AC168,-99)</f>
        <v>-99</v>
      </c>
      <c r="K168" s="3">
        <f>IF($A168=$B$3,ProkustesV2!L168*ProkustesV!$AC168,-99)</f>
        <v>-99</v>
      </c>
      <c r="L168" s="3">
        <f>IF($A168=$B$3,ProkustesV2!K168*ProkustesV!$AC168,-99)</f>
        <v>-99</v>
      </c>
      <c r="M168" s="3">
        <f>IF($A168=$B$3,ProkustesV2!N168*ProkustesV!$AC168,-99)</f>
        <v>-99</v>
      </c>
      <c r="N168" s="3">
        <f>IF($A168=$B$3,ProkustesV2!M168*ProkustesV!$AC168,-99)</f>
        <v>-99</v>
      </c>
      <c r="O168" s="3">
        <f>IF($A168=$B$3,ProkustesV2!P168*ProkustesV!$AC168,-99)</f>
        <v>-99</v>
      </c>
      <c r="P168" s="3">
        <f>IF($A168=$B$3,ProkustesV2!O168*ProkustesV!$AC168,-99)</f>
        <v>-99</v>
      </c>
      <c r="Q168" s="3">
        <f>IF($A168=$B$3,ProkustesV2!R168*ProkustesV!$AC168,-99)</f>
        <v>-99</v>
      </c>
      <c r="R168" s="3">
        <f>IF($A168=$B$3,ProkustesV2!Q168*ProkustesV!$AC168,-99)</f>
        <v>-99</v>
      </c>
      <c r="S168" s="3">
        <f>IF($A168=$B$3,ProkustesV2!T168*ProkustesV!$AC168,-99)</f>
        <v>-99</v>
      </c>
      <c r="T168" s="3">
        <f>IF($A168=$B$3,ProkustesV2!S168*ProkustesV!$AC168,-99)</f>
        <v>-99</v>
      </c>
      <c r="U168" s="3">
        <f>IF($A168=$B$3,ProkustesV2!V168*ProkustesV!$AC168,-99)</f>
        <v>-99</v>
      </c>
      <c r="V168" s="3">
        <f>IF($A168=$B$3,ProkustesV2!U168*ProkustesV!$AC168,-99)</f>
        <v>-99</v>
      </c>
    </row>
    <row r="169" spans="1:22" x14ac:dyDescent="0.3">
      <c r="A169" t="str">
        <f t="shared" si="4"/>
        <v>DIPiss</v>
      </c>
      <c r="B169" s="3" t="str">
        <f>ProkustesV!D169</f>
        <v>DIPiss15_v_2.jpg</v>
      </c>
      <c r="C169" s="3">
        <f>IF($A169=$B$3,ProkustesV2!D169*ProkustesV!$AC169,-99)</f>
        <v>-99</v>
      </c>
      <c r="D169" s="3">
        <f>IF($A169=$B$3,ProkustesV2!C169*ProkustesV!$AC169,-99)</f>
        <v>-99</v>
      </c>
      <c r="E169" s="3">
        <f>IF($A169=$B$3,ProkustesV2!F169*ProkustesV!$AC169,-99)</f>
        <v>-99</v>
      </c>
      <c r="F169" s="3">
        <f>IF($A169=$B$3,ProkustesV2!E169*ProkustesV!$AC169,-99)</f>
        <v>-99</v>
      </c>
      <c r="G169" s="3">
        <f>IF($A169=$B$3,ProkustesV2!H169*ProkustesV!$AC169,-99)</f>
        <v>-99</v>
      </c>
      <c r="H169" s="3">
        <f>IF($A169=$B$3,ProkustesV2!G169*ProkustesV!$AC169,-99)</f>
        <v>-99</v>
      </c>
      <c r="I169" s="3">
        <f>IF($A169=$B$3,ProkustesV2!J169*ProkustesV!$AC169,-99)</f>
        <v>-99</v>
      </c>
      <c r="J169" s="3">
        <f>IF($A169=$B$3,ProkustesV2!I169*ProkustesV!$AC169,-99)</f>
        <v>-99</v>
      </c>
      <c r="K169" s="3">
        <f>IF($A169=$B$3,ProkustesV2!L169*ProkustesV!$AC169,-99)</f>
        <v>-99</v>
      </c>
      <c r="L169" s="3">
        <f>IF($A169=$B$3,ProkustesV2!K169*ProkustesV!$AC169,-99)</f>
        <v>-99</v>
      </c>
      <c r="M169" s="3">
        <f>IF($A169=$B$3,ProkustesV2!N169*ProkustesV!$AC169,-99)</f>
        <v>-99</v>
      </c>
      <c r="N169" s="3">
        <f>IF($A169=$B$3,ProkustesV2!M169*ProkustesV!$AC169,-99)</f>
        <v>-99</v>
      </c>
      <c r="O169" s="3">
        <f>IF($A169=$B$3,ProkustesV2!P169*ProkustesV!$AC169,-99)</f>
        <v>-99</v>
      </c>
      <c r="P169" s="3">
        <f>IF($A169=$B$3,ProkustesV2!O169*ProkustesV!$AC169,-99)</f>
        <v>-99</v>
      </c>
      <c r="Q169" s="3">
        <f>IF($A169=$B$3,ProkustesV2!R169*ProkustesV!$AC169,-99)</f>
        <v>-99</v>
      </c>
      <c r="R169" s="3">
        <f>IF($A169=$B$3,ProkustesV2!Q169*ProkustesV!$AC169,-99)</f>
        <v>-99</v>
      </c>
      <c r="S169" s="3">
        <f>IF($A169=$B$3,ProkustesV2!T169*ProkustesV!$AC169,-99)</f>
        <v>-99</v>
      </c>
      <c r="T169" s="3">
        <f>IF($A169=$B$3,ProkustesV2!S169*ProkustesV!$AC169,-99)</f>
        <v>-99</v>
      </c>
      <c r="U169" s="3">
        <f>IF($A169=$B$3,ProkustesV2!V169*ProkustesV!$AC169,-99)</f>
        <v>-99</v>
      </c>
      <c r="V169" s="3">
        <f>IF($A169=$B$3,ProkustesV2!U169*ProkustesV!$AC169,-99)</f>
        <v>-99</v>
      </c>
    </row>
    <row r="170" spans="1:22" x14ac:dyDescent="0.3">
      <c r="A170" t="str">
        <f t="shared" si="4"/>
        <v>DIPiss</v>
      </c>
      <c r="B170" s="3" t="str">
        <f>ProkustesV!D170</f>
        <v>DIPiss15_v_3.jpg</v>
      </c>
      <c r="C170" s="3">
        <f>IF($A170=$B$3,ProkustesV2!D170*ProkustesV!$AC170,-99)</f>
        <v>-99</v>
      </c>
      <c r="D170" s="3">
        <f>IF($A170=$B$3,ProkustesV2!C170*ProkustesV!$AC170,-99)</f>
        <v>-99</v>
      </c>
      <c r="E170" s="3">
        <f>IF($A170=$B$3,ProkustesV2!F170*ProkustesV!$AC170,-99)</f>
        <v>-99</v>
      </c>
      <c r="F170" s="3">
        <f>IF($A170=$B$3,ProkustesV2!E170*ProkustesV!$AC170,-99)</f>
        <v>-99</v>
      </c>
      <c r="G170" s="3">
        <f>IF($A170=$B$3,ProkustesV2!H170*ProkustesV!$AC170,-99)</f>
        <v>-99</v>
      </c>
      <c r="H170" s="3">
        <f>IF($A170=$B$3,ProkustesV2!G170*ProkustesV!$AC170,-99)</f>
        <v>-99</v>
      </c>
      <c r="I170" s="3">
        <f>IF($A170=$B$3,ProkustesV2!J170*ProkustesV!$AC170,-99)</f>
        <v>-99</v>
      </c>
      <c r="J170" s="3">
        <f>IF($A170=$B$3,ProkustesV2!I170*ProkustesV!$AC170,-99)</f>
        <v>-99</v>
      </c>
      <c r="K170" s="3">
        <f>IF($A170=$B$3,ProkustesV2!L170*ProkustesV!$AC170,-99)</f>
        <v>-99</v>
      </c>
      <c r="L170" s="3">
        <f>IF($A170=$B$3,ProkustesV2!K170*ProkustesV!$AC170,-99)</f>
        <v>-99</v>
      </c>
      <c r="M170" s="3">
        <f>IF($A170=$B$3,ProkustesV2!N170*ProkustesV!$AC170,-99)</f>
        <v>-99</v>
      </c>
      <c r="N170" s="3">
        <f>IF($A170=$B$3,ProkustesV2!M170*ProkustesV!$AC170,-99)</f>
        <v>-99</v>
      </c>
      <c r="O170" s="3">
        <f>IF($A170=$B$3,ProkustesV2!P170*ProkustesV!$AC170,-99)</f>
        <v>-99</v>
      </c>
      <c r="P170" s="3">
        <f>IF($A170=$B$3,ProkustesV2!O170*ProkustesV!$AC170,-99)</f>
        <v>-99</v>
      </c>
      <c r="Q170" s="3">
        <f>IF($A170=$B$3,ProkustesV2!R170*ProkustesV!$AC170,-99)</f>
        <v>-99</v>
      </c>
      <c r="R170" s="3">
        <f>IF($A170=$B$3,ProkustesV2!Q170*ProkustesV!$AC170,-99)</f>
        <v>-99</v>
      </c>
      <c r="S170" s="3">
        <f>IF($A170=$B$3,ProkustesV2!T170*ProkustesV!$AC170,-99)</f>
        <v>-99</v>
      </c>
      <c r="T170" s="3">
        <f>IF($A170=$B$3,ProkustesV2!S170*ProkustesV!$AC170,-99)</f>
        <v>-99</v>
      </c>
      <c r="U170" s="3">
        <f>IF($A170=$B$3,ProkustesV2!V170*ProkustesV!$AC170,-99)</f>
        <v>-99</v>
      </c>
      <c r="V170" s="3">
        <f>IF($A170=$B$3,ProkustesV2!U170*ProkustesV!$AC170,-99)</f>
        <v>-99</v>
      </c>
    </row>
    <row r="171" spans="1:22" x14ac:dyDescent="0.3">
      <c r="A171" t="str">
        <f t="shared" si="4"/>
        <v>DIPiss</v>
      </c>
      <c r="B171" s="3" t="str">
        <f>ProkustesV!D171</f>
        <v>DIPiss15_v_4.jpg</v>
      </c>
      <c r="C171" s="3">
        <f>IF($A171=$B$3,ProkustesV2!D171*ProkustesV!$AC171,-99)</f>
        <v>-99</v>
      </c>
      <c r="D171" s="3">
        <f>IF($A171=$B$3,ProkustesV2!C171*ProkustesV!$AC171,-99)</f>
        <v>-99</v>
      </c>
      <c r="E171" s="3">
        <f>IF($A171=$B$3,ProkustesV2!F171*ProkustesV!$AC171,-99)</f>
        <v>-99</v>
      </c>
      <c r="F171" s="3">
        <f>IF($A171=$B$3,ProkustesV2!E171*ProkustesV!$AC171,-99)</f>
        <v>-99</v>
      </c>
      <c r="G171" s="3">
        <f>IF($A171=$B$3,ProkustesV2!H171*ProkustesV!$AC171,-99)</f>
        <v>-99</v>
      </c>
      <c r="H171" s="3">
        <f>IF($A171=$B$3,ProkustesV2!G171*ProkustesV!$AC171,-99)</f>
        <v>-99</v>
      </c>
      <c r="I171" s="3">
        <f>IF($A171=$B$3,ProkustesV2!J171*ProkustesV!$AC171,-99)</f>
        <v>-99</v>
      </c>
      <c r="J171" s="3">
        <f>IF($A171=$B$3,ProkustesV2!I171*ProkustesV!$AC171,-99)</f>
        <v>-99</v>
      </c>
      <c r="K171" s="3">
        <f>IF($A171=$B$3,ProkustesV2!L171*ProkustesV!$AC171,-99)</f>
        <v>-99</v>
      </c>
      <c r="L171" s="3">
        <f>IF($A171=$B$3,ProkustesV2!K171*ProkustesV!$AC171,-99)</f>
        <v>-99</v>
      </c>
      <c r="M171" s="3">
        <f>IF($A171=$B$3,ProkustesV2!N171*ProkustesV!$AC171,-99)</f>
        <v>-99</v>
      </c>
      <c r="N171" s="3">
        <f>IF($A171=$B$3,ProkustesV2!M171*ProkustesV!$AC171,-99)</f>
        <v>-99</v>
      </c>
      <c r="O171" s="3">
        <f>IF($A171=$B$3,ProkustesV2!P171*ProkustesV!$AC171,-99)</f>
        <v>-99</v>
      </c>
      <c r="P171" s="3">
        <f>IF($A171=$B$3,ProkustesV2!O171*ProkustesV!$AC171,-99)</f>
        <v>-99</v>
      </c>
      <c r="Q171" s="3">
        <f>IF($A171=$B$3,ProkustesV2!R171*ProkustesV!$AC171,-99)</f>
        <v>-99</v>
      </c>
      <c r="R171" s="3">
        <f>IF($A171=$B$3,ProkustesV2!Q171*ProkustesV!$AC171,-99)</f>
        <v>-99</v>
      </c>
      <c r="S171" s="3">
        <f>IF($A171=$B$3,ProkustesV2!T171*ProkustesV!$AC171,-99)</f>
        <v>-99</v>
      </c>
      <c r="T171" s="3">
        <f>IF($A171=$B$3,ProkustesV2!S171*ProkustesV!$AC171,-99)</f>
        <v>-99</v>
      </c>
      <c r="U171" s="3">
        <f>IF($A171=$B$3,ProkustesV2!V171*ProkustesV!$AC171,-99)</f>
        <v>-99</v>
      </c>
      <c r="V171" s="3">
        <f>IF($A171=$B$3,ProkustesV2!U171*ProkustesV!$AC171,-99)</f>
        <v>-99</v>
      </c>
    </row>
    <row r="172" spans="1:22" x14ac:dyDescent="0.3">
      <c r="A172" t="str">
        <f t="shared" si="4"/>
        <v>DIPiss</v>
      </c>
      <c r="B172" s="3" t="str">
        <f>ProkustesV!D172</f>
        <v>DIPiss15_v_5.jpg</v>
      </c>
      <c r="C172" s="3">
        <f>IF($A172=$B$3,ProkustesV2!D172*ProkustesV!$AC172,-99)</f>
        <v>-99</v>
      </c>
      <c r="D172" s="3">
        <f>IF($A172=$B$3,ProkustesV2!C172*ProkustesV!$AC172,-99)</f>
        <v>-99</v>
      </c>
      <c r="E172" s="3">
        <f>IF($A172=$B$3,ProkustesV2!F172*ProkustesV!$AC172,-99)</f>
        <v>-99</v>
      </c>
      <c r="F172" s="3">
        <f>IF($A172=$B$3,ProkustesV2!E172*ProkustesV!$AC172,-99)</f>
        <v>-99</v>
      </c>
      <c r="G172" s="3">
        <f>IF($A172=$B$3,ProkustesV2!H172*ProkustesV!$AC172,-99)</f>
        <v>-99</v>
      </c>
      <c r="H172" s="3">
        <f>IF($A172=$B$3,ProkustesV2!G172*ProkustesV!$AC172,-99)</f>
        <v>-99</v>
      </c>
      <c r="I172" s="3">
        <f>IF($A172=$B$3,ProkustesV2!J172*ProkustesV!$AC172,-99)</f>
        <v>-99</v>
      </c>
      <c r="J172" s="3">
        <f>IF($A172=$B$3,ProkustesV2!I172*ProkustesV!$AC172,-99)</f>
        <v>-99</v>
      </c>
      <c r="K172" s="3">
        <f>IF($A172=$B$3,ProkustesV2!L172*ProkustesV!$AC172,-99)</f>
        <v>-99</v>
      </c>
      <c r="L172" s="3">
        <f>IF($A172=$B$3,ProkustesV2!K172*ProkustesV!$AC172,-99)</f>
        <v>-99</v>
      </c>
      <c r="M172" s="3">
        <f>IF($A172=$B$3,ProkustesV2!N172*ProkustesV!$AC172,-99)</f>
        <v>-99</v>
      </c>
      <c r="N172" s="3">
        <f>IF($A172=$B$3,ProkustesV2!M172*ProkustesV!$AC172,-99)</f>
        <v>-99</v>
      </c>
      <c r="O172" s="3">
        <f>IF($A172=$B$3,ProkustesV2!P172*ProkustesV!$AC172,-99)</f>
        <v>-99</v>
      </c>
      <c r="P172" s="3">
        <f>IF($A172=$B$3,ProkustesV2!O172*ProkustesV!$AC172,-99)</f>
        <v>-99</v>
      </c>
      <c r="Q172" s="3">
        <f>IF($A172=$B$3,ProkustesV2!R172*ProkustesV!$AC172,-99)</f>
        <v>-99</v>
      </c>
      <c r="R172" s="3">
        <f>IF($A172=$B$3,ProkustesV2!Q172*ProkustesV!$AC172,-99)</f>
        <v>-99</v>
      </c>
      <c r="S172" s="3">
        <f>IF($A172=$B$3,ProkustesV2!T172*ProkustesV!$AC172,-99)</f>
        <v>-99</v>
      </c>
      <c r="T172" s="3">
        <f>IF($A172=$B$3,ProkustesV2!S172*ProkustesV!$AC172,-99)</f>
        <v>-99</v>
      </c>
      <c r="U172" s="3">
        <f>IF($A172=$B$3,ProkustesV2!V172*ProkustesV!$AC172,-99)</f>
        <v>-99</v>
      </c>
      <c r="V172" s="3">
        <f>IF($A172=$B$3,ProkustesV2!U172*ProkustesV!$AC172,-99)</f>
        <v>-99</v>
      </c>
    </row>
    <row r="173" spans="1:22" x14ac:dyDescent="0.3">
      <c r="A173" t="str">
        <f t="shared" si="4"/>
        <v>DIPiss</v>
      </c>
      <c r="B173" s="3" t="str">
        <f>ProkustesV!D173</f>
        <v>DIPiss16_1_v_1.jpg</v>
      </c>
      <c r="C173" s="3">
        <f>IF($A173=$B$3,ProkustesV2!D173*ProkustesV!$AC173,-99)</f>
        <v>-99</v>
      </c>
      <c r="D173" s="3">
        <f>IF($A173=$B$3,ProkustesV2!C173*ProkustesV!$AC173,-99)</f>
        <v>-99</v>
      </c>
      <c r="E173" s="3">
        <f>IF($A173=$B$3,ProkustesV2!F173*ProkustesV!$AC173,-99)</f>
        <v>-99</v>
      </c>
      <c r="F173" s="3">
        <f>IF($A173=$B$3,ProkustesV2!E173*ProkustesV!$AC173,-99)</f>
        <v>-99</v>
      </c>
      <c r="G173" s="3">
        <f>IF($A173=$B$3,ProkustesV2!H173*ProkustesV!$AC173,-99)</f>
        <v>-99</v>
      </c>
      <c r="H173" s="3">
        <f>IF($A173=$B$3,ProkustesV2!G173*ProkustesV!$AC173,-99)</f>
        <v>-99</v>
      </c>
      <c r="I173" s="3">
        <f>IF($A173=$B$3,ProkustesV2!J173*ProkustesV!$AC173,-99)</f>
        <v>-99</v>
      </c>
      <c r="J173" s="3">
        <f>IF($A173=$B$3,ProkustesV2!I173*ProkustesV!$AC173,-99)</f>
        <v>-99</v>
      </c>
      <c r="K173" s="3">
        <f>IF($A173=$B$3,ProkustesV2!L173*ProkustesV!$AC173,-99)</f>
        <v>-99</v>
      </c>
      <c r="L173" s="3">
        <f>IF($A173=$B$3,ProkustesV2!K173*ProkustesV!$AC173,-99)</f>
        <v>-99</v>
      </c>
      <c r="M173" s="3">
        <f>IF($A173=$B$3,ProkustesV2!N173*ProkustesV!$AC173,-99)</f>
        <v>-99</v>
      </c>
      <c r="N173" s="3">
        <f>IF($A173=$B$3,ProkustesV2!M173*ProkustesV!$AC173,-99)</f>
        <v>-99</v>
      </c>
      <c r="O173" s="3">
        <f>IF($A173=$B$3,ProkustesV2!P173*ProkustesV!$AC173,-99)</f>
        <v>-99</v>
      </c>
      <c r="P173" s="3">
        <f>IF($A173=$B$3,ProkustesV2!O173*ProkustesV!$AC173,-99)</f>
        <v>-99</v>
      </c>
      <c r="Q173" s="3">
        <f>IF($A173=$B$3,ProkustesV2!R173*ProkustesV!$AC173,-99)</f>
        <v>-99</v>
      </c>
      <c r="R173" s="3">
        <f>IF($A173=$B$3,ProkustesV2!Q173*ProkustesV!$AC173,-99)</f>
        <v>-99</v>
      </c>
      <c r="S173" s="3">
        <f>IF($A173=$B$3,ProkustesV2!T173*ProkustesV!$AC173,-99)</f>
        <v>-99</v>
      </c>
      <c r="T173" s="3">
        <f>IF($A173=$B$3,ProkustesV2!S173*ProkustesV!$AC173,-99)</f>
        <v>-99</v>
      </c>
      <c r="U173" s="3">
        <f>IF($A173=$B$3,ProkustesV2!V173*ProkustesV!$AC173,-99)</f>
        <v>-99</v>
      </c>
      <c r="V173" s="3">
        <f>IF($A173=$B$3,ProkustesV2!U173*ProkustesV!$AC173,-99)</f>
        <v>-99</v>
      </c>
    </row>
    <row r="174" spans="1:22" x14ac:dyDescent="0.3">
      <c r="A174" t="str">
        <f t="shared" si="4"/>
        <v>DIPiss</v>
      </c>
      <c r="B174" s="3" t="str">
        <f>ProkustesV!D174</f>
        <v>DIPiss16_1_v_2.jpg</v>
      </c>
      <c r="C174" s="3">
        <f>IF($A174=$B$3,ProkustesV2!D174*ProkustesV!$AC174,-99)</f>
        <v>-99</v>
      </c>
      <c r="D174" s="3">
        <f>IF($A174=$B$3,ProkustesV2!C174*ProkustesV!$AC174,-99)</f>
        <v>-99</v>
      </c>
      <c r="E174" s="3">
        <f>IF($A174=$B$3,ProkustesV2!F174*ProkustesV!$AC174,-99)</f>
        <v>-99</v>
      </c>
      <c r="F174" s="3">
        <f>IF($A174=$B$3,ProkustesV2!E174*ProkustesV!$AC174,-99)</f>
        <v>-99</v>
      </c>
      <c r="G174" s="3">
        <f>IF($A174=$B$3,ProkustesV2!H174*ProkustesV!$AC174,-99)</f>
        <v>-99</v>
      </c>
      <c r="H174" s="3">
        <f>IF($A174=$B$3,ProkustesV2!G174*ProkustesV!$AC174,-99)</f>
        <v>-99</v>
      </c>
      <c r="I174" s="3">
        <f>IF($A174=$B$3,ProkustesV2!J174*ProkustesV!$AC174,-99)</f>
        <v>-99</v>
      </c>
      <c r="J174" s="3">
        <f>IF($A174=$B$3,ProkustesV2!I174*ProkustesV!$AC174,-99)</f>
        <v>-99</v>
      </c>
      <c r="K174" s="3">
        <f>IF($A174=$B$3,ProkustesV2!L174*ProkustesV!$AC174,-99)</f>
        <v>-99</v>
      </c>
      <c r="L174" s="3">
        <f>IF($A174=$B$3,ProkustesV2!K174*ProkustesV!$AC174,-99)</f>
        <v>-99</v>
      </c>
      <c r="M174" s="3">
        <f>IF($A174=$B$3,ProkustesV2!N174*ProkustesV!$AC174,-99)</f>
        <v>-99</v>
      </c>
      <c r="N174" s="3">
        <f>IF($A174=$B$3,ProkustesV2!M174*ProkustesV!$AC174,-99)</f>
        <v>-99</v>
      </c>
      <c r="O174" s="3">
        <f>IF($A174=$B$3,ProkustesV2!P174*ProkustesV!$AC174,-99)</f>
        <v>-99</v>
      </c>
      <c r="P174" s="3">
        <f>IF($A174=$B$3,ProkustesV2!O174*ProkustesV!$AC174,-99)</f>
        <v>-99</v>
      </c>
      <c r="Q174" s="3">
        <f>IF($A174=$B$3,ProkustesV2!R174*ProkustesV!$AC174,-99)</f>
        <v>-99</v>
      </c>
      <c r="R174" s="3">
        <f>IF($A174=$B$3,ProkustesV2!Q174*ProkustesV!$AC174,-99)</f>
        <v>-99</v>
      </c>
      <c r="S174" s="3">
        <f>IF($A174=$B$3,ProkustesV2!T174*ProkustesV!$AC174,-99)</f>
        <v>-99</v>
      </c>
      <c r="T174" s="3">
        <f>IF($A174=$B$3,ProkustesV2!S174*ProkustesV!$AC174,-99)</f>
        <v>-99</v>
      </c>
      <c r="U174" s="3">
        <f>IF($A174=$B$3,ProkustesV2!V174*ProkustesV!$AC174,-99)</f>
        <v>-99</v>
      </c>
      <c r="V174" s="3">
        <f>IF($A174=$B$3,ProkustesV2!U174*ProkustesV!$AC174,-99)</f>
        <v>-99</v>
      </c>
    </row>
    <row r="175" spans="1:22" x14ac:dyDescent="0.3">
      <c r="A175" t="str">
        <f t="shared" si="4"/>
        <v>DIPiss</v>
      </c>
      <c r="B175" s="3" t="str">
        <f>ProkustesV!D175</f>
        <v>DIPiss16_1_v_3.jpg</v>
      </c>
      <c r="C175" s="3">
        <f>IF($A175=$B$3,ProkustesV2!D175*ProkustesV!$AC175,-99)</f>
        <v>-99</v>
      </c>
      <c r="D175" s="3">
        <f>IF($A175=$B$3,ProkustesV2!C175*ProkustesV!$AC175,-99)</f>
        <v>-99</v>
      </c>
      <c r="E175" s="3">
        <f>IF($A175=$B$3,ProkustesV2!F175*ProkustesV!$AC175,-99)</f>
        <v>-99</v>
      </c>
      <c r="F175" s="3">
        <f>IF($A175=$B$3,ProkustesV2!E175*ProkustesV!$AC175,-99)</f>
        <v>-99</v>
      </c>
      <c r="G175" s="3">
        <f>IF($A175=$B$3,ProkustesV2!H175*ProkustesV!$AC175,-99)</f>
        <v>-99</v>
      </c>
      <c r="H175" s="3">
        <f>IF($A175=$B$3,ProkustesV2!G175*ProkustesV!$AC175,-99)</f>
        <v>-99</v>
      </c>
      <c r="I175" s="3">
        <f>IF($A175=$B$3,ProkustesV2!J175*ProkustesV!$AC175,-99)</f>
        <v>-99</v>
      </c>
      <c r="J175" s="3">
        <f>IF($A175=$B$3,ProkustesV2!I175*ProkustesV!$AC175,-99)</f>
        <v>-99</v>
      </c>
      <c r="K175" s="3">
        <f>IF($A175=$B$3,ProkustesV2!L175*ProkustesV!$AC175,-99)</f>
        <v>-99</v>
      </c>
      <c r="L175" s="3">
        <f>IF($A175=$B$3,ProkustesV2!K175*ProkustesV!$AC175,-99)</f>
        <v>-99</v>
      </c>
      <c r="M175" s="3">
        <f>IF($A175=$B$3,ProkustesV2!N175*ProkustesV!$AC175,-99)</f>
        <v>-99</v>
      </c>
      <c r="N175" s="3">
        <f>IF($A175=$B$3,ProkustesV2!M175*ProkustesV!$AC175,-99)</f>
        <v>-99</v>
      </c>
      <c r="O175" s="3">
        <f>IF($A175=$B$3,ProkustesV2!P175*ProkustesV!$AC175,-99)</f>
        <v>-99</v>
      </c>
      <c r="P175" s="3">
        <f>IF($A175=$B$3,ProkustesV2!O175*ProkustesV!$AC175,-99)</f>
        <v>-99</v>
      </c>
      <c r="Q175" s="3">
        <f>IF($A175=$B$3,ProkustesV2!R175*ProkustesV!$AC175,-99)</f>
        <v>-99</v>
      </c>
      <c r="R175" s="3">
        <f>IF($A175=$B$3,ProkustesV2!Q175*ProkustesV!$AC175,-99)</f>
        <v>-99</v>
      </c>
      <c r="S175" s="3">
        <f>IF($A175=$B$3,ProkustesV2!T175*ProkustesV!$AC175,-99)</f>
        <v>-99</v>
      </c>
      <c r="T175" s="3">
        <f>IF($A175=$B$3,ProkustesV2!S175*ProkustesV!$AC175,-99)</f>
        <v>-99</v>
      </c>
      <c r="U175" s="3">
        <f>IF($A175=$B$3,ProkustesV2!V175*ProkustesV!$AC175,-99)</f>
        <v>-99</v>
      </c>
      <c r="V175" s="3">
        <f>IF($A175=$B$3,ProkustesV2!U175*ProkustesV!$AC175,-99)</f>
        <v>-99</v>
      </c>
    </row>
    <row r="176" spans="1:22" x14ac:dyDescent="0.3">
      <c r="A176" t="str">
        <f t="shared" si="4"/>
        <v>DIPiss</v>
      </c>
      <c r="B176" s="3" t="str">
        <f>ProkustesV!D176</f>
        <v>DIPiss16_1_v_4.jpg</v>
      </c>
      <c r="C176" s="3">
        <f>IF($A176=$B$3,ProkustesV2!D176*ProkustesV!$AC176,-99)</f>
        <v>-99</v>
      </c>
      <c r="D176" s="3">
        <f>IF($A176=$B$3,ProkustesV2!C176*ProkustesV!$AC176,-99)</f>
        <v>-99</v>
      </c>
      <c r="E176" s="3">
        <f>IF($A176=$B$3,ProkustesV2!F176*ProkustesV!$AC176,-99)</f>
        <v>-99</v>
      </c>
      <c r="F176" s="3">
        <f>IF($A176=$B$3,ProkustesV2!E176*ProkustesV!$AC176,-99)</f>
        <v>-99</v>
      </c>
      <c r="G176" s="3">
        <f>IF($A176=$B$3,ProkustesV2!H176*ProkustesV!$AC176,-99)</f>
        <v>-99</v>
      </c>
      <c r="H176" s="3">
        <f>IF($A176=$B$3,ProkustesV2!G176*ProkustesV!$AC176,-99)</f>
        <v>-99</v>
      </c>
      <c r="I176" s="3">
        <f>IF($A176=$B$3,ProkustesV2!J176*ProkustesV!$AC176,-99)</f>
        <v>-99</v>
      </c>
      <c r="J176" s="3">
        <f>IF($A176=$B$3,ProkustesV2!I176*ProkustesV!$AC176,-99)</f>
        <v>-99</v>
      </c>
      <c r="K176" s="3">
        <f>IF($A176=$B$3,ProkustesV2!L176*ProkustesV!$AC176,-99)</f>
        <v>-99</v>
      </c>
      <c r="L176" s="3">
        <f>IF($A176=$B$3,ProkustesV2!K176*ProkustesV!$AC176,-99)</f>
        <v>-99</v>
      </c>
      <c r="M176" s="3">
        <f>IF($A176=$B$3,ProkustesV2!N176*ProkustesV!$AC176,-99)</f>
        <v>-99</v>
      </c>
      <c r="N176" s="3">
        <f>IF($A176=$B$3,ProkustesV2!M176*ProkustesV!$AC176,-99)</f>
        <v>-99</v>
      </c>
      <c r="O176" s="3">
        <f>IF($A176=$B$3,ProkustesV2!P176*ProkustesV!$AC176,-99)</f>
        <v>-99</v>
      </c>
      <c r="P176" s="3">
        <f>IF($A176=$B$3,ProkustesV2!O176*ProkustesV!$AC176,-99)</f>
        <v>-99</v>
      </c>
      <c r="Q176" s="3">
        <f>IF($A176=$B$3,ProkustesV2!R176*ProkustesV!$AC176,-99)</f>
        <v>-99</v>
      </c>
      <c r="R176" s="3">
        <f>IF($A176=$B$3,ProkustesV2!Q176*ProkustesV!$AC176,-99)</f>
        <v>-99</v>
      </c>
      <c r="S176" s="3">
        <f>IF($A176=$B$3,ProkustesV2!T176*ProkustesV!$AC176,-99)</f>
        <v>-99</v>
      </c>
      <c r="T176" s="3">
        <f>IF($A176=$B$3,ProkustesV2!S176*ProkustesV!$AC176,-99)</f>
        <v>-99</v>
      </c>
      <c r="U176" s="3">
        <f>IF($A176=$B$3,ProkustesV2!V176*ProkustesV!$AC176,-99)</f>
        <v>-99</v>
      </c>
      <c r="V176" s="3">
        <f>IF($A176=$B$3,ProkustesV2!U176*ProkustesV!$AC176,-99)</f>
        <v>-99</v>
      </c>
    </row>
    <row r="177" spans="1:22" x14ac:dyDescent="0.3">
      <c r="A177" t="str">
        <f t="shared" si="4"/>
        <v>DIPiss</v>
      </c>
      <c r="B177" s="3" t="str">
        <f>ProkustesV!D177</f>
        <v>DIPiss16_1_v_5.jpg</v>
      </c>
      <c r="C177" s="3">
        <f>IF($A177=$B$3,ProkustesV2!D177*ProkustesV!$AC177,-99)</f>
        <v>-99</v>
      </c>
      <c r="D177" s="3">
        <f>IF($A177=$B$3,ProkustesV2!C177*ProkustesV!$AC177,-99)</f>
        <v>-99</v>
      </c>
      <c r="E177" s="3">
        <f>IF($A177=$B$3,ProkustesV2!F177*ProkustesV!$AC177,-99)</f>
        <v>-99</v>
      </c>
      <c r="F177" s="3">
        <f>IF($A177=$B$3,ProkustesV2!E177*ProkustesV!$AC177,-99)</f>
        <v>-99</v>
      </c>
      <c r="G177" s="3">
        <f>IF($A177=$B$3,ProkustesV2!H177*ProkustesV!$AC177,-99)</f>
        <v>-99</v>
      </c>
      <c r="H177" s="3">
        <f>IF($A177=$B$3,ProkustesV2!G177*ProkustesV!$AC177,-99)</f>
        <v>-99</v>
      </c>
      <c r="I177" s="3">
        <f>IF($A177=$B$3,ProkustesV2!J177*ProkustesV!$AC177,-99)</f>
        <v>-99</v>
      </c>
      <c r="J177" s="3">
        <f>IF($A177=$B$3,ProkustesV2!I177*ProkustesV!$AC177,-99)</f>
        <v>-99</v>
      </c>
      <c r="K177" s="3">
        <f>IF($A177=$B$3,ProkustesV2!L177*ProkustesV!$AC177,-99)</f>
        <v>-99</v>
      </c>
      <c r="L177" s="3">
        <f>IF($A177=$B$3,ProkustesV2!K177*ProkustesV!$AC177,-99)</f>
        <v>-99</v>
      </c>
      <c r="M177" s="3">
        <f>IF($A177=$B$3,ProkustesV2!N177*ProkustesV!$AC177,-99)</f>
        <v>-99</v>
      </c>
      <c r="N177" s="3">
        <f>IF($A177=$B$3,ProkustesV2!M177*ProkustesV!$AC177,-99)</f>
        <v>-99</v>
      </c>
      <c r="O177" s="3">
        <f>IF($A177=$B$3,ProkustesV2!P177*ProkustesV!$AC177,-99)</f>
        <v>-99</v>
      </c>
      <c r="P177" s="3">
        <f>IF($A177=$B$3,ProkustesV2!O177*ProkustesV!$AC177,-99)</f>
        <v>-99</v>
      </c>
      <c r="Q177" s="3">
        <f>IF($A177=$B$3,ProkustesV2!R177*ProkustesV!$AC177,-99)</f>
        <v>-99</v>
      </c>
      <c r="R177" s="3">
        <f>IF($A177=$B$3,ProkustesV2!Q177*ProkustesV!$AC177,-99)</f>
        <v>-99</v>
      </c>
      <c r="S177" s="3">
        <f>IF($A177=$B$3,ProkustesV2!T177*ProkustesV!$AC177,-99)</f>
        <v>-99</v>
      </c>
      <c r="T177" s="3">
        <f>IF($A177=$B$3,ProkustesV2!S177*ProkustesV!$AC177,-99)</f>
        <v>-99</v>
      </c>
      <c r="U177" s="3">
        <f>IF($A177=$B$3,ProkustesV2!V177*ProkustesV!$AC177,-99)</f>
        <v>-99</v>
      </c>
      <c r="V177" s="3">
        <f>IF($A177=$B$3,ProkustesV2!U177*ProkustesV!$AC177,-99)</f>
        <v>-99</v>
      </c>
    </row>
    <row r="178" spans="1:22" x14ac:dyDescent="0.3">
      <c r="A178" t="str">
        <f t="shared" si="4"/>
        <v>DIPiss</v>
      </c>
      <c r="B178" s="3" t="str">
        <f>ProkustesV!D178</f>
        <v>DIPiss17_v_1.jpg</v>
      </c>
      <c r="C178" s="3">
        <f>IF($A178=$B$3,ProkustesV2!D178*ProkustesV!$AC178,-99)</f>
        <v>-99</v>
      </c>
      <c r="D178" s="3">
        <f>IF($A178=$B$3,ProkustesV2!C178*ProkustesV!$AC178,-99)</f>
        <v>-99</v>
      </c>
      <c r="E178" s="3">
        <f>IF($A178=$B$3,ProkustesV2!F178*ProkustesV!$AC178,-99)</f>
        <v>-99</v>
      </c>
      <c r="F178" s="3">
        <f>IF($A178=$B$3,ProkustesV2!E178*ProkustesV!$AC178,-99)</f>
        <v>-99</v>
      </c>
      <c r="G178" s="3">
        <f>IF($A178=$B$3,ProkustesV2!H178*ProkustesV!$AC178,-99)</f>
        <v>-99</v>
      </c>
      <c r="H178" s="3">
        <f>IF($A178=$B$3,ProkustesV2!G178*ProkustesV!$AC178,-99)</f>
        <v>-99</v>
      </c>
      <c r="I178" s="3">
        <f>IF($A178=$B$3,ProkustesV2!J178*ProkustesV!$AC178,-99)</f>
        <v>-99</v>
      </c>
      <c r="J178" s="3">
        <f>IF($A178=$B$3,ProkustesV2!I178*ProkustesV!$AC178,-99)</f>
        <v>-99</v>
      </c>
      <c r="K178" s="3">
        <f>IF($A178=$B$3,ProkustesV2!L178*ProkustesV!$AC178,-99)</f>
        <v>-99</v>
      </c>
      <c r="L178" s="3">
        <f>IF($A178=$B$3,ProkustesV2!K178*ProkustesV!$AC178,-99)</f>
        <v>-99</v>
      </c>
      <c r="M178" s="3">
        <f>IF($A178=$B$3,ProkustesV2!N178*ProkustesV!$AC178,-99)</f>
        <v>-99</v>
      </c>
      <c r="N178" s="3">
        <f>IF($A178=$B$3,ProkustesV2!M178*ProkustesV!$AC178,-99)</f>
        <v>-99</v>
      </c>
      <c r="O178" s="3">
        <f>IF($A178=$B$3,ProkustesV2!P178*ProkustesV!$AC178,-99)</f>
        <v>-99</v>
      </c>
      <c r="P178" s="3">
        <f>IF($A178=$B$3,ProkustesV2!O178*ProkustesV!$AC178,-99)</f>
        <v>-99</v>
      </c>
      <c r="Q178" s="3">
        <f>IF($A178=$B$3,ProkustesV2!R178*ProkustesV!$AC178,-99)</f>
        <v>-99</v>
      </c>
      <c r="R178" s="3">
        <f>IF($A178=$B$3,ProkustesV2!Q178*ProkustesV!$AC178,-99)</f>
        <v>-99</v>
      </c>
      <c r="S178" s="3">
        <f>IF($A178=$B$3,ProkustesV2!T178*ProkustesV!$AC178,-99)</f>
        <v>-99</v>
      </c>
      <c r="T178" s="3">
        <f>IF($A178=$B$3,ProkustesV2!S178*ProkustesV!$AC178,-99)</f>
        <v>-99</v>
      </c>
      <c r="U178" s="3">
        <f>IF($A178=$B$3,ProkustesV2!V178*ProkustesV!$AC178,-99)</f>
        <v>-99</v>
      </c>
      <c r="V178" s="3">
        <f>IF($A178=$B$3,ProkustesV2!U178*ProkustesV!$AC178,-99)</f>
        <v>-99</v>
      </c>
    </row>
    <row r="179" spans="1:22" x14ac:dyDescent="0.3">
      <c r="A179" t="str">
        <f t="shared" si="4"/>
        <v>DIPiss</v>
      </c>
      <c r="B179" s="3" t="str">
        <f>ProkustesV!D179</f>
        <v>DIPiss17_v_2.jpg</v>
      </c>
      <c r="C179" s="3">
        <f>IF($A179=$B$3,ProkustesV2!D179*ProkustesV!$AC179,-99)</f>
        <v>-99</v>
      </c>
      <c r="D179" s="3">
        <f>IF($A179=$B$3,ProkustesV2!C179*ProkustesV!$AC179,-99)</f>
        <v>-99</v>
      </c>
      <c r="E179" s="3">
        <f>IF($A179=$B$3,ProkustesV2!F179*ProkustesV!$AC179,-99)</f>
        <v>-99</v>
      </c>
      <c r="F179" s="3">
        <f>IF($A179=$B$3,ProkustesV2!E179*ProkustesV!$AC179,-99)</f>
        <v>-99</v>
      </c>
      <c r="G179" s="3">
        <f>IF($A179=$B$3,ProkustesV2!H179*ProkustesV!$AC179,-99)</f>
        <v>-99</v>
      </c>
      <c r="H179" s="3">
        <f>IF($A179=$B$3,ProkustesV2!G179*ProkustesV!$AC179,-99)</f>
        <v>-99</v>
      </c>
      <c r="I179" s="3">
        <f>IF($A179=$B$3,ProkustesV2!J179*ProkustesV!$AC179,-99)</f>
        <v>-99</v>
      </c>
      <c r="J179" s="3">
        <f>IF($A179=$B$3,ProkustesV2!I179*ProkustesV!$AC179,-99)</f>
        <v>-99</v>
      </c>
      <c r="K179" s="3">
        <f>IF($A179=$B$3,ProkustesV2!L179*ProkustesV!$AC179,-99)</f>
        <v>-99</v>
      </c>
      <c r="L179" s="3">
        <f>IF($A179=$B$3,ProkustesV2!K179*ProkustesV!$AC179,-99)</f>
        <v>-99</v>
      </c>
      <c r="M179" s="3">
        <f>IF($A179=$B$3,ProkustesV2!N179*ProkustesV!$AC179,-99)</f>
        <v>-99</v>
      </c>
      <c r="N179" s="3">
        <f>IF($A179=$B$3,ProkustesV2!M179*ProkustesV!$AC179,-99)</f>
        <v>-99</v>
      </c>
      <c r="O179" s="3">
        <f>IF($A179=$B$3,ProkustesV2!P179*ProkustesV!$AC179,-99)</f>
        <v>-99</v>
      </c>
      <c r="P179" s="3">
        <f>IF($A179=$B$3,ProkustesV2!O179*ProkustesV!$AC179,-99)</f>
        <v>-99</v>
      </c>
      <c r="Q179" s="3">
        <f>IF($A179=$B$3,ProkustesV2!R179*ProkustesV!$AC179,-99)</f>
        <v>-99</v>
      </c>
      <c r="R179" s="3">
        <f>IF($A179=$B$3,ProkustesV2!Q179*ProkustesV!$AC179,-99)</f>
        <v>-99</v>
      </c>
      <c r="S179" s="3">
        <f>IF($A179=$B$3,ProkustesV2!T179*ProkustesV!$AC179,-99)</f>
        <v>-99</v>
      </c>
      <c r="T179" s="3">
        <f>IF($A179=$B$3,ProkustesV2!S179*ProkustesV!$AC179,-99)</f>
        <v>-99</v>
      </c>
      <c r="U179" s="3">
        <f>IF($A179=$B$3,ProkustesV2!V179*ProkustesV!$AC179,-99)</f>
        <v>-99</v>
      </c>
      <c r="V179" s="3">
        <f>IF($A179=$B$3,ProkustesV2!U179*ProkustesV!$AC179,-99)</f>
        <v>-99</v>
      </c>
    </row>
    <row r="180" spans="1:22" x14ac:dyDescent="0.3">
      <c r="A180" t="str">
        <f t="shared" si="4"/>
        <v>DIPiss</v>
      </c>
      <c r="B180" s="3" t="str">
        <f>ProkustesV!D180</f>
        <v>DIPiss17_v_3.jpg</v>
      </c>
      <c r="C180" s="3">
        <f>IF($A180=$B$3,ProkustesV2!D180*ProkustesV!$AC180,-99)</f>
        <v>-99</v>
      </c>
      <c r="D180" s="3">
        <f>IF($A180=$B$3,ProkustesV2!C180*ProkustesV!$AC180,-99)</f>
        <v>-99</v>
      </c>
      <c r="E180" s="3">
        <f>IF($A180=$B$3,ProkustesV2!F180*ProkustesV!$AC180,-99)</f>
        <v>-99</v>
      </c>
      <c r="F180" s="3">
        <f>IF($A180=$B$3,ProkustesV2!E180*ProkustesV!$AC180,-99)</f>
        <v>-99</v>
      </c>
      <c r="G180" s="3">
        <f>IF($A180=$B$3,ProkustesV2!H180*ProkustesV!$AC180,-99)</f>
        <v>-99</v>
      </c>
      <c r="H180" s="3">
        <f>IF($A180=$B$3,ProkustesV2!G180*ProkustesV!$AC180,-99)</f>
        <v>-99</v>
      </c>
      <c r="I180" s="3">
        <f>IF($A180=$B$3,ProkustesV2!J180*ProkustesV!$AC180,-99)</f>
        <v>-99</v>
      </c>
      <c r="J180" s="3">
        <f>IF($A180=$B$3,ProkustesV2!I180*ProkustesV!$AC180,-99)</f>
        <v>-99</v>
      </c>
      <c r="K180" s="3">
        <f>IF($A180=$B$3,ProkustesV2!L180*ProkustesV!$AC180,-99)</f>
        <v>-99</v>
      </c>
      <c r="L180" s="3">
        <f>IF($A180=$B$3,ProkustesV2!K180*ProkustesV!$AC180,-99)</f>
        <v>-99</v>
      </c>
      <c r="M180" s="3">
        <f>IF($A180=$B$3,ProkustesV2!N180*ProkustesV!$AC180,-99)</f>
        <v>-99</v>
      </c>
      <c r="N180" s="3">
        <f>IF($A180=$B$3,ProkustesV2!M180*ProkustesV!$AC180,-99)</f>
        <v>-99</v>
      </c>
      <c r="O180" s="3">
        <f>IF($A180=$B$3,ProkustesV2!P180*ProkustesV!$AC180,-99)</f>
        <v>-99</v>
      </c>
      <c r="P180" s="3">
        <f>IF($A180=$B$3,ProkustesV2!O180*ProkustesV!$AC180,-99)</f>
        <v>-99</v>
      </c>
      <c r="Q180" s="3">
        <f>IF($A180=$B$3,ProkustesV2!R180*ProkustesV!$AC180,-99)</f>
        <v>-99</v>
      </c>
      <c r="R180" s="3">
        <f>IF($A180=$B$3,ProkustesV2!Q180*ProkustesV!$AC180,-99)</f>
        <v>-99</v>
      </c>
      <c r="S180" s="3">
        <f>IF($A180=$B$3,ProkustesV2!T180*ProkustesV!$AC180,-99)</f>
        <v>-99</v>
      </c>
      <c r="T180" s="3">
        <f>IF($A180=$B$3,ProkustesV2!S180*ProkustesV!$AC180,-99)</f>
        <v>-99</v>
      </c>
      <c r="U180" s="3">
        <f>IF($A180=$B$3,ProkustesV2!V180*ProkustesV!$AC180,-99)</f>
        <v>-99</v>
      </c>
      <c r="V180" s="3">
        <f>IF($A180=$B$3,ProkustesV2!U180*ProkustesV!$AC180,-99)</f>
        <v>-99</v>
      </c>
    </row>
    <row r="181" spans="1:22" x14ac:dyDescent="0.3">
      <c r="A181" t="str">
        <f t="shared" si="4"/>
        <v>DIPiss</v>
      </c>
      <c r="B181" s="3" t="str">
        <f>ProkustesV!D181</f>
        <v>DIPiss17_v_4.jpg</v>
      </c>
      <c r="C181" s="3">
        <f>IF($A181=$B$3,ProkustesV2!D181*ProkustesV!$AC181,-99)</f>
        <v>-99</v>
      </c>
      <c r="D181" s="3">
        <f>IF($A181=$B$3,ProkustesV2!C181*ProkustesV!$AC181,-99)</f>
        <v>-99</v>
      </c>
      <c r="E181" s="3">
        <f>IF($A181=$B$3,ProkustesV2!F181*ProkustesV!$AC181,-99)</f>
        <v>-99</v>
      </c>
      <c r="F181" s="3">
        <f>IF($A181=$B$3,ProkustesV2!E181*ProkustesV!$AC181,-99)</f>
        <v>-99</v>
      </c>
      <c r="G181" s="3">
        <f>IF($A181=$B$3,ProkustesV2!H181*ProkustesV!$AC181,-99)</f>
        <v>-99</v>
      </c>
      <c r="H181" s="3">
        <f>IF($A181=$B$3,ProkustesV2!G181*ProkustesV!$AC181,-99)</f>
        <v>-99</v>
      </c>
      <c r="I181" s="3">
        <f>IF($A181=$B$3,ProkustesV2!J181*ProkustesV!$AC181,-99)</f>
        <v>-99</v>
      </c>
      <c r="J181" s="3">
        <f>IF($A181=$B$3,ProkustesV2!I181*ProkustesV!$AC181,-99)</f>
        <v>-99</v>
      </c>
      <c r="K181" s="3">
        <f>IF($A181=$B$3,ProkustesV2!L181*ProkustesV!$AC181,-99)</f>
        <v>-99</v>
      </c>
      <c r="L181" s="3">
        <f>IF($A181=$B$3,ProkustesV2!K181*ProkustesV!$AC181,-99)</f>
        <v>-99</v>
      </c>
      <c r="M181" s="3">
        <f>IF($A181=$B$3,ProkustesV2!N181*ProkustesV!$AC181,-99)</f>
        <v>-99</v>
      </c>
      <c r="N181" s="3">
        <f>IF($A181=$B$3,ProkustesV2!M181*ProkustesV!$AC181,-99)</f>
        <v>-99</v>
      </c>
      <c r="O181" s="3">
        <f>IF($A181=$B$3,ProkustesV2!P181*ProkustesV!$AC181,-99)</f>
        <v>-99</v>
      </c>
      <c r="P181" s="3">
        <f>IF($A181=$B$3,ProkustesV2!O181*ProkustesV!$AC181,-99)</f>
        <v>-99</v>
      </c>
      <c r="Q181" s="3">
        <f>IF($A181=$B$3,ProkustesV2!R181*ProkustesV!$AC181,-99)</f>
        <v>-99</v>
      </c>
      <c r="R181" s="3">
        <f>IF($A181=$B$3,ProkustesV2!Q181*ProkustesV!$AC181,-99)</f>
        <v>-99</v>
      </c>
      <c r="S181" s="3">
        <f>IF($A181=$B$3,ProkustesV2!T181*ProkustesV!$AC181,-99)</f>
        <v>-99</v>
      </c>
      <c r="T181" s="3">
        <f>IF($A181=$B$3,ProkustesV2!S181*ProkustesV!$AC181,-99)</f>
        <v>-99</v>
      </c>
      <c r="U181" s="3">
        <f>IF($A181=$B$3,ProkustesV2!V181*ProkustesV!$AC181,-99)</f>
        <v>-99</v>
      </c>
      <c r="V181" s="3">
        <f>IF($A181=$B$3,ProkustesV2!U181*ProkustesV!$AC181,-99)</f>
        <v>-99</v>
      </c>
    </row>
    <row r="182" spans="1:22" x14ac:dyDescent="0.3">
      <c r="A182" t="str">
        <f t="shared" si="4"/>
        <v>DIPiss</v>
      </c>
      <c r="B182" s="3" t="str">
        <f>ProkustesV!D182</f>
        <v>DIPiss17_v_5.jpg</v>
      </c>
      <c r="C182" s="3">
        <f>IF($A182=$B$3,ProkustesV2!D182*ProkustesV!$AC182,-99)</f>
        <v>-99</v>
      </c>
      <c r="D182" s="3">
        <f>IF($A182=$B$3,ProkustesV2!C182*ProkustesV!$AC182,-99)</f>
        <v>-99</v>
      </c>
      <c r="E182" s="3">
        <f>IF($A182=$B$3,ProkustesV2!F182*ProkustesV!$AC182,-99)</f>
        <v>-99</v>
      </c>
      <c r="F182" s="3">
        <f>IF($A182=$B$3,ProkustesV2!E182*ProkustesV!$AC182,-99)</f>
        <v>-99</v>
      </c>
      <c r="G182" s="3">
        <f>IF($A182=$B$3,ProkustesV2!H182*ProkustesV!$AC182,-99)</f>
        <v>-99</v>
      </c>
      <c r="H182" s="3">
        <f>IF($A182=$B$3,ProkustesV2!G182*ProkustesV!$AC182,-99)</f>
        <v>-99</v>
      </c>
      <c r="I182" s="3">
        <f>IF($A182=$B$3,ProkustesV2!J182*ProkustesV!$AC182,-99)</f>
        <v>-99</v>
      </c>
      <c r="J182" s="3">
        <f>IF($A182=$B$3,ProkustesV2!I182*ProkustesV!$AC182,-99)</f>
        <v>-99</v>
      </c>
      <c r="K182" s="3">
        <f>IF($A182=$B$3,ProkustesV2!L182*ProkustesV!$AC182,-99)</f>
        <v>-99</v>
      </c>
      <c r="L182" s="3">
        <f>IF($A182=$B$3,ProkustesV2!K182*ProkustesV!$AC182,-99)</f>
        <v>-99</v>
      </c>
      <c r="M182" s="3">
        <f>IF($A182=$B$3,ProkustesV2!N182*ProkustesV!$AC182,-99)</f>
        <v>-99</v>
      </c>
      <c r="N182" s="3">
        <f>IF($A182=$B$3,ProkustesV2!M182*ProkustesV!$AC182,-99)</f>
        <v>-99</v>
      </c>
      <c r="O182" s="3">
        <f>IF($A182=$B$3,ProkustesV2!P182*ProkustesV!$AC182,-99)</f>
        <v>-99</v>
      </c>
      <c r="P182" s="3">
        <f>IF($A182=$B$3,ProkustesV2!O182*ProkustesV!$AC182,-99)</f>
        <v>-99</v>
      </c>
      <c r="Q182" s="3">
        <f>IF($A182=$B$3,ProkustesV2!R182*ProkustesV!$AC182,-99)</f>
        <v>-99</v>
      </c>
      <c r="R182" s="3">
        <f>IF($A182=$B$3,ProkustesV2!Q182*ProkustesV!$AC182,-99)</f>
        <v>-99</v>
      </c>
      <c r="S182" s="3">
        <f>IF($A182=$B$3,ProkustesV2!T182*ProkustesV!$AC182,-99)</f>
        <v>-99</v>
      </c>
      <c r="T182" s="3">
        <f>IF($A182=$B$3,ProkustesV2!S182*ProkustesV!$AC182,-99)</f>
        <v>-99</v>
      </c>
      <c r="U182" s="3">
        <f>IF($A182=$B$3,ProkustesV2!V182*ProkustesV!$AC182,-99)</f>
        <v>-99</v>
      </c>
      <c r="V182" s="3">
        <f>IF($A182=$B$3,ProkustesV2!U182*ProkustesV!$AC182,-99)</f>
        <v>-99</v>
      </c>
    </row>
    <row r="183" spans="1:22" x14ac:dyDescent="0.3">
      <c r="A183" t="str">
        <f t="shared" si="4"/>
        <v>DIPiss</v>
      </c>
      <c r="B183" s="3" t="str">
        <f>ProkustesV!D183</f>
        <v>DIPiss19_1_v_1.jpg</v>
      </c>
      <c r="C183" s="3">
        <f>IF($A183=$B$3,ProkustesV2!D183*ProkustesV!$AC183,-99)</f>
        <v>-99</v>
      </c>
      <c r="D183" s="3">
        <f>IF($A183=$B$3,ProkustesV2!C183*ProkustesV!$AC183,-99)</f>
        <v>-99</v>
      </c>
      <c r="E183" s="3">
        <f>IF($A183=$B$3,ProkustesV2!F183*ProkustesV!$AC183,-99)</f>
        <v>-99</v>
      </c>
      <c r="F183" s="3">
        <f>IF($A183=$B$3,ProkustesV2!E183*ProkustesV!$AC183,-99)</f>
        <v>-99</v>
      </c>
      <c r="G183" s="3">
        <f>IF($A183=$B$3,ProkustesV2!H183*ProkustesV!$AC183,-99)</f>
        <v>-99</v>
      </c>
      <c r="H183" s="3">
        <f>IF($A183=$B$3,ProkustesV2!G183*ProkustesV!$AC183,-99)</f>
        <v>-99</v>
      </c>
      <c r="I183" s="3">
        <f>IF($A183=$B$3,ProkustesV2!J183*ProkustesV!$AC183,-99)</f>
        <v>-99</v>
      </c>
      <c r="J183" s="3">
        <f>IF($A183=$B$3,ProkustesV2!I183*ProkustesV!$AC183,-99)</f>
        <v>-99</v>
      </c>
      <c r="K183" s="3">
        <f>IF($A183=$B$3,ProkustesV2!L183*ProkustesV!$AC183,-99)</f>
        <v>-99</v>
      </c>
      <c r="L183" s="3">
        <f>IF($A183=$B$3,ProkustesV2!K183*ProkustesV!$AC183,-99)</f>
        <v>-99</v>
      </c>
      <c r="M183" s="3">
        <f>IF($A183=$B$3,ProkustesV2!N183*ProkustesV!$AC183,-99)</f>
        <v>-99</v>
      </c>
      <c r="N183" s="3">
        <f>IF($A183=$B$3,ProkustesV2!M183*ProkustesV!$AC183,-99)</f>
        <v>-99</v>
      </c>
      <c r="O183" s="3">
        <f>IF($A183=$B$3,ProkustesV2!P183*ProkustesV!$AC183,-99)</f>
        <v>-99</v>
      </c>
      <c r="P183" s="3">
        <f>IF($A183=$B$3,ProkustesV2!O183*ProkustesV!$AC183,-99)</f>
        <v>-99</v>
      </c>
      <c r="Q183" s="3">
        <f>IF($A183=$B$3,ProkustesV2!R183*ProkustesV!$AC183,-99)</f>
        <v>-99</v>
      </c>
      <c r="R183" s="3">
        <f>IF($A183=$B$3,ProkustesV2!Q183*ProkustesV!$AC183,-99)</f>
        <v>-99</v>
      </c>
      <c r="S183" s="3">
        <f>IF($A183=$B$3,ProkustesV2!T183*ProkustesV!$AC183,-99)</f>
        <v>-99</v>
      </c>
      <c r="T183" s="3">
        <f>IF($A183=$B$3,ProkustesV2!S183*ProkustesV!$AC183,-99)</f>
        <v>-99</v>
      </c>
      <c r="U183" s="3">
        <f>IF($A183=$B$3,ProkustesV2!V183*ProkustesV!$AC183,-99)</f>
        <v>-99</v>
      </c>
      <c r="V183" s="3">
        <f>IF($A183=$B$3,ProkustesV2!U183*ProkustesV!$AC183,-99)</f>
        <v>-99</v>
      </c>
    </row>
    <row r="184" spans="1:22" x14ac:dyDescent="0.3">
      <c r="A184" t="str">
        <f t="shared" si="4"/>
        <v>DIPiss</v>
      </c>
      <c r="B184" s="3" t="str">
        <f>ProkustesV!D184</f>
        <v>DIPiss19_1_v_2.jpg</v>
      </c>
      <c r="C184" s="3">
        <f>IF($A184=$B$3,ProkustesV2!D184*ProkustesV!$AC184,-99)</f>
        <v>-99</v>
      </c>
      <c r="D184" s="3">
        <f>IF($A184=$B$3,ProkustesV2!C184*ProkustesV!$AC184,-99)</f>
        <v>-99</v>
      </c>
      <c r="E184" s="3">
        <f>IF($A184=$B$3,ProkustesV2!F184*ProkustesV!$AC184,-99)</f>
        <v>-99</v>
      </c>
      <c r="F184" s="3">
        <f>IF($A184=$B$3,ProkustesV2!E184*ProkustesV!$AC184,-99)</f>
        <v>-99</v>
      </c>
      <c r="G184" s="3">
        <f>IF($A184=$B$3,ProkustesV2!H184*ProkustesV!$AC184,-99)</f>
        <v>-99</v>
      </c>
      <c r="H184" s="3">
        <f>IF($A184=$B$3,ProkustesV2!G184*ProkustesV!$AC184,-99)</f>
        <v>-99</v>
      </c>
      <c r="I184" s="3">
        <f>IF($A184=$B$3,ProkustesV2!J184*ProkustesV!$AC184,-99)</f>
        <v>-99</v>
      </c>
      <c r="J184" s="3">
        <f>IF($A184=$B$3,ProkustesV2!I184*ProkustesV!$AC184,-99)</f>
        <v>-99</v>
      </c>
      <c r="K184" s="3">
        <f>IF($A184=$B$3,ProkustesV2!L184*ProkustesV!$AC184,-99)</f>
        <v>-99</v>
      </c>
      <c r="L184" s="3">
        <f>IF($A184=$B$3,ProkustesV2!K184*ProkustesV!$AC184,-99)</f>
        <v>-99</v>
      </c>
      <c r="M184" s="3">
        <f>IF($A184=$B$3,ProkustesV2!N184*ProkustesV!$AC184,-99)</f>
        <v>-99</v>
      </c>
      <c r="N184" s="3">
        <f>IF($A184=$B$3,ProkustesV2!M184*ProkustesV!$AC184,-99)</f>
        <v>-99</v>
      </c>
      <c r="O184" s="3">
        <f>IF($A184=$B$3,ProkustesV2!P184*ProkustesV!$AC184,-99)</f>
        <v>-99</v>
      </c>
      <c r="P184" s="3">
        <f>IF($A184=$B$3,ProkustesV2!O184*ProkustesV!$AC184,-99)</f>
        <v>-99</v>
      </c>
      <c r="Q184" s="3">
        <f>IF($A184=$B$3,ProkustesV2!R184*ProkustesV!$AC184,-99)</f>
        <v>-99</v>
      </c>
      <c r="R184" s="3">
        <f>IF($A184=$B$3,ProkustesV2!Q184*ProkustesV!$AC184,-99)</f>
        <v>-99</v>
      </c>
      <c r="S184" s="3">
        <f>IF($A184=$B$3,ProkustesV2!T184*ProkustesV!$AC184,-99)</f>
        <v>-99</v>
      </c>
      <c r="T184" s="3">
        <f>IF($A184=$B$3,ProkustesV2!S184*ProkustesV!$AC184,-99)</f>
        <v>-99</v>
      </c>
      <c r="U184" s="3">
        <f>IF($A184=$B$3,ProkustesV2!V184*ProkustesV!$AC184,-99)</f>
        <v>-99</v>
      </c>
      <c r="V184" s="3">
        <f>IF($A184=$B$3,ProkustesV2!U184*ProkustesV!$AC184,-99)</f>
        <v>-99</v>
      </c>
    </row>
    <row r="185" spans="1:22" x14ac:dyDescent="0.3">
      <c r="A185" t="str">
        <f t="shared" si="4"/>
        <v>DIPiss</v>
      </c>
      <c r="B185" s="3" t="str">
        <f>ProkustesV!D185</f>
        <v>DIPiss19_1_v_3.jpg</v>
      </c>
      <c r="C185" s="3">
        <f>IF($A185=$B$3,ProkustesV2!D185*ProkustesV!$AC185,-99)</f>
        <v>-99</v>
      </c>
      <c r="D185" s="3">
        <f>IF($A185=$B$3,ProkustesV2!C185*ProkustesV!$AC185,-99)</f>
        <v>-99</v>
      </c>
      <c r="E185" s="3">
        <f>IF($A185=$B$3,ProkustesV2!F185*ProkustesV!$AC185,-99)</f>
        <v>-99</v>
      </c>
      <c r="F185" s="3">
        <f>IF($A185=$B$3,ProkustesV2!E185*ProkustesV!$AC185,-99)</f>
        <v>-99</v>
      </c>
      <c r="G185" s="3">
        <f>IF($A185=$B$3,ProkustesV2!H185*ProkustesV!$AC185,-99)</f>
        <v>-99</v>
      </c>
      <c r="H185" s="3">
        <f>IF($A185=$B$3,ProkustesV2!G185*ProkustesV!$AC185,-99)</f>
        <v>-99</v>
      </c>
      <c r="I185" s="3">
        <f>IF($A185=$B$3,ProkustesV2!J185*ProkustesV!$AC185,-99)</f>
        <v>-99</v>
      </c>
      <c r="J185" s="3">
        <f>IF($A185=$B$3,ProkustesV2!I185*ProkustesV!$AC185,-99)</f>
        <v>-99</v>
      </c>
      <c r="K185" s="3">
        <f>IF($A185=$B$3,ProkustesV2!L185*ProkustesV!$AC185,-99)</f>
        <v>-99</v>
      </c>
      <c r="L185" s="3">
        <f>IF($A185=$B$3,ProkustesV2!K185*ProkustesV!$AC185,-99)</f>
        <v>-99</v>
      </c>
      <c r="M185" s="3">
        <f>IF($A185=$B$3,ProkustesV2!N185*ProkustesV!$AC185,-99)</f>
        <v>-99</v>
      </c>
      <c r="N185" s="3">
        <f>IF($A185=$B$3,ProkustesV2!M185*ProkustesV!$AC185,-99)</f>
        <v>-99</v>
      </c>
      <c r="O185" s="3">
        <f>IF($A185=$B$3,ProkustesV2!P185*ProkustesV!$AC185,-99)</f>
        <v>-99</v>
      </c>
      <c r="P185" s="3">
        <f>IF($A185=$B$3,ProkustesV2!O185*ProkustesV!$AC185,-99)</f>
        <v>-99</v>
      </c>
      <c r="Q185" s="3">
        <f>IF($A185=$B$3,ProkustesV2!R185*ProkustesV!$AC185,-99)</f>
        <v>-99</v>
      </c>
      <c r="R185" s="3">
        <f>IF($A185=$B$3,ProkustesV2!Q185*ProkustesV!$AC185,-99)</f>
        <v>-99</v>
      </c>
      <c r="S185" s="3">
        <f>IF($A185=$B$3,ProkustesV2!T185*ProkustesV!$AC185,-99)</f>
        <v>-99</v>
      </c>
      <c r="T185" s="3">
        <f>IF($A185=$B$3,ProkustesV2!S185*ProkustesV!$AC185,-99)</f>
        <v>-99</v>
      </c>
      <c r="U185" s="3">
        <f>IF($A185=$B$3,ProkustesV2!V185*ProkustesV!$AC185,-99)</f>
        <v>-99</v>
      </c>
      <c r="V185" s="3">
        <f>IF($A185=$B$3,ProkustesV2!U185*ProkustesV!$AC185,-99)</f>
        <v>-99</v>
      </c>
    </row>
    <row r="186" spans="1:22" x14ac:dyDescent="0.3">
      <c r="A186" t="str">
        <f t="shared" si="4"/>
        <v>DIPiss</v>
      </c>
      <c r="B186" s="3" t="str">
        <f>ProkustesV!D186</f>
        <v>DIPiss19_1_v_4.jpg</v>
      </c>
      <c r="C186" s="3">
        <f>IF($A186=$B$3,ProkustesV2!D186*ProkustesV!$AC186,-99)</f>
        <v>-99</v>
      </c>
      <c r="D186" s="3">
        <f>IF($A186=$B$3,ProkustesV2!C186*ProkustesV!$AC186,-99)</f>
        <v>-99</v>
      </c>
      <c r="E186" s="3">
        <f>IF($A186=$B$3,ProkustesV2!F186*ProkustesV!$AC186,-99)</f>
        <v>-99</v>
      </c>
      <c r="F186" s="3">
        <f>IF($A186=$B$3,ProkustesV2!E186*ProkustesV!$AC186,-99)</f>
        <v>-99</v>
      </c>
      <c r="G186" s="3">
        <f>IF($A186=$B$3,ProkustesV2!H186*ProkustesV!$AC186,-99)</f>
        <v>-99</v>
      </c>
      <c r="H186" s="3">
        <f>IF($A186=$B$3,ProkustesV2!G186*ProkustesV!$AC186,-99)</f>
        <v>-99</v>
      </c>
      <c r="I186" s="3">
        <f>IF($A186=$B$3,ProkustesV2!J186*ProkustesV!$AC186,-99)</f>
        <v>-99</v>
      </c>
      <c r="J186" s="3">
        <f>IF($A186=$B$3,ProkustesV2!I186*ProkustesV!$AC186,-99)</f>
        <v>-99</v>
      </c>
      <c r="K186" s="3">
        <f>IF($A186=$B$3,ProkustesV2!L186*ProkustesV!$AC186,-99)</f>
        <v>-99</v>
      </c>
      <c r="L186" s="3">
        <f>IF($A186=$B$3,ProkustesV2!K186*ProkustesV!$AC186,-99)</f>
        <v>-99</v>
      </c>
      <c r="M186" s="3">
        <f>IF($A186=$B$3,ProkustesV2!N186*ProkustesV!$AC186,-99)</f>
        <v>-99</v>
      </c>
      <c r="N186" s="3">
        <f>IF($A186=$B$3,ProkustesV2!M186*ProkustesV!$AC186,-99)</f>
        <v>-99</v>
      </c>
      <c r="O186" s="3">
        <f>IF($A186=$B$3,ProkustesV2!P186*ProkustesV!$AC186,-99)</f>
        <v>-99</v>
      </c>
      <c r="P186" s="3">
        <f>IF($A186=$B$3,ProkustesV2!O186*ProkustesV!$AC186,-99)</f>
        <v>-99</v>
      </c>
      <c r="Q186" s="3">
        <f>IF($A186=$B$3,ProkustesV2!R186*ProkustesV!$AC186,-99)</f>
        <v>-99</v>
      </c>
      <c r="R186" s="3">
        <f>IF($A186=$B$3,ProkustesV2!Q186*ProkustesV!$AC186,-99)</f>
        <v>-99</v>
      </c>
      <c r="S186" s="3">
        <f>IF($A186=$B$3,ProkustesV2!T186*ProkustesV!$AC186,-99)</f>
        <v>-99</v>
      </c>
      <c r="T186" s="3">
        <f>IF($A186=$B$3,ProkustesV2!S186*ProkustesV!$AC186,-99)</f>
        <v>-99</v>
      </c>
      <c r="U186" s="3">
        <f>IF($A186=$B$3,ProkustesV2!V186*ProkustesV!$AC186,-99)</f>
        <v>-99</v>
      </c>
      <c r="V186" s="3">
        <f>IF($A186=$B$3,ProkustesV2!U186*ProkustesV!$AC186,-99)</f>
        <v>-99</v>
      </c>
    </row>
    <row r="187" spans="1:22" x14ac:dyDescent="0.3">
      <c r="A187" t="str">
        <f t="shared" si="4"/>
        <v>DIPiss</v>
      </c>
      <c r="B187" s="3" t="str">
        <f>ProkustesV!D187</f>
        <v>DIPiss19_1_v_5.jpg</v>
      </c>
      <c r="C187" s="3">
        <f>IF($A187=$B$3,ProkustesV2!D187*ProkustesV!$AC187,-99)</f>
        <v>-99</v>
      </c>
      <c r="D187" s="3">
        <f>IF($A187=$B$3,ProkustesV2!C187*ProkustesV!$AC187,-99)</f>
        <v>-99</v>
      </c>
      <c r="E187" s="3">
        <f>IF($A187=$B$3,ProkustesV2!F187*ProkustesV!$AC187,-99)</f>
        <v>-99</v>
      </c>
      <c r="F187" s="3">
        <f>IF($A187=$B$3,ProkustesV2!E187*ProkustesV!$AC187,-99)</f>
        <v>-99</v>
      </c>
      <c r="G187" s="3">
        <f>IF($A187=$B$3,ProkustesV2!H187*ProkustesV!$AC187,-99)</f>
        <v>-99</v>
      </c>
      <c r="H187" s="3">
        <f>IF($A187=$B$3,ProkustesV2!G187*ProkustesV!$AC187,-99)</f>
        <v>-99</v>
      </c>
      <c r="I187" s="3">
        <f>IF($A187=$B$3,ProkustesV2!J187*ProkustesV!$AC187,-99)</f>
        <v>-99</v>
      </c>
      <c r="J187" s="3">
        <f>IF($A187=$B$3,ProkustesV2!I187*ProkustesV!$AC187,-99)</f>
        <v>-99</v>
      </c>
      <c r="K187" s="3">
        <f>IF($A187=$B$3,ProkustesV2!L187*ProkustesV!$AC187,-99)</f>
        <v>-99</v>
      </c>
      <c r="L187" s="3">
        <f>IF($A187=$B$3,ProkustesV2!K187*ProkustesV!$AC187,-99)</f>
        <v>-99</v>
      </c>
      <c r="M187" s="3">
        <f>IF($A187=$B$3,ProkustesV2!N187*ProkustesV!$AC187,-99)</f>
        <v>-99</v>
      </c>
      <c r="N187" s="3">
        <f>IF($A187=$B$3,ProkustesV2!M187*ProkustesV!$AC187,-99)</f>
        <v>-99</v>
      </c>
      <c r="O187" s="3">
        <f>IF($A187=$B$3,ProkustesV2!P187*ProkustesV!$AC187,-99)</f>
        <v>-99</v>
      </c>
      <c r="P187" s="3">
        <f>IF($A187=$B$3,ProkustesV2!O187*ProkustesV!$AC187,-99)</f>
        <v>-99</v>
      </c>
      <c r="Q187" s="3">
        <f>IF($A187=$B$3,ProkustesV2!R187*ProkustesV!$AC187,-99)</f>
        <v>-99</v>
      </c>
      <c r="R187" s="3">
        <f>IF($A187=$B$3,ProkustesV2!Q187*ProkustesV!$AC187,-99)</f>
        <v>-99</v>
      </c>
      <c r="S187" s="3">
        <f>IF($A187=$B$3,ProkustesV2!T187*ProkustesV!$AC187,-99)</f>
        <v>-99</v>
      </c>
      <c r="T187" s="3">
        <f>IF($A187=$B$3,ProkustesV2!S187*ProkustesV!$AC187,-99)</f>
        <v>-99</v>
      </c>
      <c r="U187" s="3">
        <f>IF($A187=$B$3,ProkustesV2!V187*ProkustesV!$AC187,-99)</f>
        <v>-99</v>
      </c>
      <c r="V187" s="3">
        <f>IF($A187=$B$3,ProkustesV2!U187*ProkustesV!$AC187,-99)</f>
        <v>-99</v>
      </c>
    </row>
    <row r="188" spans="1:22" x14ac:dyDescent="0.3">
      <c r="A188" t="str">
        <f t="shared" si="4"/>
        <v>DIPiss</v>
      </c>
      <c r="B188" s="3" t="str">
        <f>ProkustesV!D188</f>
        <v>DIPiss23_v_1.jpg</v>
      </c>
      <c r="C188" s="3">
        <f>IF($A188=$B$3,ProkustesV2!D188*ProkustesV!$AC188,-99)</f>
        <v>-99</v>
      </c>
      <c r="D188" s="3">
        <f>IF($A188=$B$3,ProkustesV2!C188*ProkustesV!$AC188,-99)</f>
        <v>-99</v>
      </c>
      <c r="E188" s="3">
        <f>IF($A188=$B$3,ProkustesV2!F188*ProkustesV!$AC188,-99)</f>
        <v>-99</v>
      </c>
      <c r="F188" s="3">
        <f>IF($A188=$B$3,ProkustesV2!E188*ProkustesV!$AC188,-99)</f>
        <v>-99</v>
      </c>
      <c r="G188" s="3">
        <f>IF($A188=$B$3,ProkustesV2!H188*ProkustesV!$AC188,-99)</f>
        <v>-99</v>
      </c>
      <c r="H188" s="3">
        <f>IF($A188=$B$3,ProkustesV2!G188*ProkustesV!$AC188,-99)</f>
        <v>-99</v>
      </c>
      <c r="I188" s="3">
        <f>IF($A188=$B$3,ProkustesV2!J188*ProkustesV!$AC188,-99)</f>
        <v>-99</v>
      </c>
      <c r="J188" s="3">
        <f>IF($A188=$B$3,ProkustesV2!I188*ProkustesV!$AC188,-99)</f>
        <v>-99</v>
      </c>
      <c r="K188" s="3">
        <f>IF($A188=$B$3,ProkustesV2!L188*ProkustesV!$AC188,-99)</f>
        <v>-99</v>
      </c>
      <c r="L188" s="3">
        <f>IF($A188=$B$3,ProkustesV2!K188*ProkustesV!$AC188,-99)</f>
        <v>-99</v>
      </c>
      <c r="M188" s="3">
        <f>IF($A188=$B$3,ProkustesV2!N188*ProkustesV!$AC188,-99)</f>
        <v>-99</v>
      </c>
      <c r="N188" s="3">
        <f>IF($A188=$B$3,ProkustesV2!M188*ProkustesV!$AC188,-99)</f>
        <v>-99</v>
      </c>
      <c r="O188" s="3">
        <f>IF($A188=$B$3,ProkustesV2!P188*ProkustesV!$AC188,-99)</f>
        <v>-99</v>
      </c>
      <c r="P188" s="3">
        <f>IF($A188=$B$3,ProkustesV2!O188*ProkustesV!$AC188,-99)</f>
        <v>-99</v>
      </c>
      <c r="Q188" s="3">
        <f>IF($A188=$B$3,ProkustesV2!R188*ProkustesV!$AC188,-99)</f>
        <v>-99</v>
      </c>
      <c r="R188" s="3">
        <f>IF($A188=$B$3,ProkustesV2!Q188*ProkustesV!$AC188,-99)</f>
        <v>-99</v>
      </c>
      <c r="S188" s="3">
        <f>IF($A188=$B$3,ProkustesV2!T188*ProkustesV!$AC188,-99)</f>
        <v>-99</v>
      </c>
      <c r="T188" s="3">
        <f>IF($A188=$B$3,ProkustesV2!S188*ProkustesV!$AC188,-99)</f>
        <v>-99</v>
      </c>
      <c r="U188" s="3">
        <f>IF($A188=$B$3,ProkustesV2!V188*ProkustesV!$AC188,-99)</f>
        <v>-99</v>
      </c>
      <c r="V188" s="3">
        <f>IF($A188=$B$3,ProkustesV2!U188*ProkustesV!$AC188,-99)</f>
        <v>-99</v>
      </c>
    </row>
    <row r="189" spans="1:22" x14ac:dyDescent="0.3">
      <c r="A189" t="str">
        <f t="shared" si="4"/>
        <v>DIPiss</v>
      </c>
      <c r="B189" s="3" t="str">
        <f>ProkustesV!D189</f>
        <v>DIPiss23_v_2.jpg</v>
      </c>
      <c r="C189" s="3">
        <f>IF($A189=$B$3,ProkustesV2!D189*ProkustesV!$AC189,-99)</f>
        <v>-99</v>
      </c>
      <c r="D189" s="3">
        <f>IF($A189=$B$3,ProkustesV2!C189*ProkustesV!$AC189,-99)</f>
        <v>-99</v>
      </c>
      <c r="E189" s="3">
        <f>IF($A189=$B$3,ProkustesV2!F189*ProkustesV!$AC189,-99)</f>
        <v>-99</v>
      </c>
      <c r="F189" s="3">
        <f>IF($A189=$B$3,ProkustesV2!E189*ProkustesV!$AC189,-99)</f>
        <v>-99</v>
      </c>
      <c r="G189" s="3">
        <f>IF($A189=$B$3,ProkustesV2!H189*ProkustesV!$AC189,-99)</f>
        <v>-99</v>
      </c>
      <c r="H189" s="3">
        <f>IF($A189=$B$3,ProkustesV2!G189*ProkustesV!$AC189,-99)</f>
        <v>-99</v>
      </c>
      <c r="I189" s="3">
        <f>IF($A189=$B$3,ProkustesV2!J189*ProkustesV!$AC189,-99)</f>
        <v>-99</v>
      </c>
      <c r="J189" s="3">
        <f>IF($A189=$B$3,ProkustesV2!I189*ProkustesV!$AC189,-99)</f>
        <v>-99</v>
      </c>
      <c r="K189" s="3">
        <f>IF($A189=$B$3,ProkustesV2!L189*ProkustesV!$AC189,-99)</f>
        <v>-99</v>
      </c>
      <c r="L189" s="3">
        <f>IF($A189=$B$3,ProkustesV2!K189*ProkustesV!$AC189,-99)</f>
        <v>-99</v>
      </c>
      <c r="M189" s="3">
        <f>IF($A189=$B$3,ProkustesV2!N189*ProkustesV!$AC189,-99)</f>
        <v>-99</v>
      </c>
      <c r="N189" s="3">
        <f>IF($A189=$B$3,ProkustesV2!M189*ProkustesV!$AC189,-99)</f>
        <v>-99</v>
      </c>
      <c r="O189" s="3">
        <f>IF($A189=$B$3,ProkustesV2!P189*ProkustesV!$AC189,-99)</f>
        <v>-99</v>
      </c>
      <c r="P189" s="3">
        <f>IF($A189=$B$3,ProkustesV2!O189*ProkustesV!$AC189,-99)</f>
        <v>-99</v>
      </c>
      <c r="Q189" s="3">
        <f>IF($A189=$B$3,ProkustesV2!R189*ProkustesV!$AC189,-99)</f>
        <v>-99</v>
      </c>
      <c r="R189" s="3">
        <f>IF($A189=$B$3,ProkustesV2!Q189*ProkustesV!$AC189,-99)</f>
        <v>-99</v>
      </c>
      <c r="S189" s="3">
        <f>IF($A189=$B$3,ProkustesV2!T189*ProkustesV!$AC189,-99)</f>
        <v>-99</v>
      </c>
      <c r="T189" s="3">
        <f>IF($A189=$B$3,ProkustesV2!S189*ProkustesV!$AC189,-99)</f>
        <v>-99</v>
      </c>
      <c r="U189" s="3">
        <f>IF($A189=$B$3,ProkustesV2!V189*ProkustesV!$AC189,-99)</f>
        <v>-99</v>
      </c>
      <c r="V189" s="3">
        <f>IF($A189=$B$3,ProkustesV2!U189*ProkustesV!$AC189,-99)</f>
        <v>-99</v>
      </c>
    </row>
    <row r="190" spans="1:22" x14ac:dyDescent="0.3">
      <c r="A190" t="str">
        <f t="shared" si="4"/>
        <v>DIPiss</v>
      </c>
      <c r="B190" s="3" t="str">
        <f>ProkustesV!D190</f>
        <v>DIPiss23_v_3.jpg</v>
      </c>
      <c r="C190" s="3">
        <f>IF($A190=$B$3,ProkustesV2!D190*ProkustesV!$AC190,-99)</f>
        <v>-99</v>
      </c>
      <c r="D190" s="3">
        <f>IF($A190=$B$3,ProkustesV2!C190*ProkustesV!$AC190,-99)</f>
        <v>-99</v>
      </c>
      <c r="E190" s="3">
        <f>IF($A190=$B$3,ProkustesV2!F190*ProkustesV!$AC190,-99)</f>
        <v>-99</v>
      </c>
      <c r="F190" s="3">
        <f>IF($A190=$B$3,ProkustesV2!E190*ProkustesV!$AC190,-99)</f>
        <v>-99</v>
      </c>
      <c r="G190" s="3">
        <f>IF($A190=$B$3,ProkustesV2!H190*ProkustesV!$AC190,-99)</f>
        <v>-99</v>
      </c>
      <c r="H190" s="3">
        <f>IF($A190=$B$3,ProkustesV2!G190*ProkustesV!$AC190,-99)</f>
        <v>-99</v>
      </c>
      <c r="I190" s="3">
        <f>IF($A190=$B$3,ProkustesV2!J190*ProkustesV!$AC190,-99)</f>
        <v>-99</v>
      </c>
      <c r="J190" s="3">
        <f>IF($A190=$B$3,ProkustesV2!I190*ProkustesV!$AC190,-99)</f>
        <v>-99</v>
      </c>
      <c r="K190" s="3">
        <f>IF($A190=$B$3,ProkustesV2!L190*ProkustesV!$AC190,-99)</f>
        <v>-99</v>
      </c>
      <c r="L190" s="3">
        <f>IF($A190=$B$3,ProkustesV2!K190*ProkustesV!$AC190,-99)</f>
        <v>-99</v>
      </c>
      <c r="M190" s="3">
        <f>IF($A190=$B$3,ProkustesV2!N190*ProkustesV!$AC190,-99)</f>
        <v>-99</v>
      </c>
      <c r="N190" s="3">
        <f>IF($A190=$B$3,ProkustesV2!M190*ProkustesV!$AC190,-99)</f>
        <v>-99</v>
      </c>
      <c r="O190" s="3">
        <f>IF($A190=$B$3,ProkustesV2!P190*ProkustesV!$AC190,-99)</f>
        <v>-99</v>
      </c>
      <c r="P190" s="3">
        <f>IF($A190=$B$3,ProkustesV2!O190*ProkustesV!$AC190,-99)</f>
        <v>-99</v>
      </c>
      <c r="Q190" s="3">
        <f>IF($A190=$B$3,ProkustesV2!R190*ProkustesV!$AC190,-99)</f>
        <v>-99</v>
      </c>
      <c r="R190" s="3">
        <f>IF($A190=$B$3,ProkustesV2!Q190*ProkustesV!$AC190,-99)</f>
        <v>-99</v>
      </c>
      <c r="S190" s="3">
        <f>IF($A190=$B$3,ProkustesV2!T190*ProkustesV!$AC190,-99)</f>
        <v>-99</v>
      </c>
      <c r="T190" s="3">
        <f>IF($A190=$B$3,ProkustesV2!S190*ProkustesV!$AC190,-99)</f>
        <v>-99</v>
      </c>
      <c r="U190" s="3">
        <f>IF($A190=$B$3,ProkustesV2!V190*ProkustesV!$AC190,-99)</f>
        <v>-99</v>
      </c>
      <c r="V190" s="3">
        <f>IF($A190=$B$3,ProkustesV2!U190*ProkustesV!$AC190,-99)</f>
        <v>-99</v>
      </c>
    </row>
    <row r="191" spans="1:22" x14ac:dyDescent="0.3">
      <c r="A191" t="str">
        <f t="shared" si="4"/>
        <v>DIPiss</v>
      </c>
      <c r="B191" s="3" t="str">
        <f>ProkustesV!D191</f>
        <v>DIPiss23_v_4.jpg</v>
      </c>
      <c r="C191" s="3">
        <f>IF($A191=$B$3,ProkustesV2!D191*ProkustesV!$AC191,-99)</f>
        <v>-99</v>
      </c>
      <c r="D191" s="3">
        <f>IF($A191=$B$3,ProkustesV2!C191*ProkustesV!$AC191,-99)</f>
        <v>-99</v>
      </c>
      <c r="E191" s="3">
        <f>IF($A191=$B$3,ProkustesV2!F191*ProkustesV!$AC191,-99)</f>
        <v>-99</v>
      </c>
      <c r="F191" s="3">
        <f>IF($A191=$B$3,ProkustesV2!E191*ProkustesV!$AC191,-99)</f>
        <v>-99</v>
      </c>
      <c r="G191" s="3">
        <f>IF($A191=$B$3,ProkustesV2!H191*ProkustesV!$AC191,-99)</f>
        <v>-99</v>
      </c>
      <c r="H191" s="3">
        <f>IF($A191=$B$3,ProkustesV2!G191*ProkustesV!$AC191,-99)</f>
        <v>-99</v>
      </c>
      <c r="I191" s="3">
        <f>IF($A191=$B$3,ProkustesV2!J191*ProkustesV!$AC191,-99)</f>
        <v>-99</v>
      </c>
      <c r="J191" s="3">
        <f>IF($A191=$B$3,ProkustesV2!I191*ProkustesV!$AC191,-99)</f>
        <v>-99</v>
      </c>
      <c r="K191" s="3">
        <f>IF($A191=$B$3,ProkustesV2!L191*ProkustesV!$AC191,-99)</f>
        <v>-99</v>
      </c>
      <c r="L191" s="3">
        <f>IF($A191=$B$3,ProkustesV2!K191*ProkustesV!$AC191,-99)</f>
        <v>-99</v>
      </c>
      <c r="M191" s="3">
        <f>IF($A191=$B$3,ProkustesV2!N191*ProkustesV!$AC191,-99)</f>
        <v>-99</v>
      </c>
      <c r="N191" s="3">
        <f>IF($A191=$B$3,ProkustesV2!M191*ProkustesV!$AC191,-99)</f>
        <v>-99</v>
      </c>
      <c r="O191" s="3">
        <f>IF($A191=$B$3,ProkustesV2!P191*ProkustesV!$AC191,-99)</f>
        <v>-99</v>
      </c>
      <c r="P191" s="3">
        <f>IF($A191=$B$3,ProkustesV2!O191*ProkustesV!$AC191,-99)</f>
        <v>-99</v>
      </c>
      <c r="Q191" s="3">
        <f>IF($A191=$B$3,ProkustesV2!R191*ProkustesV!$AC191,-99)</f>
        <v>-99</v>
      </c>
      <c r="R191" s="3">
        <f>IF($A191=$B$3,ProkustesV2!Q191*ProkustesV!$AC191,-99)</f>
        <v>-99</v>
      </c>
      <c r="S191" s="3">
        <f>IF($A191=$B$3,ProkustesV2!T191*ProkustesV!$AC191,-99)</f>
        <v>-99</v>
      </c>
      <c r="T191" s="3">
        <f>IF($A191=$B$3,ProkustesV2!S191*ProkustesV!$AC191,-99)</f>
        <v>-99</v>
      </c>
      <c r="U191" s="3">
        <f>IF($A191=$B$3,ProkustesV2!V191*ProkustesV!$AC191,-99)</f>
        <v>-99</v>
      </c>
      <c r="V191" s="3">
        <f>IF($A191=$B$3,ProkustesV2!U191*ProkustesV!$AC191,-99)</f>
        <v>-99</v>
      </c>
    </row>
    <row r="192" spans="1:22" x14ac:dyDescent="0.3">
      <c r="A192" t="str">
        <f t="shared" si="4"/>
        <v>DIPiss</v>
      </c>
      <c r="B192" s="3" t="str">
        <f>ProkustesV!D192</f>
        <v>DIPiss23_v_5.jpg</v>
      </c>
      <c r="C192" s="3">
        <f>IF($A192=$B$3,ProkustesV2!D192*ProkustesV!$AC192,-99)</f>
        <v>-99</v>
      </c>
      <c r="D192" s="3">
        <f>IF($A192=$B$3,ProkustesV2!C192*ProkustesV!$AC192,-99)</f>
        <v>-99</v>
      </c>
      <c r="E192" s="3">
        <f>IF($A192=$B$3,ProkustesV2!F192*ProkustesV!$AC192,-99)</f>
        <v>-99</v>
      </c>
      <c r="F192" s="3">
        <f>IF($A192=$B$3,ProkustesV2!E192*ProkustesV!$AC192,-99)</f>
        <v>-99</v>
      </c>
      <c r="G192" s="3">
        <f>IF($A192=$B$3,ProkustesV2!H192*ProkustesV!$AC192,-99)</f>
        <v>-99</v>
      </c>
      <c r="H192" s="3">
        <f>IF($A192=$B$3,ProkustesV2!G192*ProkustesV!$AC192,-99)</f>
        <v>-99</v>
      </c>
      <c r="I192" s="3">
        <f>IF($A192=$B$3,ProkustesV2!J192*ProkustesV!$AC192,-99)</f>
        <v>-99</v>
      </c>
      <c r="J192" s="3">
        <f>IF($A192=$B$3,ProkustesV2!I192*ProkustesV!$AC192,-99)</f>
        <v>-99</v>
      </c>
      <c r="K192" s="3">
        <f>IF($A192=$B$3,ProkustesV2!L192*ProkustesV!$AC192,-99)</f>
        <v>-99</v>
      </c>
      <c r="L192" s="3">
        <f>IF($A192=$B$3,ProkustesV2!K192*ProkustesV!$AC192,-99)</f>
        <v>-99</v>
      </c>
      <c r="M192" s="3">
        <f>IF($A192=$B$3,ProkustesV2!N192*ProkustesV!$AC192,-99)</f>
        <v>-99</v>
      </c>
      <c r="N192" s="3">
        <f>IF($A192=$B$3,ProkustesV2!M192*ProkustesV!$AC192,-99)</f>
        <v>-99</v>
      </c>
      <c r="O192" s="3">
        <f>IF($A192=$B$3,ProkustesV2!P192*ProkustesV!$AC192,-99)</f>
        <v>-99</v>
      </c>
      <c r="P192" s="3">
        <f>IF($A192=$B$3,ProkustesV2!O192*ProkustesV!$AC192,-99)</f>
        <v>-99</v>
      </c>
      <c r="Q192" s="3">
        <f>IF($A192=$B$3,ProkustesV2!R192*ProkustesV!$AC192,-99)</f>
        <v>-99</v>
      </c>
      <c r="R192" s="3">
        <f>IF($A192=$B$3,ProkustesV2!Q192*ProkustesV!$AC192,-99)</f>
        <v>-99</v>
      </c>
      <c r="S192" s="3">
        <f>IF($A192=$B$3,ProkustesV2!T192*ProkustesV!$AC192,-99)</f>
        <v>-99</v>
      </c>
      <c r="T192" s="3">
        <f>IF($A192=$B$3,ProkustesV2!S192*ProkustesV!$AC192,-99)</f>
        <v>-99</v>
      </c>
      <c r="U192" s="3">
        <f>IF($A192=$B$3,ProkustesV2!V192*ProkustesV!$AC192,-99)</f>
        <v>-99</v>
      </c>
      <c r="V192" s="3">
        <f>IF($A192=$B$3,ProkustesV2!U192*ProkustesV!$AC192,-99)</f>
        <v>-99</v>
      </c>
    </row>
    <row r="193" spans="1:22" x14ac:dyDescent="0.3">
      <c r="A193" t="str">
        <f t="shared" si="4"/>
        <v>DIPiss</v>
      </c>
      <c r="B193" s="3" t="str">
        <f>ProkustesV!D193</f>
        <v>DIPiss2_v_1.jpg</v>
      </c>
      <c r="C193" s="3">
        <f>IF($A193=$B$3,ProkustesV2!D193*ProkustesV!$AC193,-99)</f>
        <v>-99</v>
      </c>
      <c r="D193" s="3">
        <f>IF($A193=$B$3,ProkustesV2!C193*ProkustesV!$AC193,-99)</f>
        <v>-99</v>
      </c>
      <c r="E193" s="3">
        <f>IF($A193=$B$3,ProkustesV2!F193*ProkustesV!$AC193,-99)</f>
        <v>-99</v>
      </c>
      <c r="F193" s="3">
        <f>IF($A193=$B$3,ProkustesV2!E193*ProkustesV!$AC193,-99)</f>
        <v>-99</v>
      </c>
      <c r="G193" s="3">
        <f>IF($A193=$B$3,ProkustesV2!H193*ProkustesV!$AC193,-99)</f>
        <v>-99</v>
      </c>
      <c r="H193" s="3">
        <f>IF($A193=$B$3,ProkustesV2!G193*ProkustesV!$AC193,-99)</f>
        <v>-99</v>
      </c>
      <c r="I193" s="3">
        <f>IF($A193=$B$3,ProkustesV2!J193*ProkustesV!$AC193,-99)</f>
        <v>-99</v>
      </c>
      <c r="J193" s="3">
        <f>IF($A193=$B$3,ProkustesV2!I193*ProkustesV!$AC193,-99)</f>
        <v>-99</v>
      </c>
      <c r="K193" s="3">
        <f>IF($A193=$B$3,ProkustesV2!L193*ProkustesV!$AC193,-99)</f>
        <v>-99</v>
      </c>
      <c r="L193" s="3">
        <f>IF($A193=$B$3,ProkustesV2!K193*ProkustesV!$AC193,-99)</f>
        <v>-99</v>
      </c>
      <c r="M193" s="3">
        <f>IF($A193=$B$3,ProkustesV2!N193*ProkustesV!$AC193,-99)</f>
        <v>-99</v>
      </c>
      <c r="N193" s="3">
        <f>IF($A193=$B$3,ProkustesV2!M193*ProkustesV!$AC193,-99)</f>
        <v>-99</v>
      </c>
      <c r="O193" s="3">
        <f>IF($A193=$B$3,ProkustesV2!P193*ProkustesV!$AC193,-99)</f>
        <v>-99</v>
      </c>
      <c r="P193" s="3">
        <f>IF($A193=$B$3,ProkustesV2!O193*ProkustesV!$AC193,-99)</f>
        <v>-99</v>
      </c>
      <c r="Q193" s="3">
        <f>IF($A193=$B$3,ProkustesV2!R193*ProkustesV!$AC193,-99)</f>
        <v>-99</v>
      </c>
      <c r="R193" s="3">
        <f>IF($A193=$B$3,ProkustesV2!Q193*ProkustesV!$AC193,-99)</f>
        <v>-99</v>
      </c>
      <c r="S193" s="3">
        <f>IF($A193=$B$3,ProkustesV2!T193*ProkustesV!$AC193,-99)</f>
        <v>-99</v>
      </c>
      <c r="T193" s="3">
        <f>IF($A193=$B$3,ProkustesV2!S193*ProkustesV!$AC193,-99)</f>
        <v>-99</v>
      </c>
      <c r="U193" s="3">
        <f>IF($A193=$B$3,ProkustesV2!V193*ProkustesV!$AC193,-99)</f>
        <v>-99</v>
      </c>
      <c r="V193" s="3">
        <f>IF($A193=$B$3,ProkustesV2!U193*ProkustesV!$AC193,-99)</f>
        <v>-99</v>
      </c>
    </row>
    <row r="194" spans="1:22" x14ac:dyDescent="0.3">
      <c r="A194" t="str">
        <f t="shared" si="4"/>
        <v>DIPiss</v>
      </c>
      <c r="B194" s="3" t="str">
        <f>ProkustesV!D194</f>
        <v>DIPiss2_v_2.jpg</v>
      </c>
      <c r="C194" s="3">
        <f>IF($A194=$B$3,ProkustesV2!D194*ProkustesV!$AC194,-99)</f>
        <v>-99</v>
      </c>
      <c r="D194" s="3">
        <f>IF($A194=$B$3,ProkustesV2!C194*ProkustesV!$AC194,-99)</f>
        <v>-99</v>
      </c>
      <c r="E194" s="3">
        <f>IF($A194=$B$3,ProkustesV2!F194*ProkustesV!$AC194,-99)</f>
        <v>-99</v>
      </c>
      <c r="F194" s="3">
        <f>IF($A194=$B$3,ProkustesV2!E194*ProkustesV!$AC194,-99)</f>
        <v>-99</v>
      </c>
      <c r="G194" s="3">
        <f>IF($A194=$B$3,ProkustesV2!H194*ProkustesV!$AC194,-99)</f>
        <v>-99</v>
      </c>
      <c r="H194" s="3">
        <f>IF($A194=$B$3,ProkustesV2!G194*ProkustesV!$AC194,-99)</f>
        <v>-99</v>
      </c>
      <c r="I194" s="3">
        <f>IF($A194=$B$3,ProkustesV2!J194*ProkustesV!$AC194,-99)</f>
        <v>-99</v>
      </c>
      <c r="J194" s="3">
        <f>IF($A194=$B$3,ProkustesV2!I194*ProkustesV!$AC194,-99)</f>
        <v>-99</v>
      </c>
      <c r="K194" s="3">
        <f>IF($A194=$B$3,ProkustesV2!L194*ProkustesV!$AC194,-99)</f>
        <v>-99</v>
      </c>
      <c r="L194" s="3">
        <f>IF($A194=$B$3,ProkustesV2!K194*ProkustesV!$AC194,-99)</f>
        <v>-99</v>
      </c>
      <c r="M194" s="3">
        <f>IF($A194=$B$3,ProkustesV2!N194*ProkustesV!$AC194,-99)</f>
        <v>-99</v>
      </c>
      <c r="N194" s="3">
        <f>IF($A194=$B$3,ProkustesV2!M194*ProkustesV!$AC194,-99)</f>
        <v>-99</v>
      </c>
      <c r="O194" s="3">
        <f>IF($A194=$B$3,ProkustesV2!P194*ProkustesV!$AC194,-99)</f>
        <v>-99</v>
      </c>
      <c r="P194" s="3">
        <f>IF($A194=$B$3,ProkustesV2!O194*ProkustesV!$AC194,-99)</f>
        <v>-99</v>
      </c>
      <c r="Q194" s="3">
        <f>IF($A194=$B$3,ProkustesV2!R194*ProkustesV!$AC194,-99)</f>
        <v>-99</v>
      </c>
      <c r="R194" s="3">
        <f>IF($A194=$B$3,ProkustesV2!Q194*ProkustesV!$AC194,-99)</f>
        <v>-99</v>
      </c>
      <c r="S194" s="3">
        <f>IF($A194=$B$3,ProkustesV2!T194*ProkustesV!$AC194,-99)</f>
        <v>-99</v>
      </c>
      <c r="T194" s="3">
        <f>IF($A194=$B$3,ProkustesV2!S194*ProkustesV!$AC194,-99)</f>
        <v>-99</v>
      </c>
      <c r="U194" s="3">
        <f>IF($A194=$B$3,ProkustesV2!V194*ProkustesV!$AC194,-99)</f>
        <v>-99</v>
      </c>
      <c r="V194" s="3">
        <f>IF($A194=$B$3,ProkustesV2!U194*ProkustesV!$AC194,-99)</f>
        <v>-99</v>
      </c>
    </row>
    <row r="195" spans="1:22" x14ac:dyDescent="0.3">
      <c r="A195" t="str">
        <f t="shared" si="4"/>
        <v>DIPiss</v>
      </c>
      <c r="B195" s="3" t="str">
        <f>ProkustesV!D195</f>
        <v>DIPiss2_v_3.jpg</v>
      </c>
      <c r="C195" s="3">
        <f>IF($A195=$B$3,ProkustesV2!D195*ProkustesV!$AC195,-99)</f>
        <v>-99</v>
      </c>
      <c r="D195" s="3">
        <f>IF($A195=$B$3,ProkustesV2!C195*ProkustesV!$AC195,-99)</f>
        <v>-99</v>
      </c>
      <c r="E195" s="3">
        <f>IF($A195=$B$3,ProkustesV2!F195*ProkustesV!$AC195,-99)</f>
        <v>-99</v>
      </c>
      <c r="F195" s="3">
        <f>IF($A195=$B$3,ProkustesV2!E195*ProkustesV!$AC195,-99)</f>
        <v>-99</v>
      </c>
      <c r="G195" s="3">
        <f>IF($A195=$B$3,ProkustesV2!H195*ProkustesV!$AC195,-99)</f>
        <v>-99</v>
      </c>
      <c r="H195" s="3">
        <f>IF($A195=$B$3,ProkustesV2!G195*ProkustesV!$AC195,-99)</f>
        <v>-99</v>
      </c>
      <c r="I195" s="3">
        <f>IF($A195=$B$3,ProkustesV2!J195*ProkustesV!$AC195,-99)</f>
        <v>-99</v>
      </c>
      <c r="J195" s="3">
        <f>IF($A195=$B$3,ProkustesV2!I195*ProkustesV!$AC195,-99)</f>
        <v>-99</v>
      </c>
      <c r="K195" s="3">
        <f>IF($A195=$B$3,ProkustesV2!L195*ProkustesV!$AC195,-99)</f>
        <v>-99</v>
      </c>
      <c r="L195" s="3">
        <f>IF($A195=$B$3,ProkustesV2!K195*ProkustesV!$AC195,-99)</f>
        <v>-99</v>
      </c>
      <c r="M195" s="3">
        <f>IF($A195=$B$3,ProkustesV2!N195*ProkustesV!$AC195,-99)</f>
        <v>-99</v>
      </c>
      <c r="N195" s="3">
        <f>IF($A195=$B$3,ProkustesV2!M195*ProkustesV!$AC195,-99)</f>
        <v>-99</v>
      </c>
      <c r="O195" s="3">
        <f>IF($A195=$B$3,ProkustesV2!P195*ProkustesV!$AC195,-99)</f>
        <v>-99</v>
      </c>
      <c r="P195" s="3">
        <f>IF($A195=$B$3,ProkustesV2!O195*ProkustesV!$AC195,-99)</f>
        <v>-99</v>
      </c>
      <c r="Q195" s="3">
        <f>IF($A195=$B$3,ProkustesV2!R195*ProkustesV!$AC195,-99)</f>
        <v>-99</v>
      </c>
      <c r="R195" s="3">
        <f>IF($A195=$B$3,ProkustesV2!Q195*ProkustesV!$AC195,-99)</f>
        <v>-99</v>
      </c>
      <c r="S195" s="3">
        <f>IF($A195=$B$3,ProkustesV2!T195*ProkustesV!$AC195,-99)</f>
        <v>-99</v>
      </c>
      <c r="T195" s="3">
        <f>IF($A195=$B$3,ProkustesV2!S195*ProkustesV!$AC195,-99)</f>
        <v>-99</v>
      </c>
      <c r="U195" s="3">
        <f>IF($A195=$B$3,ProkustesV2!V195*ProkustesV!$AC195,-99)</f>
        <v>-99</v>
      </c>
      <c r="V195" s="3">
        <f>IF($A195=$B$3,ProkustesV2!U195*ProkustesV!$AC195,-99)</f>
        <v>-99</v>
      </c>
    </row>
    <row r="196" spans="1:22" x14ac:dyDescent="0.3">
      <c r="A196" t="str">
        <f t="shared" si="4"/>
        <v>DIPiss</v>
      </c>
      <c r="B196" s="3" t="str">
        <f>ProkustesV!D196</f>
        <v>DIPiss2_v_4.jpg</v>
      </c>
      <c r="C196" s="3">
        <f>IF($A196=$B$3,ProkustesV2!D196*ProkustesV!$AC196,-99)</f>
        <v>-99</v>
      </c>
      <c r="D196" s="3">
        <f>IF($A196=$B$3,ProkustesV2!C196*ProkustesV!$AC196,-99)</f>
        <v>-99</v>
      </c>
      <c r="E196" s="3">
        <f>IF($A196=$B$3,ProkustesV2!F196*ProkustesV!$AC196,-99)</f>
        <v>-99</v>
      </c>
      <c r="F196" s="3">
        <f>IF($A196=$B$3,ProkustesV2!E196*ProkustesV!$AC196,-99)</f>
        <v>-99</v>
      </c>
      <c r="G196" s="3">
        <f>IF($A196=$B$3,ProkustesV2!H196*ProkustesV!$AC196,-99)</f>
        <v>-99</v>
      </c>
      <c r="H196" s="3">
        <f>IF($A196=$B$3,ProkustesV2!G196*ProkustesV!$AC196,-99)</f>
        <v>-99</v>
      </c>
      <c r="I196" s="3">
        <f>IF($A196=$B$3,ProkustesV2!J196*ProkustesV!$AC196,-99)</f>
        <v>-99</v>
      </c>
      <c r="J196" s="3">
        <f>IF($A196=$B$3,ProkustesV2!I196*ProkustesV!$AC196,-99)</f>
        <v>-99</v>
      </c>
      <c r="K196" s="3">
        <f>IF($A196=$B$3,ProkustesV2!L196*ProkustesV!$AC196,-99)</f>
        <v>-99</v>
      </c>
      <c r="L196" s="3">
        <f>IF($A196=$B$3,ProkustesV2!K196*ProkustesV!$AC196,-99)</f>
        <v>-99</v>
      </c>
      <c r="M196" s="3">
        <f>IF($A196=$B$3,ProkustesV2!N196*ProkustesV!$AC196,-99)</f>
        <v>-99</v>
      </c>
      <c r="N196" s="3">
        <f>IF($A196=$B$3,ProkustesV2!M196*ProkustesV!$AC196,-99)</f>
        <v>-99</v>
      </c>
      <c r="O196" s="3">
        <f>IF($A196=$B$3,ProkustesV2!P196*ProkustesV!$AC196,-99)</f>
        <v>-99</v>
      </c>
      <c r="P196" s="3">
        <f>IF($A196=$B$3,ProkustesV2!O196*ProkustesV!$AC196,-99)</f>
        <v>-99</v>
      </c>
      <c r="Q196" s="3">
        <f>IF($A196=$B$3,ProkustesV2!R196*ProkustesV!$AC196,-99)</f>
        <v>-99</v>
      </c>
      <c r="R196" s="3">
        <f>IF($A196=$B$3,ProkustesV2!Q196*ProkustesV!$AC196,-99)</f>
        <v>-99</v>
      </c>
      <c r="S196" s="3">
        <f>IF($A196=$B$3,ProkustesV2!T196*ProkustesV!$AC196,-99)</f>
        <v>-99</v>
      </c>
      <c r="T196" s="3">
        <f>IF($A196=$B$3,ProkustesV2!S196*ProkustesV!$AC196,-99)</f>
        <v>-99</v>
      </c>
      <c r="U196" s="3">
        <f>IF($A196=$B$3,ProkustesV2!V196*ProkustesV!$AC196,-99)</f>
        <v>-99</v>
      </c>
      <c r="V196" s="3">
        <f>IF($A196=$B$3,ProkustesV2!U196*ProkustesV!$AC196,-99)</f>
        <v>-99</v>
      </c>
    </row>
    <row r="197" spans="1:22" x14ac:dyDescent="0.3">
      <c r="A197" t="str">
        <f t="shared" si="4"/>
        <v>DIPiss</v>
      </c>
      <c r="B197" s="3" t="str">
        <f>ProkustesV!D197</f>
        <v>DIPiss2_v_5.jpg</v>
      </c>
      <c r="C197" s="3">
        <f>IF($A197=$B$3,ProkustesV2!D197*ProkustesV!$AC197,-99)</f>
        <v>-99</v>
      </c>
      <c r="D197" s="3">
        <f>IF($A197=$B$3,ProkustesV2!C197*ProkustesV!$AC197,-99)</f>
        <v>-99</v>
      </c>
      <c r="E197" s="3">
        <f>IF($A197=$B$3,ProkustesV2!F197*ProkustesV!$AC197,-99)</f>
        <v>-99</v>
      </c>
      <c r="F197" s="3">
        <f>IF($A197=$B$3,ProkustesV2!E197*ProkustesV!$AC197,-99)</f>
        <v>-99</v>
      </c>
      <c r="G197" s="3">
        <f>IF($A197=$B$3,ProkustesV2!H197*ProkustesV!$AC197,-99)</f>
        <v>-99</v>
      </c>
      <c r="H197" s="3">
        <f>IF($A197=$B$3,ProkustesV2!G197*ProkustesV!$AC197,-99)</f>
        <v>-99</v>
      </c>
      <c r="I197" s="3">
        <f>IF($A197=$B$3,ProkustesV2!J197*ProkustesV!$AC197,-99)</f>
        <v>-99</v>
      </c>
      <c r="J197" s="3">
        <f>IF($A197=$B$3,ProkustesV2!I197*ProkustesV!$AC197,-99)</f>
        <v>-99</v>
      </c>
      <c r="K197" s="3">
        <f>IF($A197=$B$3,ProkustesV2!L197*ProkustesV!$AC197,-99)</f>
        <v>-99</v>
      </c>
      <c r="L197" s="3">
        <f>IF($A197=$B$3,ProkustesV2!K197*ProkustesV!$AC197,-99)</f>
        <v>-99</v>
      </c>
      <c r="M197" s="3">
        <f>IF($A197=$B$3,ProkustesV2!N197*ProkustesV!$AC197,-99)</f>
        <v>-99</v>
      </c>
      <c r="N197" s="3">
        <f>IF($A197=$B$3,ProkustesV2!M197*ProkustesV!$AC197,-99)</f>
        <v>-99</v>
      </c>
      <c r="O197" s="3">
        <f>IF($A197=$B$3,ProkustesV2!P197*ProkustesV!$AC197,-99)</f>
        <v>-99</v>
      </c>
      <c r="P197" s="3">
        <f>IF($A197=$B$3,ProkustesV2!O197*ProkustesV!$AC197,-99)</f>
        <v>-99</v>
      </c>
      <c r="Q197" s="3">
        <f>IF($A197=$B$3,ProkustesV2!R197*ProkustesV!$AC197,-99)</f>
        <v>-99</v>
      </c>
      <c r="R197" s="3">
        <f>IF($A197=$B$3,ProkustesV2!Q197*ProkustesV!$AC197,-99)</f>
        <v>-99</v>
      </c>
      <c r="S197" s="3">
        <f>IF($A197=$B$3,ProkustesV2!T197*ProkustesV!$AC197,-99)</f>
        <v>-99</v>
      </c>
      <c r="T197" s="3">
        <f>IF($A197=$B$3,ProkustesV2!S197*ProkustesV!$AC197,-99)</f>
        <v>-99</v>
      </c>
      <c r="U197" s="3">
        <f>IF($A197=$B$3,ProkustesV2!V197*ProkustesV!$AC197,-99)</f>
        <v>-99</v>
      </c>
      <c r="V197" s="3">
        <f>IF($A197=$B$3,ProkustesV2!U197*ProkustesV!$AC197,-99)</f>
        <v>-99</v>
      </c>
    </row>
    <row r="198" spans="1:22" x14ac:dyDescent="0.3">
      <c r="A198" t="str">
        <f t="shared" si="4"/>
        <v>DIPiss</v>
      </c>
      <c r="B198" s="3" t="str">
        <f>ProkustesV!D198</f>
        <v>DIPiss4_v_1.jpg</v>
      </c>
      <c r="C198" s="3">
        <f>IF($A198=$B$3,ProkustesV2!D198*ProkustesV!$AC198,-99)</f>
        <v>-99</v>
      </c>
      <c r="D198" s="3">
        <f>IF($A198=$B$3,ProkustesV2!C198*ProkustesV!$AC198,-99)</f>
        <v>-99</v>
      </c>
      <c r="E198" s="3">
        <f>IF($A198=$B$3,ProkustesV2!F198*ProkustesV!$AC198,-99)</f>
        <v>-99</v>
      </c>
      <c r="F198" s="3">
        <f>IF($A198=$B$3,ProkustesV2!E198*ProkustesV!$AC198,-99)</f>
        <v>-99</v>
      </c>
      <c r="G198" s="3">
        <f>IF($A198=$B$3,ProkustesV2!H198*ProkustesV!$AC198,-99)</f>
        <v>-99</v>
      </c>
      <c r="H198" s="3">
        <f>IF($A198=$B$3,ProkustesV2!G198*ProkustesV!$AC198,-99)</f>
        <v>-99</v>
      </c>
      <c r="I198" s="3">
        <f>IF($A198=$B$3,ProkustesV2!J198*ProkustesV!$AC198,-99)</f>
        <v>-99</v>
      </c>
      <c r="J198" s="3">
        <f>IF($A198=$B$3,ProkustesV2!I198*ProkustesV!$AC198,-99)</f>
        <v>-99</v>
      </c>
      <c r="K198" s="3">
        <f>IF($A198=$B$3,ProkustesV2!L198*ProkustesV!$AC198,-99)</f>
        <v>-99</v>
      </c>
      <c r="L198" s="3">
        <f>IF($A198=$B$3,ProkustesV2!K198*ProkustesV!$AC198,-99)</f>
        <v>-99</v>
      </c>
      <c r="M198" s="3">
        <f>IF($A198=$B$3,ProkustesV2!N198*ProkustesV!$AC198,-99)</f>
        <v>-99</v>
      </c>
      <c r="N198" s="3">
        <f>IF($A198=$B$3,ProkustesV2!M198*ProkustesV!$AC198,-99)</f>
        <v>-99</v>
      </c>
      <c r="O198" s="3">
        <f>IF($A198=$B$3,ProkustesV2!P198*ProkustesV!$AC198,-99)</f>
        <v>-99</v>
      </c>
      <c r="P198" s="3">
        <f>IF($A198=$B$3,ProkustesV2!O198*ProkustesV!$AC198,-99)</f>
        <v>-99</v>
      </c>
      <c r="Q198" s="3">
        <f>IF($A198=$B$3,ProkustesV2!R198*ProkustesV!$AC198,-99)</f>
        <v>-99</v>
      </c>
      <c r="R198" s="3">
        <f>IF($A198=$B$3,ProkustesV2!Q198*ProkustesV!$AC198,-99)</f>
        <v>-99</v>
      </c>
      <c r="S198" s="3">
        <f>IF($A198=$B$3,ProkustesV2!T198*ProkustesV!$AC198,-99)</f>
        <v>-99</v>
      </c>
      <c r="T198" s="3">
        <f>IF($A198=$B$3,ProkustesV2!S198*ProkustesV!$AC198,-99)</f>
        <v>-99</v>
      </c>
      <c r="U198" s="3">
        <f>IF($A198=$B$3,ProkustesV2!V198*ProkustesV!$AC198,-99)</f>
        <v>-99</v>
      </c>
      <c r="V198" s="3">
        <f>IF($A198=$B$3,ProkustesV2!U198*ProkustesV!$AC198,-99)</f>
        <v>-99</v>
      </c>
    </row>
    <row r="199" spans="1:22" x14ac:dyDescent="0.3">
      <c r="A199" t="str">
        <f t="shared" si="4"/>
        <v>DIPiss</v>
      </c>
      <c r="B199" s="3" t="str">
        <f>ProkustesV!D199</f>
        <v>DIPiss4_v_2.jpg</v>
      </c>
      <c r="C199" s="3">
        <f>IF($A199=$B$3,ProkustesV2!D199*ProkustesV!$AC199,-99)</f>
        <v>-99</v>
      </c>
      <c r="D199" s="3">
        <f>IF($A199=$B$3,ProkustesV2!C199*ProkustesV!$AC199,-99)</f>
        <v>-99</v>
      </c>
      <c r="E199" s="3">
        <f>IF($A199=$B$3,ProkustesV2!F199*ProkustesV!$AC199,-99)</f>
        <v>-99</v>
      </c>
      <c r="F199" s="3">
        <f>IF($A199=$B$3,ProkustesV2!E199*ProkustesV!$AC199,-99)</f>
        <v>-99</v>
      </c>
      <c r="G199" s="3">
        <f>IF($A199=$B$3,ProkustesV2!H199*ProkustesV!$AC199,-99)</f>
        <v>-99</v>
      </c>
      <c r="H199" s="3">
        <f>IF($A199=$B$3,ProkustesV2!G199*ProkustesV!$AC199,-99)</f>
        <v>-99</v>
      </c>
      <c r="I199" s="3">
        <f>IF($A199=$B$3,ProkustesV2!J199*ProkustesV!$AC199,-99)</f>
        <v>-99</v>
      </c>
      <c r="J199" s="3">
        <f>IF($A199=$B$3,ProkustesV2!I199*ProkustesV!$AC199,-99)</f>
        <v>-99</v>
      </c>
      <c r="K199" s="3">
        <f>IF($A199=$B$3,ProkustesV2!L199*ProkustesV!$AC199,-99)</f>
        <v>-99</v>
      </c>
      <c r="L199" s="3">
        <f>IF($A199=$B$3,ProkustesV2!K199*ProkustesV!$AC199,-99)</f>
        <v>-99</v>
      </c>
      <c r="M199" s="3">
        <f>IF($A199=$B$3,ProkustesV2!N199*ProkustesV!$AC199,-99)</f>
        <v>-99</v>
      </c>
      <c r="N199" s="3">
        <f>IF($A199=$B$3,ProkustesV2!M199*ProkustesV!$AC199,-99)</f>
        <v>-99</v>
      </c>
      <c r="O199" s="3">
        <f>IF($A199=$B$3,ProkustesV2!P199*ProkustesV!$AC199,-99)</f>
        <v>-99</v>
      </c>
      <c r="P199" s="3">
        <f>IF($A199=$B$3,ProkustesV2!O199*ProkustesV!$AC199,-99)</f>
        <v>-99</v>
      </c>
      <c r="Q199" s="3">
        <f>IF($A199=$B$3,ProkustesV2!R199*ProkustesV!$AC199,-99)</f>
        <v>-99</v>
      </c>
      <c r="R199" s="3">
        <f>IF($A199=$B$3,ProkustesV2!Q199*ProkustesV!$AC199,-99)</f>
        <v>-99</v>
      </c>
      <c r="S199" s="3">
        <f>IF($A199=$B$3,ProkustesV2!T199*ProkustesV!$AC199,-99)</f>
        <v>-99</v>
      </c>
      <c r="T199" s="3">
        <f>IF($A199=$B$3,ProkustesV2!S199*ProkustesV!$AC199,-99)</f>
        <v>-99</v>
      </c>
      <c r="U199" s="3">
        <f>IF($A199=$B$3,ProkustesV2!V199*ProkustesV!$AC199,-99)</f>
        <v>-99</v>
      </c>
      <c r="V199" s="3">
        <f>IF($A199=$B$3,ProkustesV2!U199*ProkustesV!$AC199,-99)</f>
        <v>-99</v>
      </c>
    </row>
    <row r="200" spans="1:22" x14ac:dyDescent="0.3">
      <c r="A200" t="str">
        <f t="shared" si="4"/>
        <v>DIPiss</v>
      </c>
      <c r="B200" s="3" t="str">
        <f>ProkustesV!D200</f>
        <v>DIPiss4_v_3.jpg</v>
      </c>
      <c r="C200" s="3">
        <f>IF($A200=$B$3,ProkustesV2!D200*ProkustesV!$AC200,-99)</f>
        <v>-99</v>
      </c>
      <c r="D200" s="3">
        <f>IF($A200=$B$3,ProkustesV2!C200*ProkustesV!$AC200,-99)</f>
        <v>-99</v>
      </c>
      <c r="E200" s="3">
        <f>IF($A200=$B$3,ProkustesV2!F200*ProkustesV!$AC200,-99)</f>
        <v>-99</v>
      </c>
      <c r="F200" s="3">
        <f>IF($A200=$B$3,ProkustesV2!E200*ProkustesV!$AC200,-99)</f>
        <v>-99</v>
      </c>
      <c r="G200" s="3">
        <f>IF($A200=$B$3,ProkustesV2!H200*ProkustesV!$AC200,-99)</f>
        <v>-99</v>
      </c>
      <c r="H200" s="3">
        <f>IF($A200=$B$3,ProkustesV2!G200*ProkustesV!$AC200,-99)</f>
        <v>-99</v>
      </c>
      <c r="I200" s="3">
        <f>IF($A200=$B$3,ProkustesV2!J200*ProkustesV!$AC200,-99)</f>
        <v>-99</v>
      </c>
      <c r="J200" s="3">
        <f>IF($A200=$B$3,ProkustesV2!I200*ProkustesV!$AC200,-99)</f>
        <v>-99</v>
      </c>
      <c r="K200" s="3">
        <f>IF($A200=$B$3,ProkustesV2!L200*ProkustesV!$AC200,-99)</f>
        <v>-99</v>
      </c>
      <c r="L200" s="3">
        <f>IF($A200=$B$3,ProkustesV2!K200*ProkustesV!$AC200,-99)</f>
        <v>-99</v>
      </c>
      <c r="M200" s="3">
        <f>IF($A200=$B$3,ProkustesV2!N200*ProkustesV!$AC200,-99)</f>
        <v>-99</v>
      </c>
      <c r="N200" s="3">
        <f>IF($A200=$B$3,ProkustesV2!M200*ProkustesV!$AC200,-99)</f>
        <v>-99</v>
      </c>
      <c r="O200" s="3">
        <f>IF($A200=$B$3,ProkustesV2!P200*ProkustesV!$AC200,-99)</f>
        <v>-99</v>
      </c>
      <c r="P200" s="3">
        <f>IF($A200=$B$3,ProkustesV2!O200*ProkustesV!$AC200,-99)</f>
        <v>-99</v>
      </c>
      <c r="Q200" s="3">
        <f>IF($A200=$B$3,ProkustesV2!R200*ProkustesV!$AC200,-99)</f>
        <v>-99</v>
      </c>
      <c r="R200" s="3">
        <f>IF($A200=$B$3,ProkustesV2!Q200*ProkustesV!$AC200,-99)</f>
        <v>-99</v>
      </c>
      <c r="S200" s="3">
        <f>IF($A200=$B$3,ProkustesV2!T200*ProkustesV!$AC200,-99)</f>
        <v>-99</v>
      </c>
      <c r="T200" s="3">
        <f>IF($A200=$B$3,ProkustesV2!S200*ProkustesV!$AC200,-99)</f>
        <v>-99</v>
      </c>
      <c r="U200" s="3">
        <f>IF($A200=$B$3,ProkustesV2!V200*ProkustesV!$AC200,-99)</f>
        <v>-99</v>
      </c>
      <c r="V200" s="3">
        <f>IF($A200=$B$3,ProkustesV2!U200*ProkustesV!$AC200,-99)</f>
        <v>-99</v>
      </c>
    </row>
    <row r="201" spans="1:22" x14ac:dyDescent="0.3">
      <c r="A201" t="str">
        <f t="shared" si="4"/>
        <v>DIPiss</v>
      </c>
      <c r="B201" s="3" t="str">
        <f>ProkustesV!D201</f>
        <v>DIPiss4_v_4.jpg</v>
      </c>
      <c r="C201" s="3">
        <f>IF($A201=$B$3,ProkustesV2!D201*ProkustesV!$AC201,-99)</f>
        <v>-99</v>
      </c>
      <c r="D201" s="3">
        <f>IF($A201=$B$3,ProkustesV2!C201*ProkustesV!$AC201,-99)</f>
        <v>-99</v>
      </c>
      <c r="E201" s="3">
        <f>IF($A201=$B$3,ProkustesV2!F201*ProkustesV!$AC201,-99)</f>
        <v>-99</v>
      </c>
      <c r="F201" s="3">
        <f>IF($A201=$B$3,ProkustesV2!E201*ProkustesV!$AC201,-99)</f>
        <v>-99</v>
      </c>
      <c r="G201" s="3">
        <f>IF($A201=$B$3,ProkustesV2!H201*ProkustesV!$AC201,-99)</f>
        <v>-99</v>
      </c>
      <c r="H201" s="3">
        <f>IF($A201=$B$3,ProkustesV2!G201*ProkustesV!$AC201,-99)</f>
        <v>-99</v>
      </c>
      <c r="I201" s="3">
        <f>IF($A201=$B$3,ProkustesV2!J201*ProkustesV!$AC201,-99)</f>
        <v>-99</v>
      </c>
      <c r="J201" s="3">
        <f>IF($A201=$B$3,ProkustesV2!I201*ProkustesV!$AC201,-99)</f>
        <v>-99</v>
      </c>
      <c r="K201" s="3">
        <f>IF($A201=$B$3,ProkustesV2!L201*ProkustesV!$AC201,-99)</f>
        <v>-99</v>
      </c>
      <c r="L201" s="3">
        <f>IF($A201=$B$3,ProkustesV2!K201*ProkustesV!$AC201,-99)</f>
        <v>-99</v>
      </c>
      <c r="M201" s="3">
        <f>IF($A201=$B$3,ProkustesV2!N201*ProkustesV!$AC201,-99)</f>
        <v>-99</v>
      </c>
      <c r="N201" s="3">
        <f>IF($A201=$B$3,ProkustesV2!M201*ProkustesV!$AC201,-99)</f>
        <v>-99</v>
      </c>
      <c r="O201" s="3">
        <f>IF($A201=$B$3,ProkustesV2!P201*ProkustesV!$AC201,-99)</f>
        <v>-99</v>
      </c>
      <c r="P201" s="3">
        <f>IF($A201=$B$3,ProkustesV2!O201*ProkustesV!$AC201,-99)</f>
        <v>-99</v>
      </c>
      <c r="Q201" s="3">
        <f>IF($A201=$B$3,ProkustesV2!R201*ProkustesV!$AC201,-99)</f>
        <v>-99</v>
      </c>
      <c r="R201" s="3">
        <f>IF($A201=$B$3,ProkustesV2!Q201*ProkustesV!$AC201,-99)</f>
        <v>-99</v>
      </c>
      <c r="S201" s="3">
        <f>IF($A201=$B$3,ProkustesV2!T201*ProkustesV!$AC201,-99)</f>
        <v>-99</v>
      </c>
      <c r="T201" s="3">
        <f>IF($A201=$B$3,ProkustesV2!S201*ProkustesV!$AC201,-99)</f>
        <v>-99</v>
      </c>
      <c r="U201" s="3">
        <f>IF($A201=$B$3,ProkustesV2!V201*ProkustesV!$AC201,-99)</f>
        <v>-99</v>
      </c>
      <c r="V201" s="3">
        <f>IF($A201=$B$3,ProkustesV2!U201*ProkustesV!$AC201,-99)</f>
        <v>-99</v>
      </c>
    </row>
    <row r="202" spans="1:22" x14ac:dyDescent="0.3">
      <c r="A202" t="str">
        <f t="shared" si="4"/>
        <v>DIPiss</v>
      </c>
      <c r="B202" s="3" t="str">
        <f>ProkustesV!D202</f>
        <v>DIPiss4_v_5.jpg</v>
      </c>
      <c r="C202" s="3">
        <f>IF($A202=$B$3,ProkustesV2!D202*ProkustesV!$AC202,-99)</f>
        <v>-99</v>
      </c>
      <c r="D202" s="3">
        <f>IF($A202=$B$3,ProkustesV2!C202*ProkustesV!$AC202,-99)</f>
        <v>-99</v>
      </c>
      <c r="E202" s="3">
        <f>IF($A202=$B$3,ProkustesV2!F202*ProkustesV!$AC202,-99)</f>
        <v>-99</v>
      </c>
      <c r="F202" s="3">
        <f>IF($A202=$B$3,ProkustesV2!E202*ProkustesV!$AC202,-99)</f>
        <v>-99</v>
      </c>
      <c r="G202" s="3">
        <f>IF($A202=$B$3,ProkustesV2!H202*ProkustesV!$AC202,-99)</f>
        <v>-99</v>
      </c>
      <c r="H202" s="3">
        <f>IF($A202=$B$3,ProkustesV2!G202*ProkustesV!$AC202,-99)</f>
        <v>-99</v>
      </c>
      <c r="I202" s="3">
        <f>IF($A202=$B$3,ProkustesV2!J202*ProkustesV!$AC202,-99)</f>
        <v>-99</v>
      </c>
      <c r="J202" s="3">
        <f>IF($A202=$B$3,ProkustesV2!I202*ProkustesV!$AC202,-99)</f>
        <v>-99</v>
      </c>
      <c r="K202" s="3">
        <f>IF($A202=$B$3,ProkustesV2!L202*ProkustesV!$AC202,-99)</f>
        <v>-99</v>
      </c>
      <c r="L202" s="3">
        <f>IF($A202=$B$3,ProkustesV2!K202*ProkustesV!$AC202,-99)</f>
        <v>-99</v>
      </c>
      <c r="M202" s="3">
        <f>IF($A202=$B$3,ProkustesV2!N202*ProkustesV!$AC202,-99)</f>
        <v>-99</v>
      </c>
      <c r="N202" s="3">
        <f>IF($A202=$B$3,ProkustesV2!M202*ProkustesV!$AC202,-99)</f>
        <v>-99</v>
      </c>
      <c r="O202" s="3">
        <f>IF($A202=$B$3,ProkustesV2!P202*ProkustesV!$AC202,-99)</f>
        <v>-99</v>
      </c>
      <c r="P202" s="3">
        <f>IF($A202=$B$3,ProkustesV2!O202*ProkustesV!$AC202,-99)</f>
        <v>-99</v>
      </c>
      <c r="Q202" s="3">
        <f>IF($A202=$B$3,ProkustesV2!R202*ProkustesV!$AC202,-99)</f>
        <v>-99</v>
      </c>
      <c r="R202" s="3">
        <f>IF($A202=$B$3,ProkustesV2!Q202*ProkustesV!$AC202,-99)</f>
        <v>-99</v>
      </c>
      <c r="S202" s="3">
        <f>IF($A202=$B$3,ProkustesV2!T202*ProkustesV!$AC202,-99)</f>
        <v>-99</v>
      </c>
      <c r="T202" s="3">
        <f>IF($A202=$B$3,ProkustesV2!S202*ProkustesV!$AC202,-99)</f>
        <v>-99</v>
      </c>
      <c r="U202" s="3">
        <f>IF($A202=$B$3,ProkustesV2!V202*ProkustesV!$AC202,-99)</f>
        <v>-99</v>
      </c>
      <c r="V202" s="3">
        <f>IF($A202=$B$3,ProkustesV2!U202*ProkustesV!$AC202,-99)</f>
        <v>-99</v>
      </c>
    </row>
    <row r="203" spans="1:22" x14ac:dyDescent="0.3">
      <c r="A203" t="str">
        <f t="shared" ref="A203:A266" si="5">MID(B203,1,6)</f>
        <v>DIPiss</v>
      </c>
      <c r="B203" s="3" t="str">
        <f>ProkustesV!D203</f>
        <v>DIPiss5_v_1.jpg</v>
      </c>
      <c r="C203" s="3">
        <f>IF($A203=$B$3,ProkustesV2!D203*ProkustesV!$AC203,-99)</f>
        <v>-99</v>
      </c>
      <c r="D203" s="3">
        <f>IF($A203=$B$3,ProkustesV2!C203*ProkustesV!$AC203,-99)</f>
        <v>-99</v>
      </c>
      <c r="E203" s="3">
        <f>IF($A203=$B$3,ProkustesV2!F203*ProkustesV!$AC203,-99)</f>
        <v>-99</v>
      </c>
      <c r="F203" s="3">
        <f>IF($A203=$B$3,ProkustesV2!E203*ProkustesV!$AC203,-99)</f>
        <v>-99</v>
      </c>
      <c r="G203" s="3">
        <f>IF($A203=$B$3,ProkustesV2!H203*ProkustesV!$AC203,-99)</f>
        <v>-99</v>
      </c>
      <c r="H203" s="3">
        <f>IF($A203=$B$3,ProkustesV2!G203*ProkustesV!$AC203,-99)</f>
        <v>-99</v>
      </c>
      <c r="I203" s="3">
        <f>IF($A203=$B$3,ProkustesV2!J203*ProkustesV!$AC203,-99)</f>
        <v>-99</v>
      </c>
      <c r="J203" s="3">
        <f>IF($A203=$B$3,ProkustesV2!I203*ProkustesV!$AC203,-99)</f>
        <v>-99</v>
      </c>
      <c r="K203" s="3">
        <f>IF($A203=$B$3,ProkustesV2!L203*ProkustesV!$AC203,-99)</f>
        <v>-99</v>
      </c>
      <c r="L203" s="3">
        <f>IF($A203=$B$3,ProkustesV2!K203*ProkustesV!$AC203,-99)</f>
        <v>-99</v>
      </c>
      <c r="M203" s="3">
        <f>IF($A203=$B$3,ProkustesV2!N203*ProkustesV!$AC203,-99)</f>
        <v>-99</v>
      </c>
      <c r="N203" s="3">
        <f>IF($A203=$B$3,ProkustesV2!M203*ProkustesV!$AC203,-99)</f>
        <v>-99</v>
      </c>
      <c r="O203" s="3">
        <f>IF($A203=$B$3,ProkustesV2!P203*ProkustesV!$AC203,-99)</f>
        <v>-99</v>
      </c>
      <c r="P203" s="3">
        <f>IF($A203=$B$3,ProkustesV2!O203*ProkustesV!$AC203,-99)</f>
        <v>-99</v>
      </c>
      <c r="Q203" s="3">
        <f>IF($A203=$B$3,ProkustesV2!R203*ProkustesV!$AC203,-99)</f>
        <v>-99</v>
      </c>
      <c r="R203" s="3">
        <f>IF($A203=$B$3,ProkustesV2!Q203*ProkustesV!$AC203,-99)</f>
        <v>-99</v>
      </c>
      <c r="S203" s="3">
        <f>IF($A203=$B$3,ProkustesV2!T203*ProkustesV!$AC203,-99)</f>
        <v>-99</v>
      </c>
      <c r="T203" s="3">
        <f>IF($A203=$B$3,ProkustesV2!S203*ProkustesV!$AC203,-99)</f>
        <v>-99</v>
      </c>
      <c r="U203" s="3">
        <f>IF($A203=$B$3,ProkustesV2!V203*ProkustesV!$AC203,-99)</f>
        <v>-99</v>
      </c>
      <c r="V203" s="3">
        <f>IF($A203=$B$3,ProkustesV2!U203*ProkustesV!$AC203,-99)</f>
        <v>-99</v>
      </c>
    </row>
    <row r="204" spans="1:22" x14ac:dyDescent="0.3">
      <c r="A204" t="str">
        <f t="shared" si="5"/>
        <v>DIPiss</v>
      </c>
      <c r="B204" s="3" t="str">
        <f>ProkustesV!D204</f>
        <v>DIPiss5_v_2.jpg</v>
      </c>
      <c r="C204" s="3">
        <f>IF($A204=$B$3,ProkustesV2!D204*ProkustesV!$AC204,-99)</f>
        <v>-99</v>
      </c>
      <c r="D204" s="3">
        <f>IF($A204=$B$3,ProkustesV2!C204*ProkustesV!$AC204,-99)</f>
        <v>-99</v>
      </c>
      <c r="E204" s="3">
        <f>IF($A204=$B$3,ProkustesV2!F204*ProkustesV!$AC204,-99)</f>
        <v>-99</v>
      </c>
      <c r="F204" s="3">
        <f>IF($A204=$B$3,ProkustesV2!E204*ProkustesV!$AC204,-99)</f>
        <v>-99</v>
      </c>
      <c r="G204" s="3">
        <f>IF($A204=$B$3,ProkustesV2!H204*ProkustesV!$AC204,-99)</f>
        <v>-99</v>
      </c>
      <c r="H204" s="3">
        <f>IF($A204=$B$3,ProkustesV2!G204*ProkustesV!$AC204,-99)</f>
        <v>-99</v>
      </c>
      <c r="I204" s="3">
        <f>IF($A204=$B$3,ProkustesV2!J204*ProkustesV!$AC204,-99)</f>
        <v>-99</v>
      </c>
      <c r="J204" s="3">
        <f>IF($A204=$B$3,ProkustesV2!I204*ProkustesV!$AC204,-99)</f>
        <v>-99</v>
      </c>
      <c r="K204" s="3">
        <f>IF($A204=$B$3,ProkustesV2!L204*ProkustesV!$AC204,-99)</f>
        <v>-99</v>
      </c>
      <c r="L204" s="3">
        <f>IF($A204=$B$3,ProkustesV2!K204*ProkustesV!$AC204,-99)</f>
        <v>-99</v>
      </c>
      <c r="M204" s="3">
        <f>IF($A204=$B$3,ProkustesV2!N204*ProkustesV!$AC204,-99)</f>
        <v>-99</v>
      </c>
      <c r="N204" s="3">
        <f>IF($A204=$B$3,ProkustesV2!M204*ProkustesV!$AC204,-99)</f>
        <v>-99</v>
      </c>
      <c r="O204" s="3">
        <f>IF($A204=$B$3,ProkustesV2!P204*ProkustesV!$AC204,-99)</f>
        <v>-99</v>
      </c>
      <c r="P204" s="3">
        <f>IF($A204=$B$3,ProkustesV2!O204*ProkustesV!$AC204,-99)</f>
        <v>-99</v>
      </c>
      <c r="Q204" s="3">
        <f>IF($A204=$B$3,ProkustesV2!R204*ProkustesV!$AC204,-99)</f>
        <v>-99</v>
      </c>
      <c r="R204" s="3">
        <f>IF($A204=$B$3,ProkustesV2!Q204*ProkustesV!$AC204,-99)</f>
        <v>-99</v>
      </c>
      <c r="S204" s="3">
        <f>IF($A204=$B$3,ProkustesV2!T204*ProkustesV!$AC204,-99)</f>
        <v>-99</v>
      </c>
      <c r="T204" s="3">
        <f>IF($A204=$B$3,ProkustesV2!S204*ProkustesV!$AC204,-99)</f>
        <v>-99</v>
      </c>
      <c r="U204" s="3">
        <f>IF($A204=$B$3,ProkustesV2!V204*ProkustesV!$AC204,-99)</f>
        <v>-99</v>
      </c>
      <c r="V204" s="3">
        <f>IF($A204=$B$3,ProkustesV2!U204*ProkustesV!$AC204,-99)</f>
        <v>-99</v>
      </c>
    </row>
    <row r="205" spans="1:22" x14ac:dyDescent="0.3">
      <c r="A205" t="str">
        <f t="shared" si="5"/>
        <v>DIPiss</v>
      </c>
      <c r="B205" s="3" t="str">
        <f>ProkustesV!D205</f>
        <v>DIPiss5_v_3.jpg</v>
      </c>
      <c r="C205" s="3">
        <f>IF($A205=$B$3,ProkustesV2!D205*ProkustesV!$AC205,-99)</f>
        <v>-99</v>
      </c>
      <c r="D205" s="3">
        <f>IF($A205=$B$3,ProkustesV2!C205*ProkustesV!$AC205,-99)</f>
        <v>-99</v>
      </c>
      <c r="E205" s="3">
        <f>IF($A205=$B$3,ProkustesV2!F205*ProkustesV!$AC205,-99)</f>
        <v>-99</v>
      </c>
      <c r="F205" s="3">
        <f>IF($A205=$B$3,ProkustesV2!E205*ProkustesV!$AC205,-99)</f>
        <v>-99</v>
      </c>
      <c r="G205" s="3">
        <f>IF($A205=$B$3,ProkustesV2!H205*ProkustesV!$AC205,-99)</f>
        <v>-99</v>
      </c>
      <c r="H205" s="3">
        <f>IF($A205=$B$3,ProkustesV2!G205*ProkustesV!$AC205,-99)</f>
        <v>-99</v>
      </c>
      <c r="I205" s="3">
        <f>IF($A205=$B$3,ProkustesV2!J205*ProkustesV!$AC205,-99)</f>
        <v>-99</v>
      </c>
      <c r="J205" s="3">
        <f>IF($A205=$B$3,ProkustesV2!I205*ProkustesV!$AC205,-99)</f>
        <v>-99</v>
      </c>
      <c r="K205" s="3">
        <f>IF($A205=$B$3,ProkustesV2!L205*ProkustesV!$AC205,-99)</f>
        <v>-99</v>
      </c>
      <c r="L205" s="3">
        <f>IF($A205=$B$3,ProkustesV2!K205*ProkustesV!$AC205,-99)</f>
        <v>-99</v>
      </c>
      <c r="M205" s="3">
        <f>IF($A205=$B$3,ProkustesV2!N205*ProkustesV!$AC205,-99)</f>
        <v>-99</v>
      </c>
      <c r="N205" s="3">
        <f>IF($A205=$B$3,ProkustesV2!M205*ProkustesV!$AC205,-99)</f>
        <v>-99</v>
      </c>
      <c r="O205" s="3">
        <f>IF($A205=$B$3,ProkustesV2!P205*ProkustesV!$AC205,-99)</f>
        <v>-99</v>
      </c>
      <c r="P205" s="3">
        <f>IF($A205=$B$3,ProkustesV2!O205*ProkustesV!$AC205,-99)</f>
        <v>-99</v>
      </c>
      <c r="Q205" s="3">
        <f>IF($A205=$B$3,ProkustesV2!R205*ProkustesV!$AC205,-99)</f>
        <v>-99</v>
      </c>
      <c r="R205" s="3">
        <f>IF($A205=$B$3,ProkustesV2!Q205*ProkustesV!$AC205,-99)</f>
        <v>-99</v>
      </c>
      <c r="S205" s="3">
        <f>IF($A205=$B$3,ProkustesV2!T205*ProkustesV!$AC205,-99)</f>
        <v>-99</v>
      </c>
      <c r="T205" s="3">
        <f>IF($A205=$B$3,ProkustesV2!S205*ProkustesV!$AC205,-99)</f>
        <v>-99</v>
      </c>
      <c r="U205" s="3">
        <f>IF($A205=$B$3,ProkustesV2!V205*ProkustesV!$AC205,-99)</f>
        <v>-99</v>
      </c>
      <c r="V205" s="3">
        <f>IF($A205=$B$3,ProkustesV2!U205*ProkustesV!$AC205,-99)</f>
        <v>-99</v>
      </c>
    </row>
    <row r="206" spans="1:22" x14ac:dyDescent="0.3">
      <c r="A206" t="str">
        <f t="shared" si="5"/>
        <v>DIPiss</v>
      </c>
      <c r="B206" s="3" t="str">
        <f>ProkustesV!D206</f>
        <v>DIPiss5_v_4.jpg</v>
      </c>
      <c r="C206" s="3">
        <f>IF($A206=$B$3,ProkustesV2!D206*ProkustesV!$AC206,-99)</f>
        <v>-99</v>
      </c>
      <c r="D206" s="3">
        <f>IF($A206=$B$3,ProkustesV2!C206*ProkustesV!$AC206,-99)</f>
        <v>-99</v>
      </c>
      <c r="E206" s="3">
        <f>IF($A206=$B$3,ProkustesV2!F206*ProkustesV!$AC206,-99)</f>
        <v>-99</v>
      </c>
      <c r="F206" s="3">
        <f>IF($A206=$B$3,ProkustesV2!E206*ProkustesV!$AC206,-99)</f>
        <v>-99</v>
      </c>
      <c r="G206" s="3">
        <f>IF($A206=$B$3,ProkustesV2!H206*ProkustesV!$AC206,-99)</f>
        <v>-99</v>
      </c>
      <c r="H206" s="3">
        <f>IF($A206=$B$3,ProkustesV2!G206*ProkustesV!$AC206,-99)</f>
        <v>-99</v>
      </c>
      <c r="I206" s="3">
        <f>IF($A206=$B$3,ProkustesV2!J206*ProkustesV!$AC206,-99)</f>
        <v>-99</v>
      </c>
      <c r="J206" s="3">
        <f>IF($A206=$B$3,ProkustesV2!I206*ProkustesV!$AC206,-99)</f>
        <v>-99</v>
      </c>
      <c r="K206" s="3">
        <f>IF($A206=$B$3,ProkustesV2!L206*ProkustesV!$AC206,-99)</f>
        <v>-99</v>
      </c>
      <c r="L206" s="3">
        <f>IF($A206=$B$3,ProkustesV2!K206*ProkustesV!$AC206,-99)</f>
        <v>-99</v>
      </c>
      <c r="M206" s="3">
        <f>IF($A206=$B$3,ProkustesV2!N206*ProkustesV!$AC206,-99)</f>
        <v>-99</v>
      </c>
      <c r="N206" s="3">
        <f>IF($A206=$B$3,ProkustesV2!M206*ProkustesV!$AC206,-99)</f>
        <v>-99</v>
      </c>
      <c r="O206" s="3">
        <f>IF($A206=$B$3,ProkustesV2!P206*ProkustesV!$AC206,-99)</f>
        <v>-99</v>
      </c>
      <c r="P206" s="3">
        <f>IF($A206=$B$3,ProkustesV2!O206*ProkustesV!$AC206,-99)</f>
        <v>-99</v>
      </c>
      <c r="Q206" s="3">
        <f>IF($A206=$B$3,ProkustesV2!R206*ProkustesV!$AC206,-99)</f>
        <v>-99</v>
      </c>
      <c r="R206" s="3">
        <f>IF($A206=$B$3,ProkustesV2!Q206*ProkustesV!$AC206,-99)</f>
        <v>-99</v>
      </c>
      <c r="S206" s="3">
        <f>IF($A206=$B$3,ProkustesV2!T206*ProkustesV!$AC206,-99)</f>
        <v>-99</v>
      </c>
      <c r="T206" s="3">
        <f>IF($A206=$B$3,ProkustesV2!S206*ProkustesV!$AC206,-99)</f>
        <v>-99</v>
      </c>
      <c r="U206" s="3">
        <f>IF($A206=$B$3,ProkustesV2!V206*ProkustesV!$AC206,-99)</f>
        <v>-99</v>
      </c>
      <c r="V206" s="3">
        <f>IF($A206=$B$3,ProkustesV2!U206*ProkustesV!$AC206,-99)</f>
        <v>-99</v>
      </c>
    </row>
    <row r="207" spans="1:22" x14ac:dyDescent="0.3">
      <c r="A207" t="str">
        <f t="shared" si="5"/>
        <v>DIPiss</v>
      </c>
      <c r="B207" s="3" t="str">
        <f>ProkustesV!D207</f>
        <v>DIPiss5_v_5.jpg</v>
      </c>
      <c r="C207" s="3">
        <f>IF($A207=$B$3,ProkustesV2!D207*ProkustesV!$AC207,-99)</f>
        <v>-99</v>
      </c>
      <c r="D207" s="3">
        <f>IF($A207=$B$3,ProkustesV2!C207*ProkustesV!$AC207,-99)</f>
        <v>-99</v>
      </c>
      <c r="E207" s="3">
        <f>IF($A207=$B$3,ProkustesV2!F207*ProkustesV!$AC207,-99)</f>
        <v>-99</v>
      </c>
      <c r="F207" s="3">
        <f>IF($A207=$B$3,ProkustesV2!E207*ProkustesV!$AC207,-99)</f>
        <v>-99</v>
      </c>
      <c r="G207" s="3">
        <f>IF($A207=$B$3,ProkustesV2!H207*ProkustesV!$AC207,-99)</f>
        <v>-99</v>
      </c>
      <c r="H207" s="3">
        <f>IF($A207=$B$3,ProkustesV2!G207*ProkustesV!$AC207,-99)</f>
        <v>-99</v>
      </c>
      <c r="I207" s="3">
        <f>IF($A207=$B$3,ProkustesV2!J207*ProkustesV!$AC207,-99)</f>
        <v>-99</v>
      </c>
      <c r="J207" s="3">
        <f>IF($A207=$B$3,ProkustesV2!I207*ProkustesV!$AC207,-99)</f>
        <v>-99</v>
      </c>
      <c r="K207" s="3">
        <f>IF($A207=$B$3,ProkustesV2!L207*ProkustesV!$AC207,-99)</f>
        <v>-99</v>
      </c>
      <c r="L207" s="3">
        <f>IF($A207=$B$3,ProkustesV2!K207*ProkustesV!$AC207,-99)</f>
        <v>-99</v>
      </c>
      <c r="M207" s="3">
        <f>IF($A207=$B$3,ProkustesV2!N207*ProkustesV!$AC207,-99)</f>
        <v>-99</v>
      </c>
      <c r="N207" s="3">
        <f>IF($A207=$B$3,ProkustesV2!M207*ProkustesV!$AC207,-99)</f>
        <v>-99</v>
      </c>
      <c r="O207" s="3">
        <f>IF($A207=$B$3,ProkustesV2!P207*ProkustesV!$AC207,-99)</f>
        <v>-99</v>
      </c>
      <c r="P207" s="3">
        <f>IF($A207=$B$3,ProkustesV2!O207*ProkustesV!$AC207,-99)</f>
        <v>-99</v>
      </c>
      <c r="Q207" s="3">
        <f>IF($A207=$B$3,ProkustesV2!R207*ProkustesV!$AC207,-99)</f>
        <v>-99</v>
      </c>
      <c r="R207" s="3">
        <f>IF($A207=$B$3,ProkustesV2!Q207*ProkustesV!$AC207,-99)</f>
        <v>-99</v>
      </c>
      <c r="S207" s="3">
        <f>IF($A207=$B$3,ProkustesV2!T207*ProkustesV!$AC207,-99)</f>
        <v>-99</v>
      </c>
      <c r="T207" s="3">
        <f>IF($A207=$B$3,ProkustesV2!S207*ProkustesV!$AC207,-99)</f>
        <v>-99</v>
      </c>
      <c r="U207" s="3">
        <f>IF($A207=$B$3,ProkustesV2!V207*ProkustesV!$AC207,-99)</f>
        <v>-99</v>
      </c>
      <c r="V207" s="3">
        <f>IF($A207=$B$3,ProkustesV2!U207*ProkustesV!$AC207,-99)</f>
        <v>-99</v>
      </c>
    </row>
    <row r="208" spans="1:22" x14ac:dyDescent="0.3">
      <c r="A208" t="str">
        <f t="shared" si="5"/>
        <v>DIPiss</v>
      </c>
      <c r="B208" s="3" t="str">
        <f>ProkustesV!D208</f>
        <v>DIPiss6.10.Neufund_v_1.jpg</v>
      </c>
      <c r="C208" s="3">
        <f>IF($A208=$B$3,ProkustesV2!D208*ProkustesV!$AC208,-99)</f>
        <v>-99</v>
      </c>
      <c r="D208" s="3">
        <f>IF($A208=$B$3,ProkustesV2!C208*ProkustesV!$AC208,-99)</f>
        <v>-99</v>
      </c>
      <c r="E208" s="3">
        <f>IF($A208=$B$3,ProkustesV2!F208*ProkustesV!$AC208,-99)</f>
        <v>-99</v>
      </c>
      <c r="F208" s="3">
        <f>IF($A208=$B$3,ProkustesV2!E208*ProkustesV!$AC208,-99)</f>
        <v>-99</v>
      </c>
      <c r="G208" s="3">
        <f>IF($A208=$B$3,ProkustesV2!H208*ProkustesV!$AC208,-99)</f>
        <v>-99</v>
      </c>
      <c r="H208" s="3">
        <f>IF($A208=$B$3,ProkustesV2!G208*ProkustesV!$AC208,-99)</f>
        <v>-99</v>
      </c>
      <c r="I208" s="3">
        <f>IF($A208=$B$3,ProkustesV2!J208*ProkustesV!$AC208,-99)</f>
        <v>-99</v>
      </c>
      <c r="J208" s="3">
        <f>IF($A208=$B$3,ProkustesV2!I208*ProkustesV!$AC208,-99)</f>
        <v>-99</v>
      </c>
      <c r="K208" s="3">
        <f>IF($A208=$B$3,ProkustesV2!L208*ProkustesV!$AC208,-99)</f>
        <v>-99</v>
      </c>
      <c r="L208" s="3">
        <f>IF($A208=$B$3,ProkustesV2!K208*ProkustesV!$AC208,-99)</f>
        <v>-99</v>
      </c>
      <c r="M208" s="3">
        <f>IF($A208=$B$3,ProkustesV2!N208*ProkustesV!$AC208,-99)</f>
        <v>-99</v>
      </c>
      <c r="N208" s="3">
        <f>IF($A208=$B$3,ProkustesV2!M208*ProkustesV!$AC208,-99)</f>
        <v>-99</v>
      </c>
      <c r="O208" s="3">
        <f>IF($A208=$B$3,ProkustesV2!P208*ProkustesV!$AC208,-99)</f>
        <v>-99</v>
      </c>
      <c r="P208" s="3">
        <f>IF($A208=$B$3,ProkustesV2!O208*ProkustesV!$AC208,-99)</f>
        <v>-99</v>
      </c>
      <c r="Q208" s="3">
        <f>IF($A208=$B$3,ProkustesV2!R208*ProkustesV!$AC208,-99)</f>
        <v>-99</v>
      </c>
      <c r="R208" s="3">
        <f>IF($A208=$B$3,ProkustesV2!Q208*ProkustesV!$AC208,-99)</f>
        <v>-99</v>
      </c>
      <c r="S208" s="3">
        <f>IF($A208=$B$3,ProkustesV2!T208*ProkustesV!$AC208,-99)</f>
        <v>-99</v>
      </c>
      <c r="T208" s="3">
        <f>IF($A208=$B$3,ProkustesV2!S208*ProkustesV!$AC208,-99)</f>
        <v>-99</v>
      </c>
      <c r="U208" s="3">
        <f>IF($A208=$B$3,ProkustesV2!V208*ProkustesV!$AC208,-99)</f>
        <v>-99</v>
      </c>
      <c r="V208" s="3">
        <f>IF($A208=$B$3,ProkustesV2!U208*ProkustesV!$AC208,-99)</f>
        <v>-99</v>
      </c>
    </row>
    <row r="209" spans="1:22" x14ac:dyDescent="0.3">
      <c r="A209" t="str">
        <f t="shared" si="5"/>
        <v>DIPiss</v>
      </c>
      <c r="B209" s="3" t="str">
        <f>ProkustesV!D209</f>
        <v>DIPiss6.10.Neufund_v_2.jpg</v>
      </c>
      <c r="C209" s="3">
        <f>IF($A209=$B$3,ProkustesV2!D209*ProkustesV!$AC209,-99)</f>
        <v>-99</v>
      </c>
      <c r="D209" s="3">
        <f>IF($A209=$B$3,ProkustesV2!C209*ProkustesV!$AC209,-99)</f>
        <v>-99</v>
      </c>
      <c r="E209" s="3">
        <f>IF($A209=$B$3,ProkustesV2!F209*ProkustesV!$AC209,-99)</f>
        <v>-99</v>
      </c>
      <c r="F209" s="3">
        <f>IF($A209=$B$3,ProkustesV2!E209*ProkustesV!$AC209,-99)</f>
        <v>-99</v>
      </c>
      <c r="G209" s="3">
        <f>IF($A209=$B$3,ProkustesV2!H209*ProkustesV!$AC209,-99)</f>
        <v>-99</v>
      </c>
      <c r="H209" s="3">
        <f>IF($A209=$B$3,ProkustesV2!G209*ProkustesV!$AC209,-99)</f>
        <v>-99</v>
      </c>
      <c r="I209" s="3">
        <f>IF($A209=$B$3,ProkustesV2!J209*ProkustesV!$AC209,-99)</f>
        <v>-99</v>
      </c>
      <c r="J209" s="3">
        <f>IF($A209=$B$3,ProkustesV2!I209*ProkustesV!$AC209,-99)</f>
        <v>-99</v>
      </c>
      <c r="K209" s="3">
        <f>IF($A209=$B$3,ProkustesV2!L209*ProkustesV!$AC209,-99)</f>
        <v>-99</v>
      </c>
      <c r="L209" s="3">
        <f>IF($A209=$B$3,ProkustesV2!K209*ProkustesV!$AC209,-99)</f>
        <v>-99</v>
      </c>
      <c r="M209" s="3">
        <f>IF($A209=$B$3,ProkustesV2!N209*ProkustesV!$AC209,-99)</f>
        <v>-99</v>
      </c>
      <c r="N209" s="3">
        <f>IF($A209=$B$3,ProkustesV2!M209*ProkustesV!$AC209,-99)</f>
        <v>-99</v>
      </c>
      <c r="O209" s="3">
        <f>IF($A209=$B$3,ProkustesV2!P209*ProkustesV!$AC209,-99)</f>
        <v>-99</v>
      </c>
      <c r="P209" s="3">
        <f>IF($A209=$B$3,ProkustesV2!O209*ProkustesV!$AC209,-99)</f>
        <v>-99</v>
      </c>
      <c r="Q209" s="3">
        <f>IF($A209=$B$3,ProkustesV2!R209*ProkustesV!$AC209,-99)</f>
        <v>-99</v>
      </c>
      <c r="R209" s="3">
        <f>IF($A209=$B$3,ProkustesV2!Q209*ProkustesV!$AC209,-99)</f>
        <v>-99</v>
      </c>
      <c r="S209" s="3">
        <f>IF($A209=$B$3,ProkustesV2!T209*ProkustesV!$AC209,-99)</f>
        <v>-99</v>
      </c>
      <c r="T209" s="3">
        <f>IF($A209=$B$3,ProkustesV2!S209*ProkustesV!$AC209,-99)</f>
        <v>-99</v>
      </c>
      <c r="U209" s="3">
        <f>IF($A209=$B$3,ProkustesV2!V209*ProkustesV!$AC209,-99)</f>
        <v>-99</v>
      </c>
      <c r="V209" s="3">
        <f>IF($A209=$B$3,ProkustesV2!U209*ProkustesV!$AC209,-99)</f>
        <v>-99</v>
      </c>
    </row>
    <row r="210" spans="1:22" x14ac:dyDescent="0.3">
      <c r="A210" t="str">
        <f t="shared" si="5"/>
        <v>DIPiss</v>
      </c>
      <c r="B210" s="3" t="str">
        <f>ProkustesV!D210</f>
        <v>DIPiss6.10.Neufund_v_3.jpg</v>
      </c>
      <c r="C210" s="3">
        <f>IF($A210=$B$3,ProkustesV2!D210*ProkustesV!$AC210,-99)</f>
        <v>-99</v>
      </c>
      <c r="D210" s="3">
        <f>IF($A210=$B$3,ProkustesV2!C210*ProkustesV!$AC210,-99)</f>
        <v>-99</v>
      </c>
      <c r="E210" s="3">
        <f>IF($A210=$B$3,ProkustesV2!F210*ProkustesV!$AC210,-99)</f>
        <v>-99</v>
      </c>
      <c r="F210" s="3">
        <f>IF($A210=$B$3,ProkustesV2!E210*ProkustesV!$AC210,-99)</f>
        <v>-99</v>
      </c>
      <c r="G210" s="3">
        <f>IF($A210=$B$3,ProkustesV2!H210*ProkustesV!$AC210,-99)</f>
        <v>-99</v>
      </c>
      <c r="H210" s="3">
        <f>IF($A210=$B$3,ProkustesV2!G210*ProkustesV!$AC210,-99)</f>
        <v>-99</v>
      </c>
      <c r="I210" s="3">
        <f>IF($A210=$B$3,ProkustesV2!J210*ProkustesV!$AC210,-99)</f>
        <v>-99</v>
      </c>
      <c r="J210" s="3">
        <f>IF($A210=$B$3,ProkustesV2!I210*ProkustesV!$AC210,-99)</f>
        <v>-99</v>
      </c>
      <c r="K210" s="3">
        <f>IF($A210=$B$3,ProkustesV2!L210*ProkustesV!$AC210,-99)</f>
        <v>-99</v>
      </c>
      <c r="L210" s="3">
        <f>IF($A210=$B$3,ProkustesV2!K210*ProkustesV!$AC210,-99)</f>
        <v>-99</v>
      </c>
      <c r="M210" s="3">
        <f>IF($A210=$B$3,ProkustesV2!N210*ProkustesV!$AC210,-99)</f>
        <v>-99</v>
      </c>
      <c r="N210" s="3">
        <f>IF($A210=$B$3,ProkustesV2!M210*ProkustesV!$AC210,-99)</f>
        <v>-99</v>
      </c>
      <c r="O210" s="3">
        <f>IF($A210=$B$3,ProkustesV2!P210*ProkustesV!$AC210,-99)</f>
        <v>-99</v>
      </c>
      <c r="P210" s="3">
        <f>IF($A210=$B$3,ProkustesV2!O210*ProkustesV!$AC210,-99)</f>
        <v>-99</v>
      </c>
      <c r="Q210" s="3">
        <f>IF($A210=$B$3,ProkustesV2!R210*ProkustesV!$AC210,-99)</f>
        <v>-99</v>
      </c>
      <c r="R210" s="3">
        <f>IF($A210=$B$3,ProkustesV2!Q210*ProkustesV!$AC210,-99)</f>
        <v>-99</v>
      </c>
      <c r="S210" s="3">
        <f>IF($A210=$B$3,ProkustesV2!T210*ProkustesV!$AC210,-99)</f>
        <v>-99</v>
      </c>
      <c r="T210" s="3">
        <f>IF($A210=$B$3,ProkustesV2!S210*ProkustesV!$AC210,-99)</f>
        <v>-99</v>
      </c>
      <c r="U210" s="3">
        <f>IF($A210=$B$3,ProkustesV2!V210*ProkustesV!$AC210,-99)</f>
        <v>-99</v>
      </c>
      <c r="V210" s="3">
        <f>IF($A210=$B$3,ProkustesV2!U210*ProkustesV!$AC210,-99)</f>
        <v>-99</v>
      </c>
    </row>
    <row r="211" spans="1:22" x14ac:dyDescent="0.3">
      <c r="A211" t="str">
        <f t="shared" si="5"/>
        <v>DIPiss</v>
      </c>
      <c r="B211" s="3" t="str">
        <f>ProkustesV!D211</f>
        <v>DIPiss6.10.Neufund_v_4.jpg</v>
      </c>
      <c r="C211" s="3">
        <f>IF($A211=$B$3,ProkustesV2!D211*ProkustesV!$AC211,-99)</f>
        <v>-99</v>
      </c>
      <c r="D211" s="3">
        <f>IF($A211=$B$3,ProkustesV2!C211*ProkustesV!$AC211,-99)</f>
        <v>-99</v>
      </c>
      <c r="E211" s="3">
        <f>IF($A211=$B$3,ProkustesV2!F211*ProkustesV!$AC211,-99)</f>
        <v>-99</v>
      </c>
      <c r="F211" s="3">
        <f>IF($A211=$B$3,ProkustesV2!E211*ProkustesV!$AC211,-99)</f>
        <v>-99</v>
      </c>
      <c r="G211" s="3">
        <f>IF($A211=$B$3,ProkustesV2!H211*ProkustesV!$AC211,-99)</f>
        <v>-99</v>
      </c>
      <c r="H211" s="3">
        <f>IF($A211=$B$3,ProkustesV2!G211*ProkustesV!$AC211,-99)</f>
        <v>-99</v>
      </c>
      <c r="I211" s="3">
        <f>IF($A211=$B$3,ProkustesV2!J211*ProkustesV!$AC211,-99)</f>
        <v>-99</v>
      </c>
      <c r="J211" s="3">
        <f>IF($A211=$B$3,ProkustesV2!I211*ProkustesV!$AC211,-99)</f>
        <v>-99</v>
      </c>
      <c r="K211" s="3">
        <f>IF($A211=$B$3,ProkustesV2!L211*ProkustesV!$AC211,-99)</f>
        <v>-99</v>
      </c>
      <c r="L211" s="3">
        <f>IF($A211=$B$3,ProkustesV2!K211*ProkustesV!$AC211,-99)</f>
        <v>-99</v>
      </c>
      <c r="M211" s="3">
        <f>IF($A211=$B$3,ProkustesV2!N211*ProkustesV!$AC211,-99)</f>
        <v>-99</v>
      </c>
      <c r="N211" s="3">
        <f>IF($A211=$B$3,ProkustesV2!M211*ProkustesV!$AC211,-99)</f>
        <v>-99</v>
      </c>
      <c r="O211" s="3">
        <f>IF($A211=$B$3,ProkustesV2!P211*ProkustesV!$AC211,-99)</f>
        <v>-99</v>
      </c>
      <c r="P211" s="3">
        <f>IF($A211=$B$3,ProkustesV2!O211*ProkustesV!$AC211,-99)</f>
        <v>-99</v>
      </c>
      <c r="Q211" s="3">
        <f>IF($A211=$B$3,ProkustesV2!R211*ProkustesV!$AC211,-99)</f>
        <v>-99</v>
      </c>
      <c r="R211" s="3">
        <f>IF($A211=$B$3,ProkustesV2!Q211*ProkustesV!$AC211,-99)</f>
        <v>-99</v>
      </c>
      <c r="S211" s="3">
        <f>IF($A211=$B$3,ProkustesV2!T211*ProkustesV!$AC211,-99)</f>
        <v>-99</v>
      </c>
      <c r="T211" s="3">
        <f>IF($A211=$B$3,ProkustesV2!S211*ProkustesV!$AC211,-99)</f>
        <v>-99</v>
      </c>
      <c r="U211" s="3">
        <f>IF($A211=$B$3,ProkustesV2!V211*ProkustesV!$AC211,-99)</f>
        <v>-99</v>
      </c>
      <c r="V211" s="3">
        <f>IF($A211=$B$3,ProkustesV2!U211*ProkustesV!$AC211,-99)</f>
        <v>-99</v>
      </c>
    </row>
    <row r="212" spans="1:22" x14ac:dyDescent="0.3">
      <c r="A212" t="str">
        <f t="shared" si="5"/>
        <v>DIPiss</v>
      </c>
      <c r="B212" s="3" t="str">
        <f>ProkustesV!D212</f>
        <v>DIPiss6.10.Neufund_v_5.jpg</v>
      </c>
      <c r="C212" s="3">
        <f>IF($A212=$B$3,ProkustesV2!D212*ProkustesV!$AC212,-99)</f>
        <v>-99</v>
      </c>
      <c r="D212" s="3">
        <f>IF($A212=$B$3,ProkustesV2!C212*ProkustesV!$AC212,-99)</f>
        <v>-99</v>
      </c>
      <c r="E212" s="3">
        <f>IF($A212=$B$3,ProkustesV2!F212*ProkustesV!$AC212,-99)</f>
        <v>-99</v>
      </c>
      <c r="F212" s="3">
        <f>IF($A212=$B$3,ProkustesV2!E212*ProkustesV!$AC212,-99)</f>
        <v>-99</v>
      </c>
      <c r="G212" s="3">
        <f>IF($A212=$B$3,ProkustesV2!H212*ProkustesV!$AC212,-99)</f>
        <v>-99</v>
      </c>
      <c r="H212" s="3">
        <f>IF($A212=$B$3,ProkustesV2!G212*ProkustesV!$AC212,-99)</f>
        <v>-99</v>
      </c>
      <c r="I212" s="3">
        <f>IF($A212=$B$3,ProkustesV2!J212*ProkustesV!$AC212,-99)</f>
        <v>-99</v>
      </c>
      <c r="J212" s="3">
        <f>IF($A212=$B$3,ProkustesV2!I212*ProkustesV!$AC212,-99)</f>
        <v>-99</v>
      </c>
      <c r="K212" s="3">
        <f>IF($A212=$B$3,ProkustesV2!L212*ProkustesV!$AC212,-99)</f>
        <v>-99</v>
      </c>
      <c r="L212" s="3">
        <f>IF($A212=$B$3,ProkustesV2!K212*ProkustesV!$AC212,-99)</f>
        <v>-99</v>
      </c>
      <c r="M212" s="3">
        <f>IF($A212=$B$3,ProkustesV2!N212*ProkustesV!$AC212,-99)</f>
        <v>-99</v>
      </c>
      <c r="N212" s="3">
        <f>IF($A212=$B$3,ProkustesV2!M212*ProkustesV!$AC212,-99)</f>
        <v>-99</v>
      </c>
      <c r="O212" s="3">
        <f>IF($A212=$B$3,ProkustesV2!P212*ProkustesV!$AC212,-99)</f>
        <v>-99</v>
      </c>
      <c r="P212" s="3">
        <f>IF($A212=$B$3,ProkustesV2!O212*ProkustesV!$AC212,-99)</f>
        <v>-99</v>
      </c>
      <c r="Q212" s="3">
        <f>IF($A212=$B$3,ProkustesV2!R212*ProkustesV!$AC212,-99)</f>
        <v>-99</v>
      </c>
      <c r="R212" s="3">
        <f>IF($A212=$B$3,ProkustesV2!Q212*ProkustesV!$AC212,-99)</f>
        <v>-99</v>
      </c>
      <c r="S212" s="3">
        <f>IF($A212=$B$3,ProkustesV2!T212*ProkustesV!$AC212,-99)</f>
        <v>-99</v>
      </c>
      <c r="T212" s="3">
        <f>IF($A212=$B$3,ProkustesV2!S212*ProkustesV!$AC212,-99)</f>
        <v>-99</v>
      </c>
      <c r="U212" s="3">
        <f>IF($A212=$B$3,ProkustesV2!V212*ProkustesV!$AC212,-99)</f>
        <v>-99</v>
      </c>
      <c r="V212" s="3">
        <f>IF($A212=$B$3,ProkustesV2!U212*ProkustesV!$AC212,-99)</f>
        <v>-99</v>
      </c>
    </row>
    <row r="213" spans="1:22" x14ac:dyDescent="0.3">
      <c r="A213" t="str">
        <f t="shared" si="5"/>
        <v>DIPiss</v>
      </c>
      <c r="B213" s="3" t="str">
        <f>ProkustesV!D213</f>
        <v>DIPiss6_v_1.jpg</v>
      </c>
      <c r="C213" s="3">
        <f>IF($A213=$B$3,ProkustesV2!D213*ProkustesV!$AC213,-99)</f>
        <v>-99</v>
      </c>
      <c r="D213" s="3">
        <f>IF($A213=$B$3,ProkustesV2!C213*ProkustesV!$AC213,-99)</f>
        <v>-99</v>
      </c>
      <c r="E213" s="3">
        <f>IF($A213=$B$3,ProkustesV2!F213*ProkustesV!$AC213,-99)</f>
        <v>-99</v>
      </c>
      <c r="F213" s="3">
        <f>IF($A213=$B$3,ProkustesV2!E213*ProkustesV!$AC213,-99)</f>
        <v>-99</v>
      </c>
      <c r="G213" s="3">
        <f>IF($A213=$B$3,ProkustesV2!H213*ProkustesV!$AC213,-99)</f>
        <v>-99</v>
      </c>
      <c r="H213" s="3">
        <f>IF($A213=$B$3,ProkustesV2!G213*ProkustesV!$AC213,-99)</f>
        <v>-99</v>
      </c>
      <c r="I213" s="3">
        <f>IF($A213=$B$3,ProkustesV2!J213*ProkustesV!$AC213,-99)</f>
        <v>-99</v>
      </c>
      <c r="J213" s="3">
        <f>IF($A213=$B$3,ProkustesV2!I213*ProkustesV!$AC213,-99)</f>
        <v>-99</v>
      </c>
      <c r="K213" s="3">
        <f>IF($A213=$B$3,ProkustesV2!L213*ProkustesV!$AC213,-99)</f>
        <v>-99</v>
      </c>
      <c r="L213" s="3">
        <f>IF($A213=$B$3,ProkustesV2!K213*ProkustesV!$AC213,-99)</f>
        <v>-99</v>
      </c>
      <c r="M213" s="3">
        <f>IF($A213=$B$3,ProkustesV2!N213*ProkustesV!$AC213,-99)</f>
        <v>-99</v>
      </c>
      <c r="N213" s="3">
        <f>IF($A213=$B$3,ProkustesV2!M213*ProkustesV!$AC213,-99)</f>
        <v>-99</v>
      </c>
      <c r="O213" s="3">
        <f>IF($A213=$B$3,ProkustesV2!P213*ProkustesV!$AC213,-99)</f>
        <v>-99</v>
      </c>
      <c r="P213" s="3">
        <f>IF($A213=$B$3,ProkustesV2!O213*ProkustesV!$AC213,-99)</f>
        <v>-99</v>
      </c>
      <c r="Q213" s="3">
        <f>IF($A213=$B$3,ProkustesV2!R213*ProkustesV!$AC213,-99)</f>
        <v>-99</v>
      </c>
      <c r="R213" s="3">
        <f>IF($A213=$B$3,ProkustesV2!Q213*ProkustesV!$AC213,-99)</f>
        <v>-99</v>
      </c>
      <c r="S213" s="3">
        <f>IF($A213=$B$3,ProkustesV2!T213*ProkustesV!$AC213,-99)</f>
        <v>-99</v>
      </c>
      <c r="T213" s="3">
        <f>IF($A213=$B$3,ProkustesV2!S213*ProkustesV!$AC213,-99)</f>
        <v>-99</v>
      </c>
      <c r="U213" s="3">
        <f>IF($A213=$B$3,ProkustesV2!V213*ProkustesV!$AC213,-99)</f>
        <v>-99</v>
      </c>
      <c r="V213" s="3">
        <f>IF($A213=$B$3,ProkustesV2!U213*ProkustesV!$AC213,-99)</f>
        <v>-99</v>
      </c>
    </row>
    <row r="214" spans="1:22" x14ac:dyDescent="0.3">
      <c r="A214" t="str">
        <f t="shared" si="5"/>
        <v>DIPiss</v>
      </c>
      <c r="B214" s="3" t="str">
        <f>ProkustesV!D214</f>
        <v>DIPiss6_v_2.jpg</v>
      </c>
      <c r="C214" s="3">
        <f>IF($A214=$B$3,ProkustesV2!D214*ProkustesV!$AC214,-99)</f>
        <v>-99</v>
      </c>
      <c r="D214" s="3">
        <f>IF($A214=$B$3,ProkustesV2!C214*ProkustesV!$AC214,-99)</f>
        <v>-99</v>
      </c>
      <c r="E214" s="3">
        <f>IF($A214=$B$3,ProkustesV2!F214*ProkustesV!$AC214,-99)</f>
        <v>-99</v>
      </c>
      <c r="F214" s="3">
        <f>IF($A214=$B$3,ProkustesV2!E214*ProkustesV!$AC214,-99)</f>
        <v>-99</v>
      </c>
      <c r="G214" s="3">
        <f>IF($A214=$B$3,ProkustesV2!H214*ProkustesV!$AC214,-99)</f>
        <v>-99</v>
      </c>
      <c r="H214" s="3">
        <f>IF($A214=$B$3,ProkustesV2!G214*ProkustesV!$AC214,-99)</f>
        <v>-99</v>
      </c>
      <c r="I214" s="3">
        <f>IF($A214=$B$3,ProkustesV2!J214*ProkustesV!$AC214,-99)</f>
        <v>-99</v>
      </c>
      <c r="J214" s="3">
        <f>IF($A214=$B$3,ProkustesV2!I214*ProkustesV!$AC214,-99)</f>
        <v>-99</v>
      </c>
      <c r="K214" s="3">
        <f>IF($A214=$B$3,ProkustesV2!L214*ProkustesV!$AC214,-99)</f>
        <v>-99</v>
      </c>
      <c r="L214" s="3">
        <f>IF($A214=$B$3,ProkustesV2!K214*ProkustesV!$AC214,-99)</f>
        <v>-99</v>
      </c>
      <c r="M214" s="3">
        <f>IF($A214=$B$3,ProkustesV2!N214*ProkustesV!$AC214,-99)</f>
        <v>-99</v>
      </c>
      <c r="N214" s="3">
        <f>IF($A214=$B$3,ProkustesV2!M214*ProkustesV!$AC214,-99)</f>
        <v>-99</v>
      </c>
      <c r="O214" s="3">
        <f>IF($A214=$B$3,ProkustesV2!P214*ProkustesV!$AC214,-99)</f>
        <v>-99</v>
      </c>
      <c r="P214" s="3">
        <f>IF($A214=$B$3,ProkustesV2!O214*ProkustesV!$AC214,-99)</f>
        <v>-99</v>
      </c>
      <c r="Q214" s="3">
        <f>IF($A214=$B$3,ProkustesV2!R214*ProkustesV!$AC214,-99)</f>
        <v>-99</v>
      </c>
      <c r="R214" s="3">
        <f>IF($A214=$B$3,ProkustesV2!Q214*ProkustesV!$AC214,-99)</f>
        <v>-99</v>
      </c>
      <c r="S214" s="3">
        <f>IF($A214=$B$3,ProkustesV2!T214*ProkustesV!$AC214,-99)</f>
        <v>-99</v>
      </c>
      <c r="T214" s="3">
        <f>IF($A214=$B$3,ProkustesV2!S214*ProkustesV!$AC214,-99)</f>
        <v>-99</v>
      </c>
      <c r="U214" s="3">
        <f>IF($A214=$B$3,ProkustesV2!V214*ProkustesV!$AC214,-99)</f>
        <v>-99</v>
      </c>
      <c r="V214" s="3">
        <f>IF($A214=$B$3,ProkustesV2!U214*ProkustesV!$AC214,-99)</f>
        <v>-99</v>
      </c>
    </row>
    <row r="215" spans="1:22" x14ac:dyDescent="0.3">
      <c r="A215" t="str">
        <f t="shared" si="5"/>
        <v>DIPiss</v>
      </c>
      <c r="B215" s="3" t="str">
        <f>ProkustesV!D215</f>
        <v>DIPiss6_v_3.jpg</v>
      </c>
      <c r="C215" s="3">
        <f>IF($A215=$B$3,ProkustesV2!D215*ProkustesV!$AC215,-99)</f>
        <v>-99</v>
      </c>
      <c r="D215" s="3">
        <f>IF($A215=$B$3,ProkustesV2!C215*ProkustesV!$AC215,-99)</f>
        <v>-99</v>
      </c>
      <c r="E215" s="3">
        <f>IF($A215=$B$3,ProkustesV2!F215*ProkustesV!$AC215,-99)</f>
        <v>-99</v>
      </c>
      <c r="F215" s="3">
        <f>IF($A215=$B$3,ProkustesV2!E215*ProkustesV!$AC215,-99)</f>
        <v>-99</v>
      </c>
      <c r="G215" s="3">
        <f>IF($A215=$B$3,ProkustesV2!H215*ProkustesV!$AC215,-99)</f>
        <v>-99</v>
      </c>
      <c r="H215" s="3">
        <f>IF($A215=$B$3,ProkustesV2!G215*ProkustesV!$AC215,-99)</f>
        <v>-99</v>
      </c>
      <c r="I215" s="3">
        <f>IF($A215=$B$3,ProkustesV2!J215*ProkustesV!$AC215,-99)</f>
        <v>-99</v>
      </c>
      <c r="J215" s="3">
        <f>IF($A215=$B$3,ProkustesV2!I215*ProkustesV!$AC215,-99)</f>
        <v>-99</v>
      </c>
      <c r="K215" s="3">
        <f>IF($A215=$B$3,ProkustesV2!L215*ProkustesV!$AC215,-99)</f>
        <v>-99</v>
      </c>
      <c r="L215" s="3">
        <f>IF($A215=$B$3,ProkustesV2!K215*ProkustesV!$AC215,-99)</f>
        <v>-99</v>
      </c>
      <c r="M215" s="3">
        <f>IF($A215=$B$3,ProkustesV2!N215*ProkustesV!$AC215,-99)</f>
        <v>-99</v>
      </c>
      <c r="N215" s="3">
        <f>IF($A215=$B$3,ProkustesV2!M215*ProkustesV!$AC215,-99)</f>
        <v>-99</v>
      </c>
      <c r="O215" s="3">
        <f>IF($A215=$B$3,ProkustesV2!P215*ProkustesV!$AC215,-99)</f>
        <v>-99</v>
      </c>
      <c r="P215" s="3">
        <f>IF($A215=$B$3,ProkustesV2!O215*ProkustesV!$AC215,-99)</f>
        <v>-99</v>
      </c>
      <c r="Q215" s="3">
        <f>IF($A215=$B$3,ProkustesV2!R215*ProkustesV!$AC215,-99)</f>
        <v>-99</v>
      </c>
      <c r="R215" s="3">
        <f>IF($A215=$B$3,ProkustesV2!Q215*ProkustesV!$AC215,-99)</f>
        <v>-99</v>
      </c>
      <c r="S215" s="3">
        <f>IF($A215=$B$3,ProkustesV2!T215*ProkustesV!$AC215,-99)</f>
        <v>-99</v>
      </c>
      <c r="T215" s="3">
        <f>IF($A215=$B$3,ProkustesV2!S215*ProkustesV!$AC215,-99)</f>
        <v>-99</v>
      </c>
      <c r="U215" s="3">
        <f>IF($A215=$B$3,ProkustesV2!V215*ProkustesV!$AC215,-99)</f>
        <v>-99</v>
      </c>
      <c r="V215" s="3">
        <f>IF($A215=$B$3,ProkustesV2!U215*ProkustesV!$AC215,-99)</f>
        <v>-99</v>
      </c>
    </row>
    <row r="216" spans="1:22" x14ac:dyDescent="0.3">
      <c r="A216" t="str">
        <f t="shared" si="5"/>
        <v>DIPiss</v>
      </c>
      <c r="B216" s="3" t="str">
        <f>ProkustesV!D216</f>
        <v>DIPiss6_v_4.jpg</v>
      </c>
      <c r="C216" s="3">
        <f>IF($A216=$B$3,ProkustesV2!D216*ProkustesV!$AC216,-99)</f>
        <v>-99</v>
      </c>
      <c r="D216" s="3">
        <f>IF($A216=$B$3,ProkustesV2!C216*ProkustesV!$AC216,-99)</f>
        <v>-99</v>
      </c>
      <c r="E216" s="3">
        <f>IF($A216=$B$3,ProkustesV2!F216*ProkustesV!$AC216,-99)</f>
        <v>-99</v>
      </c>
      <c r="F216" s="3">
        <f>IF($A216=$B$3,ProkustesV2!E216*ProkustesV!$AC216,-99)</f>
        <v>-99</v>
      </c>
      <c r="G216" s="3">
        <f>IF($A216=$B$3,ProkustesV2!H216*ProkustesV!$AC216,-99)</f>
        <v>-99</v>
      </c>
      <c r="H216" s="3">
        <f>IF($A216=$B$3,ProkustesV2!G216*ProkustesV!$AC216,-99)</f>
        <v>-99</v>
      </c>
      <c r="I216" s="3">
        <f>IF($A216=$B$3,ProkustesV2!J216*ProkustesV!$AC216,-99)</f>
        <v>-99</v>
      </c>
      <c r="J216" s="3">
        <f>IF($A216=$B$3,ProkustesV2!I216*ProkustesV!$AC216,-99)</f>
        <v>-99</v>
      </c>
      <c r="K216" s="3">
        <f>IF($A216=$B$3,ProkustesV2!L216*ProkustesV!$AC216,-99)</f>
        <v>-99</v>
      </c>
      <c r="L216" s="3">
        <f>IF($A216=$B$3,ProkustesV2!K216*ProkustesV!$AC216,-99)</f>
        <v>-99</v>
      </c>
      <c r="M216" s="3">
        <f>IF($A216=$B$3,ProkustesV2!N216*ProkustesV!$AC216,-99)</f>
        <v>-99</v>
      </c>
      <c r="N216" s="3">
        <f>IF($A216=$B$3,ProkustesV2!M216*ProkustesV!$AC216,-99)</f>
        <v>-99</v>
      </c>
      <c r="O216" s="3">
        <f>IF($A216=$B$3,ProkustesV2!P216*ProkustesV!$AC216,-99)</f>
        <v>-99</v>
      </c>
      <c r="P216" s="3">
        <f>IF($A216=$B$3,ProkustesV2!O216*ProkustesV!$AC216,-99)</f>
        <v>-99</v>
      </c>
      <c r="Q216" s="3">
        <f>IF($A216=$B$3,ProkustesV2!R216*ProkustesV!$AC216,-99)</f>
        <v>-99</v>
      </c>
      <c r="R216" s="3">
        <f>IF($A216=$B$3,ProkustesV2!Q216*ProkustesV!$AC216,-99)</f>
        <v>-99</v>
      </c>
      <c r="S216" s="3">
        <f>IF($A216=$B$3,ProkustesV2!T216*ProkustesV!$AC216,-99)</f>
        <v>-99</v>
      </c>
      <c r="T216" s="3">
        <f>IF($A216=$B$3,ProkustesV2!S216*ProkustesV!$AC216,-99)</f>
        <v>-99</v>
      </c>
      <c r="U216" s="3">
        <f>IF($A216=$B$3,ProkustesV2!V216*ProkustesV!$AC216,-99)</f>
        <v>-99</v>
      </c>
      <c r="V216" s="3">
        <f>IF($A216=$B$3,ProkustesV2!U216*ProkustesV!$AC216,-99)</f>
        <v>-99</v>
      </c>
    </row>
    <row r="217" spans="1:22" x14ac:dyDescent="0.3">
      <c r="A217" t="str">
        <f t="shared" si="5"/>
        <v>DIPiss</v>
      </c>
      <c r="B217" s="3" t="str">
        <f>ProkustesV!D217</f>
        <v>DIPiss6_v_5.jpg</v>
      </c>
      <c r="C217" s="3">
        <f>IF($A217=$B$3,ProkustesV2!D217*ProkustesV!$AC217,-99)</f>
        <v>-99</v>
      </c>
      <c r="D217" s="3">
        <f>IF($A217=$B$3,ProkustesV2!C217*ProkustesV!$AC217,-99)</f>
        <v>-99</v>
      </c>
      <c r="E217" s="3">
        <f>IF($A217=$B$3,ProkustesV2!F217*ProkustesV!$AC217,-99)</f>
        <v>-99</v>
      </c>
      <c r="F217" s="3">
        <f>IF($A217=$B$3,ProkustesV2!E217*ProkustesV!$AC217,-99)</f>
        <v>-99</v>
      </c>
      <c r="G217" s="3">
        <f>IF($A217=$B$3,ProkustesV2!H217*ProkustesV!$AC217,-99)</f>
        <v>-99</v>
      </c>
      <c r="H217" s="3">
        <f>IF($A217=$B$3,ProkustesV2!G217*ProkustesV!$AC217,-99)</f>
        <v>-99</v>
      </c>
      <c r="I217" s="3">
        <f>IF($A217=$B$3,ProkustesV2!J217*ProkustesV!$AC217,-99)</f>
        <v>-99</v>
      </c>
      <c r="J217" s="3">
        <f>IF($A217=$B$3,ProkustesV2!I217*ProkustesV!$AC217,-99)</f>
        <v>-99</v>
      </c>
      <c r="K217" s="3">
        <f>IF($A217=$B$3,ProkustesV2!L217*ProkustesV!$AC217,-99)</f>
        <v>-99</v>
      </c>
      <c r="L217" s="3">
        <f>IF($A217=$B$3,ProkustesV2!K217*ProkustesV!$AC217,-99)</f>
        <v>-99</v>
      </c>
      <c r="M217" s="3">
        <f>IF($A217=$B$3,ProkustesV2!N217*ProkustesV!$AC217,-99)</f>
        <v>-99</v>
      </c>
      <c r="N217" s="3">
        <f>IF($A217=$B$3,ProkustesV2!M217*ProkustesV!$AC217,-99)</f>
        <v>-99</v>
      </c>
      <c r="O217" s="3">
        <f>IF($A217=$B$3,ProkustesV2!P217*ProkustesV!$AC217,-99)</f>
        <v>-99</v>
      </c>
      <c r="P217" s="3">
        <f>IF($A217=$B$3,ProkustesV2!O217*ProkustesV!$AC217,-99)</f>
        <v>-99</v>
      </c>
      <c r="Q217" s="3">
        <f>IF($A217=$B$3,ProkustesV2!R217*ProkustesV!$AC217,-99)</f>
        <v>-99</v>
      </c>
      <c r="R217" s="3">
        <f>IF($A217=$B$3,ProkustesV2!Q217*ProkustesV!$AC217,-99)</f>
        <v>-99</v>
      </c>
      <c r="S217" s="3">
        <f>IF($A217=$B$3,ProkustesV2!T217*ProkustesV!$AC217,-99)</f>
        <v>-99</v>
      </c>
      <c r="T217" s="3">
        <f>IF($A217=$B$3,ProkustesV2!S217*ProkustesV!$AC217,-99)</f>
        <v>-99</v>
      </c>
      <c r="U217" s="3">
        <f>IF($A217=$B$3,ProkustesV2!V217*ProkustesV!$AC217,-99)</f>
        <v>-99</v>
      </c>
      <c r="V217" s="3">
        <f>IF($A217=$B$3,ProkustesV2!U217*ProkustesV!$AC217,-99)</f>
        <v>-99</v>
      </c>
    </row>
    <row r="218" spans="1:22" x14ac:dyDescent="0.3">
      <c r="A218" t="str">
        <f t="shared" si="5"/>
        <v>DIPiss</v>
      </c>
      <c r="B218" s="3" t="str">
        <f>ProkustesV!D218</f>
        <v>DIPiss7_v_1.jpg</v>
      </c>
      <c r="C218" s="3">
        <f>IF($A218=$B$3,ProkustesV2!D218*ProkustesV!$AC218,-99)</f>
        <v>-99</v>
      </c>
      <c r="D218" s="3">
        <f>IF($A218=$B$3,ProkustesV2!C218*ProkustesV!$AC218,-99)</f>
        <v>-99</v>
      </c>
      <c r="E218" s="3">
        <f>IF($A218=$B$3,ProkustesV2!F218*ProkustesV!$AC218,-99)</f>
        <v>-99</v>
      </c>
      <c r="F218" s="3">
        <f>IF($A218=$B$3,ProkustesV2!E218*ProkustesV!$AC218,-99)</f>
        <v>-99</v>
      </c>
      <c r="G218" s="3">
        <f>IF($A218=$B$3,ProkustesV2!H218*ProkustesV!$AC218,-99)</f>
        <v>-99</v>
      </c>
      <c r="H218" s="3">
        <f>IF($A218=$B$3,ProkustesV2!G218*ProkustesV!$AC218,-99)</f>
        <v>-99</v>
      </c>
      <c r="I218" s="3">
        <f>IF($A218=$B$3,ProkustesV2!J218*ProkustesV!$AC218,-99)</f>
        <v>-99</v>
      </c>
      <c r="J218" s="3">
        <f>IF($A218=$B$3,ProkustesV2!I218*ProkustesV!$AC218,-99)</f>
        <v>-99</v>
      </c>
      <c r="K218" s="3">
        <f>IF($A218=$B$3,ProkustesV2!L218*ProkustesV!$AC218,-99)</f>
        <v>-99</v>
      </c>
      <c r="L218" s="3">
        <f>IF($A218=$B$3,ProkustesV2!K218*ProkustesV!$AC218,-99)</f>
        <v>-99</v>
      </c>
      <c r="M218" s="3">
        <f>IF($A218=$B$3,ProkustesV2!N218*ProkustesV!$AC218,-99)</f>
        <v>-99</v>
      </c>
      <c r="N218" s="3">
        <f>IF($A218=$B$3,ProkustesV2!M218*ProkustesV!$AC218,-99)</f>
        <v>-99</v>
      </c>
      <c r="O218" s="3">
        <f>IF($A218=$B$3,ProkustesV2!P218*ProkustesV!$AC218,-99)</f>
        <v>-99</v>
      </c>
      <c r="P218" s="3">
        <f>IF($A218=$B$3,ProkustesV2!O218*ProkustesV!$AC218,-99)</f>
        <v>-99</v>
      </c>
      <c r="Q218" s="3">
        <f>IF($A218=$B$3,ProkustesV2!R218*ProkustesV!$AC218,-99)</f>
        <v>-99</v>
      </c>
      <c r="R218" s="3">
        <f>IF($A218=$B$3,ProkustesV2!Q218*ProkustesV!$AC218,-99)</f>
        <v>-99</v>
      </c>
      <c r="S218" s="3">
        <f>IF($A218=$B$3,ProkustesV2!T218*ProkustesV!$AC218,-99)</f>
        <v>-99</v>
      </c>
      <c r="T218" s="3">
        <f>IF($A218=$B$3,ProkustesV2!S218*ProkustesV!$AC218,-99)</f>
        <v>-99</v>
      </c>
      <c r="U218" s="3">
        <f>IF($A218=$B$3,ProkustesV2!V218*ProkustesV!$AC218,-99)</f>
        <v>-99</v>
      </c>
      <c r="V218" s="3">
        <f>IF($A218=$B$3,ProkustesV2!U218*ProkustesV!$AC218,-99)</f>
        <v>-99</v>
      </c>
    </row>
    <row r="219" spans="1:22" x14ac:dyDescent="0.3">
      <c r="A219" t="str">
        <f t="shared" si="5"/>
        <v>DIPiss</v>
      </c>
      <c r="B219" s="3" t="str">
        <f>ProkustesV!D219</f>
        <v>DIPiss7_v_2.jpg</v>
      </c>
      <c r="C219" s="3">
        <f>IF($A219=$B$3,ProkustesV2!D219*ProkustesV!$AC219,-99)</f>
        <v>-99</v>
      </c>
      <c r="D219" s="3">
        <f>IF($A219=$B$3,ProkustesV2!C219*ProkustesV!$AC219,-99)</f>
        <v>-99</v>
      </c>
      <c r="E219" s="3">
        <f>IF($A219=$B$3,ProkustesV2!F219*ProkustesV!$AC219,-99)</f>
        <v>-99</v>
      </c>
      <c r="F219" s="3">
        <f>IF($A219=$B$3,ProkustesV2!E219*ProkustesV!$AC219,-99)</f>
        <v>-99</v>
      </c>
      <c r="G219" s="3">
        <f>IF($A219=$B$3,ProkustesV2!H219*ProkustesV!$AC219,-99)</f>
        <v>-99</v>
      </c>
      <c r="H219" s="3">
        <f>IF($A219=$B$3,ProkustesV2!G219*ProkustesV!$AC219,-99)</f>
        <v>-99</v>
      </c>
      <c r="I219" s="3">
        <f>IF($A219=$B$3,ProkustesV2!J219*ProkustesV!$AC219,-99)</f>
        <v>-99</v>
      </c>
      <c r="J219" s="3">
        <f>IF($A219=$B$3,ProkustesV2!I219*ProkustesV!$AC219,-99)</f>
        <v>-99</v>
      </c>
      <c r="K219" s="3">
        <f>IF($A219=$B$3,ProkustesV2!L219*ProkustesV!$AC219,-99)</f>
        <v>-99</v>
      </c>
      <c r="L219" s="3">
        <f>IF($A219=$B$3,ProkustesV2!K219*ProkustesV!$AC219,-99)</f>
        <v>-99</v>
      </c>
      <c r="M219" s="3">
        <f>IF($A219=$B$3,ProkustesV2!N219*ProkustesV!$AC219,-99)</f>
        <v>-99</v>
      </c>
      <c r="N219" s="3">
        <f>IF($A219=$B$3,ProkustesV2!M219*ProkustesV!$AC219,-99)</f>
        <v>-99</v>
      </c>
      <c r="O219" s="3">
        <f>IF($A219=$B$3,ProkustesV2!P219*ProkustesV!$AC219,-99)</f>
        <v>-99</v>
      </c>
      <c r="P219" s="3">
        <f>IF($A219=$B$3,ProkustesV2!O219*ProkustesV!$AC219,-99)</f>
        <v>-99</v>
      </c>
      <c r="Q219" s="3">
        <f>IF($A219=$B$3,ProkustesV2!R219*ProkustesV!$AC219,-99)</f>
        <v>-99</v>
      </c>
      <c r="R219" s="3">
        <f>IF($A219=$B$3,ProkustesV2!Q219*ProkustesV!$AC219,-99)</f>
        <v>-99</v>
      </c>
      <c r="S219" s="3">
        <f>IF($A219=$B$3,ProkustesV2!T219*ProkustesV!$AC219,-99)</f>
        <v>-99</v>
      </c>
      <c r="T219" s="3">
        <f>IF($A219=$B$3,ProkustesV2!S219*ProkustesV!$AC219,-99)</f>
        <v>-99</v>
      </c>
      <c r="U219" s="3">
        <f>IF($A219=$B$3,ProkustesV2!V219*ProkustesV!$AC219,-99)</f>
        <v>-99</v>
      </c>
      <c r="V219" s="3">
        <f>IF($A219=$B$3,ProkustesV2!U219*ProkustesV!$AC219,-99)</f>
        <v>-99</v>
      </c>
    </row>
    <row r="220" spans="1:22" x14ac:dyDescent="0.3">
      <c r="A220" t="str">
        <f t="shared" si="5"/>
        <v>DIPiss</v>
      </c>
      <c r="B220" s="3" t="str">
        <f>ProkustesV!D220</f>
        <v>DIPiss7_v_3.jpg</v>
      </c>
      <c r="C220" s="3">
        <f>IF($A220=$B$3,ProkustesV2!D220*ProkustesV!$AC220,-99)</f>
        <v>-99</v>
      </c>
      <c r="D220" s="3">
        <f>IF($A220=$B$3,ProkustesV2!C220*ProkustesV!$AC220,-99)</f>
        <v>-99</v>
      </c>
      <c r="E220" s="3">
        <f>IF($A220=$B$3,ProkustesV2!F220*ProkustesV!$AC220,-99)</f>
        <v>-99</v>
      </c>
      <c r="F220" s="3">
        <f>IF($A220=$B$3,ProkustesV2!E220*ProkustesV!$AC220,-99)</f>
        <v>-99</v>
      </c>
      <c r="G220" s="3">
        <f>IF($A220=$B$3,ProkustesV2!H220*ProkustesV!$AC220,-99)</f>
        <v>-99</v>
      </c>
      <c r="H220" s="3">
        <f>IF($A220=$B$3,ProkustesV2!G220*ProkustesV!$AC220,-99)</f>
        <v>-99</v>
      </c>
      <c r="I220" s="3">
        <f>IF($A220=$B$3,ProkustesV2!J220*ProkustesV!$AC220,-99)</f>
        <v>-99</v>
      </c>
      <c r="J220" s="3">
        <f>IF($A220=$B$3,ProkustesV2!I220*ProkustesV!$AC220,-99)</f>
        <v>-99</v>
      </c>
      <c r="K220" s="3">
        <f>IF($A220=$B$3,ProkustesV2!L220*ProkustesV!$AC220,-99)</f>
        <v>-99</v>
      </c>
      <c r="L220" s="3">
        <f>IF($A220=$B$3,ProkustesV2!K220*ProkustesV!$AC220,-99)</f>
        <v>-99</v>
      </c>
      <c r="M220" s="3">
        <f>IF($A220=$B$3,ProkustesV2!N220*ProkustesV!$AC220,-99)</f>
        <v>-99</v>
      </c>
      <c r="N220" s="3">
        <f>IF($A220=$B$3,ProkustesV2!M220*ProkustesV!$AC220,-99)</f>
        <v>-99</v>
      </c>
      <c r="O220" s="3">
        <f>IF($A220=$B$3,ProkustesV2!P220*ProkustesV!$AC220,-99)</f>
        <v>-99</v>
      </c>
      <c r="P220" s="3">
        <f>IF($A220=$B$3,ProkustesV2!O220*ProkustesV!$AC220,-99)</f>
        <v>-99</v>
      </c>
      <c r="Q220" s="3">
        <f>IF($A220=$B$3,ProkustesV2!R220*ProkustesV!$AC220,-99)</f>
        <v>-99</v>
      </c>
      <c r="R220" s="3">
        <f>IF($A220=$B$3,ProkustesV2!Q220*ProkustesV!$AC220,-99)</f>
        <v>-99</v>
      </c>
      <c r="S220" s="3">
        <f>IF($A220=$B$3,ProkustesV2!T220*ProkustesV!$AC220,-99)</f>
        <v>-99</v>
      </c>
      <c r="T220" s="3">
        <f>IF($A220=$B$3,ProkustesV2!S220*ProkustesV!$AC220,-99)</f>
        <v>-99</v>
      </c>
      <c r="U220" s="3">
        <f>IF($A220=$B$3,ProkustesV2!V220*ProkustesV!$AC220,-99)</f>
        <v>-99</v>
      </c>
      <c r="V220" s="3">
        <f>IF($A220=$B$3,ProkustesV2!U220*ProkustesV!$AC220,-99)</f>
        <v>-99</v>
      </c>
    </row>
    <row r="221" spans="1:22" x14ac:dyDescent="0.3">
      <c r="A221" t="str">
        <f t="shared" si="5"/>
        <v>DIPiss</v>
      </c>
      <c r="B221" s="3" t="str">
        <f>ProkustesV!D221</f>
        <v>DIPiss7_v_4.jpg</v>
      </c>
      <c r="C221" s="3">
        <f>IF($A221=$B$3,ProkustesV2!D221*ProkustesV!$AC221,-99)</f>
        <v>-99</v>
      </c>
      <c r="D221" s="3">
        <f>IF($A221=$B$3,ProkustesV2!C221*ProkustesV!$AC221,-99)</f>
        <v>-99</v>
      </c>
      <c r="E221" s="3">
        <f>IF($A221=$B$3,ProkustesV2!F221*ProkustesV!$AC221,-99)</f>
        <v>-99</v>
      </c>
      <c r="F221" s="3">
        <f>IF($A221=$B$3,ProkustesV2!E221*ProkustesV!$AC221,-99)</f>
        <v>-99</v>
      </c>
      <c r="G221" s="3">
        <f>IF($A221=$B$3,ProkustesV2!H221*ProkustesV!$AC221,-99)</f>
        <v>-99</v>
      </c>
      <c r="H221" s="3">
        <f>IF($A221=$B$3,ProkustesV2!G221*ProkustesV!$AC221,-99)</f>
        <v>-99</v>
      </c>
      <c r="I221" s="3">
        <f>IF($A221=$B$3,ProkustesV2!J221*ProkustesV!$AC221,-99)</f>
        <v>-99</v>
      </c>
      <c r="J221" s="3">
        <f>IF($A221=$B$3,ProkustesV2!I221*ProkustesV!$AC221,-99)</f>
        <v>-99</v>
      </c>
      <c r="K221" s="3">
        <f>IF($A221=$B$3,ProkustesV2!L221*ProkustesV!$AC221,-99)</f>
        <v>-99</v>
      </c>
      <c r="L221" s="3">
        <f>IF($A221=$B$3,ProkustesV2!K221*ProkustesV!$AC221,-99)</f>
        <v>-99</v>
      </c>
      <c r="M221" s="3">
        <f>IF($A221=$B$3,ProkustesV2!N221*ProkustesV!$AC221,-99)</f>
        <v>-99</v>
      </c>
      <c r="N221" s="3">
        <f>IF($A221=$B$3,ProkustesV2!M221*ProkustesV!$AC221,-99)</f>
        <v>-99</v>
      </c>
      <c r="O221" s="3">
        <f>IF($A221=$B$3,ProkustesV2!P221*ProkustesV!$AC221,-99)</f>
        <v>-99</v>
      </c>
      <c r="P221" s="3">
        <f>IF($A221=$B$3,ProkustesV2!O221*ProkustesV!$AC221,-99)</f>
        <v>-99</v>
      </c>
      <c r="Q221" s="3">
        <f>IF($A221=$B$3,ProkustesV2!R221*ProkustesV!$AC221,-99)</f>
        <v>-99</v>
      </c>
      <c r="R221" s="3">
        <f>IF($A221=$B$3,ProkustesV2!Q221*ProkustesV!$AC221,-99)</f>
        <v>-99</v>
      </c>
      <c r="S221" s="3">
        <f>IF($A221=$B$3,ProkustesV2!T221*ProkustesV!$AC221,-99)</f>
        <v>-99</v>
      </c>
      <c r="T221" s="3">
        <f>IF($A221=$B$3,ProkustesV2!S221*ProkustesV!$AC221,-99)</f>
        <v>-99</v>
      </c>
      <c r="U221" s="3">
        <f>IF($A221=$B$3,ProkustesV2!V221*ProkustesV!$AC221,-99)</f>
        <v>-99</v>
      </c>
      <c r="V221" s="3">
        <f>IF($A221=$B$3,ProkustesV2!U221*ProkustesV!$AC221,-99)</f>
        <v>-99</v>
      </c>
    </row>
    <row r="222" spans="1:22" x14ac:dyDescent="0.3">
      <c r="A222" t="str">
        <f t="shared" si="5"/>
        <v>DIPiss</v>
      </c>
      <c r="B222" s="3" t="str">
        <f>ProkustesV!D222</f>
        <v>DIPiss7_v_5.jpg</v>
      </c>
      <c r="C222" s="3">
        <f>IF($A222=$B$3,ProkustesV2!D222*ProkustesV!$AC222,-99)</f>
        <v>-99</v>
      </c>
      <c r="D222" s="3">
        <f>IF($A222=$B$3,ProkustesV2!C222*ProkustesV!$AC222,-99)</f>
        <v>-99</v>
      </c>
      <c r="E222" s="3">
        <f>IF($A222=$B$3,ProkustesV2!F222*ProkustesV!$AC222,-99)</f>
        <v>-99</v>
      </c>
      <c r="F222" s="3">
        <f>IF($A222=$B$3,ProkustesV2!E222*ProkustesV!$AC222,-99)</f>
        <v>-99</v>
      </c>
      <c r="G222" s="3">
        <f>IF($A222=$B$3,ProkustesV2!H222*ProkustesV!$AC222,-99)</f>
        <v>-99</v>
      </c>
      <c r="H222" s="3">
        <f>IF($A222=$B$3,ProkustesV2!G222*ProkustesV!$AC222,-99)</f>
        <v>-99</v>
      </c>
      <c r="I222" s="3">
        <f>IF($A222=$B$3,ProkustesV2!J222*ProkustesV!$AC222,-99)</f>
        <v>-99</v>
      </c>
      <c r="J222" s="3">
        <f>IF($A222=$B$3,ProkustesV2!I222*ProkustesV!$AC222,-99)</f>
        <v>-99</v>
      </c>
      <c r="K222" s="3">
        <f>IF($A222=$B$3,ProkustesV2!L222*ProkustesV!$AC222,-99)</f>
        <v>-99</v>
      </c>
      <c r="L222" s="3">
        <f>IF($A222=$B$3,ProkustesV2!K222*ProkustesV!$AC222,-99)</f>
        <v>-99</v>
      </c>
      <c r="M222" s="3">
        <f>IF($A222=$B$3,ProkustesV2!N222*ProkustesV!$AC222,-99)</f>
        <v>-99</v>
      </c>
      <c r="N222" s="3">
        <f>IF($A222=$B$3,ProkustesV2!M222*ProkustesV!$AC222,-99)</f>
        <v>-99</v>
      </c>
      <c r="O222" s="3">
        <f>IF($A222=$B$3,ProkustesV2!P222*ProkustesV!$AC222,-99)</f>
        <v>-99</v>
      </c>
      <c r="P222" s="3">
        <f>IF($A222=$B$3,ProkustesV2!O222*ProkustesV!$AC222,-99)</f>
        <v>-99</v>
      </c>
      <c r="Q222" s="3">
        <f>IF($A222=$B$3,ProkustesV2!R222*ProkustesV!$AC222,-99)</f>
        <v>-99</v>
      </c>
      <c r="R222" s="3">
        <f>IF($A222=$B$3,ProkustesV2!Q222*ProkustesV!$AC222,-99)</f>
        <v>-99</v>
      </c>
      <c r="S222" s="3">
        <f>IF($A222=$B$3,ProkustesV2!T222*ProkustesV!$AC222,-99)</f>
        <v>-99</v>
      </c>
      <c r="T222" s="3">
        <f>IF($A222=$B$3,ProkustesV2!S222*ProkustesV!$AC222,-99)</f>
        <v>-99</v>
      </c>
      <c r="U222" s="3">
        <f>IF($A222=$B$3,ProkustesV2!V222*ProkustesV!$AC222,-99)</f>
        <v>-99</v>
      </c>
      <c r="V222" s="3">
        <f>IF($A222=$B$3,ProkustesV2!U222*ProkustesV!$AC222,-99)</f>
        <v>-99</v>
      </c>
    </row>
    <row r="223" spans="1:22" x14ac:dyDescent="0.3">
      <c r="A223" t="str">
        <f t="shared" si="5"/>
        <v>DIPiss</v>
      </c>
      <c r="B223" s="3" t="str">
        <f>ProkustesV!D223</f>
        <v>DIPiss8_v_1.jpg</v>
      </c>
      <c r="C223" s="3">
        <f>IF($A223=$B$3,ProkustesV2!D223*ProkustesV!$AC223,-99)</f>
        <v>-99</v>
      </c>
      <c r="D223" s="3">
        <f>IF($A223=$B$3,ProkustesV2!C223*ProkustesV!$AC223,-99)</f>
        <v>-99</v>
      </c>
      <c r="E223" s="3">
        <f>IF($A223=$B$3,ProkustesV2!F223*ProkustesV!$AC223,-99)</f>
        <v>-99</v>
      </c>
      <c r="F223" s="3">
        <f>IF($A223=$B$3,ProkustesV2!E223*ProkustesV!$AC223,-99)</f>
        <v>-99</v>
      </c>
      <c r="G223" s="3">
        <f>IF($A223=$B$3,ProkustesV2!H223*ProkustesV!$AC223,-99)</f>
        <v>-99</v>
      </c>
      <c r="H223" s="3">
        <f>IF($A223=$B$3,ProkustesV2!G223*ProkustesV!$AC223,-99)</f>
        <v>-99</v>
      </c>
      <c r="I223" s="3">
        <f>IF($A223=$B$3,ProkustesV2!J223*ProkustesV!$AC223,-99)</f>
        <v>-99</v>
      </c>
      <c r="J223" s="3">
        <f>IF($A223=$B$3,ProkustesV2!I223*ProkustesV!$AC223,-99)</f>
        <v>-99</v>
      </c>
      <c r="K223" s="3">
        <f>IF($A223=$B$3,ProkustesV2!L223*ProkustesV!$AC223,-99)</f>
        <v>-99</v>
      </c>
      <c r="L223" s="3">
        <f>IF($A223=$B$3,ProkustesV2!K223*ProkustesV!$AC223,-99)</f>
        <v>-99</v>
      </c>
      <c r="M223" s="3">
        <f>IF($A223=$B$3,ProkustesV2!N223*ProkustesV!$AC223,-99)</f>
        <v>-99</v>
      </c>
      <c r="N223" s="3">
        <f>IF($A223=$B$3,ProkustesV2!M223*ProkustesV!$AC223,-99)</f>
        <v>-99</v>
      </c>
      <c r="O223" s="3">
        <f>IF($A223=$B$3,ProkustesV2!P223*ProkustesV!$AC223,-99)</f>
        <v>-99</v>
      </c>
      <c r="P223" s="3">
        <f>IF($A223=$B$3,ProkustesV2!O223*ProkustesV!$AC223,-99)</f>
        <v>-99</v>
      </c>
      <c r="Q223" s="3">
        <f>IF($A223=$B$3,ProkustesV2!R223*ProkustesV!$AC223,-99)</f>
        <v>-99</v>
      </c>
      <c r="R223" s="3">
        <f>IF($A223=$B$3,ProkustesV2!Q223*ProkustesV!$AC223,-99)</f>
        <v>-99</v>
      </c>
      <c r="S223" s="3">
        <f>IF($A223=$B$3,ProkustesV2!T223*ProkustesV!$AC223,-99)</f>
        <v>-99</v>
      </c>
      <c r="T223" s="3">
        <f>IF($A223=$B$3,ProkustesV2!S223*ProkustesV!$AC223,-99)</f>
        <v>-99</v>
      </c>
      <c r="U223" s="3">
        <f>IF($A223=$B$3,ProkustesV2!V223*ProkustesV!$AC223,-99)</f>
        <v>-99</v>
      </c>
      <c r="V223" s="3">
        <f>IF($A223=$B$3,ProkustesV2!U223*ProkustesV!$AC223,-99)</f>
        <v>-99</v>
      </c>
    </row>
    <row r="224" spans="1:22" x14ac:dyDescent="0.3">
      <c r="A224" t="str">
        <f t="shared" si="5"/>
        <v>DIPiss</v>
      </c>
      <c r="B224" s="3" t="str">
        <f>ProkustesV!D224</f>
        <v>DIPiss8_v_2.jpg</v>
      </c>
      <c r="C224" s="3">
        <f>IF($A224=$B$3,ProkustesV2!D224*ProkustesV!$AC224,-99)</f>
        <v>-99</v>
      </c>
      <c r="D224" s="3">
        <f>IF($A224=$B$3,ProkustesV2!C224*ProkustesV!$AC224,-99)</f>
        <v>-99</v>
      </c>
      <c r="E224" s="3">
        <f>IF($A224=$B$3,ProkustesV2!F224*ProkustesV!$AC224,-99)</f>
        <v>-99</v>
      </c>
      <c r="F224" s="3">
        <f>IF($A224=$B$3,ProkustesV2!E224*ProkustesV!$AC224,-99)</f>
        <v>-99</v>
      </c>
      <c r="G224" s="3">
        <f>IF($A224=$B$3,ProkustesV2!H224*ProkustesV!$AC224,-99)</f>
        <v>-99</v>
      </c>
      <c r="H224" s="3">
        <f>IF($A224=$B$3,ProkustesV2!G224*ProkustesV!$AC224,-99)</f>
        <v>-99</v>
      </c>
      <c r="I224" s="3">
        <f>IF($A224=$B$3,ProkustesV2!J224*ProkustesV!$AC224,-99)</f>
        <v>-99</v>
      </c>
      <c r="J224" s="3">
        <f>IF($A224=$B$3,ProkustesV2!I224*ProkustesV!$AC224,-99)</f>
        <v>-99</v>
      </c>
      <c r="K224" s="3">
        <f>IF($A224=$B$3,ProkustesV2!L224*ProkustesV!$AC224,-99)</f>
        <v>-99</v>
      </c>
      <c r="L224" s="3">
        <f>IF($A224=$B$3,ProkustesV2!K224*ProkustesV!$AC224,-99)</f>
        <v>-99</v>
      </c>
      <c r="M224" s="3">
        <f>IF($A224=$B$3,ProkustesV2!N224*ProkustesV!$AC224,-99)</f>
        <v>-99</v>
      </c>
      <c r="N224" s="3">
        <f>IF($A224=$B$3,ProkustesV2!M224*ProkustesV!$AC224,-99)</f>
        <v>-99</v>
      </c>
      <c r="O224" s="3">
        <f>IF($A224=$B$3,ProkustesV2!P224*ProkustesV!$AC224,-99)</f>
        <v>-99</v>
      </c>
      <c r="P224" s="3">
        <f>IF($A224=$B$3,ProkustesV2!O224*ProkustesV!$AC224,-99)</f>
        <v>-99</v>
      </c>
      <c r="Q224" s="3">
        <f>IF($A224=$B$3,ProkustesV2!R224*ProkustesV!$AC224,-99)</f>
        <v>-99</v>
      </c>
      <c r="R224" s="3">
        <f>IF($A224=$B$3,ProkustesV2!Q224*ProkustesV!$AC224,-99)</f>
        <v>-99</v>
      </c>
      <c r="S224" s="3">
        <f>IF($A224=$B$3,ProkustesV2!T224*ProkustesV!$AC224,-99)</f>
        <v>-99</v>
      </c>
      <c r="T224" s="3">
        <f>IF($A224=$B$3,ProkustesV2!S224*ProkustesV!$AC224,-99)</f>
        <v>-99</v>
      </c>
      <c r="U224" s="3">
        <f>IF($A224=$B$3,ProkustesV2!V224*ProkustesV!$AC224,-99)</f>
        <v>-99</v>
      </c>
      <c r="V224" s="3">
        <f>IF($A224=$B$3,ProkustesV2!U224*ProkustesV!$AC224,-99)</f>
        <v>-99</v>
      </c>
    </row>
    <row r="225" spans="1:22" x14ac:dyDescent="0.3">
      <c r="A225" t="str">
        <f t="shared" si="5"/>
        <v>DIPiss</v>
      </c>
      <c r="B225" s="3" t="str">
        <f>ProkustesV!D225</f>
        <v>DIPiss8_v_3.jpg</v>
      </c>
      <c r="C225" s="3">
        <f>IF($A225=$B$3,ProkustesV2!D225*ProkustesV!$AC225,-99)</f>
        <v>-99</v>
      </c>
      <c r="D225" s="3">
        <f>IF($A225=$B$3,ProkustesV2!C225*ProkustesV!$AC225,-99)</f>
        <v>-99</v>
      </c>
      <c r="E225" s="3">
        <f>IF($A225=$B$3,ProkustesV2!F225*ProkustesV!$AC225,-99)</f>
        <v>-99</v>
      </c>
      <c r="F225" s="3">
        <f>IF($A225=$B$3,ProkustesV2!E225*ProkustesV!$AC225,-99)</f>
        <v>-99</v>
      </c>
      <c r="G225" s="3">
        <f>IF($A225=$B$3,ProkustesV2!H225*ProkustesV!$AC225,-99)</f>
        <v>-99</v>
      </c>
      <c r="H225" s="3">
        <f>IF($A225=$B$3,ProkustesV2!G225*ProkustesV!$AC225,-99)</f>
        <v>-99</v>
      </c>
      <c r="I225" s="3">
        <f>IF($A225=$B$3,ProkustesV2!J225*ProkustesV!$AC225,-99)</f>
        <v>-99</v>
      </c>
      <c r="J225" s="3">
        <f>IF($A225=$B$3,ProkustesV2!I225*ProkustesV!$AC225,-99)</f>
        <v>-99</v>
      </c>
      <c r="K225" s="3">
        <f>IF($A225=$B$3,ProkustesV2!L225*ProkustesV!$AC225,-99)</f>
        <v>-99</v>
      </c>
      <c r="L225" s="3">
        <f>IF($A225=$B$3,ProkustesV2!K225*ProkustesV!$AC225,-99)</f>
        <v>-99</v>
      </c>
      <c r="M225" s="3">
        <f>IF($A225=$B$3,ProkustesV2!N225*ProkustesV!$AC225,-99)</f>
        <v>-99</v>
      </c>
      <c r="N225" s="3">
        <f>IF($A225=$B$3,ProkustesV2!M225*ProkustesV!$AC225,-99)</f>
        <v>-99</v>
      </c>
      <c r="O225" s="3">
        <f>IF($A225=$B$3,ProkustesV2!P225*ProkustesV!$AC225,-99)</f>
        <v>-99</v>
      </c>
      <c r="P225" s="3">
        <f>IF($A225=$B$3,ProkustesV2!O225*ProkustesV!$AC225,-99)</f>
        <v>-99</v>
      </c>
      <c r="Q225" s="3">
        <f>IF($A225=$B$3,ProkustesV2!R225*ProkustesV!$AC225,-99)</f>
        <v>-99</v>
      </c>
      <c r="R225" s="3">
        <f>IF($A225=$B$3,ProkustesV2!Q225*ProkustesV!$AC225,-99)</f>
        <v>-99</v>
      </c>
      <c r="S225" s="3">
        <f>IF($A225=$B$3,ProkustesV2!T225*ProkustesV!$AC225,-99)</f>
        <v>-99</v>
      </c>
      <c r="T225" s="3">
        <f>IF($A225=$B$3,ProkustesV2!S225*ProkustesV!$AC225,-99)</f>
        <v>-99</v>
      </c>
      <c r="U225" s="3">
        <f>IF($A225=$B$3,ProkustesV2!V225*ProkustesV!$AC225,-99)</f>
        <v>-99</v>
      </c>
      <c r="V225" s="3">
        <f>IF($A225=$B$3,ProkustesV2!U225*ProkustesV!$AC225,-99)</f>
        <v>-99</v>
      </c>
    </row>
    <row r="226" spans="1:22" x14ac:dyDescent="0.3">
      <c r="A226" t="str">
        <f t="shared" si="5"/>
        <v>DIPiss</v>
      </c>
      <c r="B226" s="3" t="str">
        <f>ProkustesV!D226</f>
        <v>DIPiss8_v_4.jpg</v>
      </c>
      <c r="C226" s="3">
        <f>IF($A226=$B$3,ProkustesV2!D226*ProkustesV!$AC226,-99)</f>
        <v>-99</v>
      </c>
      <c r="D226" s="3">
        <f>IF($A226=$B$3,ProkustesV2!C226*ProkustesV!$AC226,-99)</f>
        <v>-99</v>
      </c>
      <c r="E226" s="3">
        <f>IF($A226=$B$3,ProkustesV2!F226*ProkustesV!$AC226,-99)</f>
        <v>-99</v>
      </c>
      <c r="F226" s="3">
        <f>IF($A226=$B$3,ProkustesV2!E226*ProkustesV!$AC226,-99)</f>
        <v>-99</v>
      </c>
      <c r="G226" s="3">
        <f>IF($A226=$B$3,ProkustesV2!H226*ProkustesV!$AC226,-99)</f>
        <v>-99</v>
      </c>
      <c r="H226" s="3">
        <f>IF($A226=$B$3,ProkustesV2!G226*ProkustesV!$AC226,-99)</f>
        <v>-99</v>
      </c>
      <c r="I226" s="3">
        <f>IF($A226=$B$3,ProkustesV2!J226*ProkustesV!$AC226,-99)</f>
        <v>-99</v>
      </c>
      <c r="J226" s="3">
        <f>IF($A226=$B$3,ProkustesV2!I226*ProkustesV!$AC226,-99)</f>
        <v>-99</v>
      </c>
      <c r="K226" s="3">
        <f>IF($A226=$B$3,ProkustesV2!L226*ProkustesV!$AC226,-99)</f>
        <v>-99</v>
      </c>
      <c r="L226" s="3">
        <f>IF($A226=$B$3,ProkustesV2!K226*ProkustesV!$AC226,-99)</f>
        <v>-99</v>
      </c>
      <c r="M226" s="3">
        <f>IF($A226=$B$3,ProkustesV2!N226*ProkustesV!$AC226,-99)</f>
        <v>-99</v>
      </c>
      <c r="N226" s="3">
        <f>IF($A226=$B$3,ProkustesV2!M226*ProkustesV!$AC226,-99)</f>
        <v>-99</v>
      </c>
      <c r="O226" s="3">
        <f>IF($A226=$B$3,ProkustesV2!P226*ProkustesV!$AC226,-99)</f>
        <v>-99</v>
      </c>
      <c r="P226" s="3">
        <f>IF($A226=$B$3,ProkustesV2!O226*ProkustesV!$AC226,-99)</f>
        <v>-99</v>
      </c>
      <c r="Q226" s="3">
        <f>IF($A226=$B$3,ProkustesV2!R226*ProkustesV!$AC226,-99)</f>
        <v>-99</v>
      </c>
      <c r="R226" s="3">
        <f>IF($A226=$B$3,ProkustesV2!Q226*ProkustesV!$AC226,-99)</f>
        <v>-99</v>
      </c>
      <c r="S226" s="3">
        <f>IF($A226=$B$3,ProkustesV2!T226*ProkustesV!$AC226,-99)</f>
        <v>-99</v>
      </c>
      <c r="T226" s="3">
        <f>IF($A226=$B$3,ProkustesV2!S226*ProkustesV!$AC226,-99)</f>
        <v>-99</v>
      </c>
      <c r="U226" s="3">
        <f>IF($A226=$B$3,ProkustesV2!V226*ProkustesV!$AC226,-99)</f>
        <v>-99</v>
      </c>
      <c r="V226" s="3">
        <f>IF($A226=$B$3,ProkustesV2!U226*ProkustesV!$AC226,-99)</f>
        <v>-99</v>
      </c>
    </row>
    <row r="227" spans="1:22" x14ac:dyDescent="0.3">
      <c r="A227" t="str">
        <f t="shared" si="5"/>
        <v>DIPiss</v>
      </c>
      <c r="B227" s="3" t="str">
        <f>ProkustesV!D227</f>
        <v>DIPiss8_v_5.jpg</v>
      </c>
      <c r="C227" s="3">
        <f>IF($A227=$B$3,ProkustesV2!D227*ProkustesV!$AC227,-99)</f>
        <v>-99</v>
      </c>
      <c r="D227" s="3">
        <f>IF($A227=$B$3,ProkustesV2!C227*ProkustesV!$AC227,-99)</f>
        <v>-99</v>
      </c>
      <c r="E227" s="3">
        <f>IF($A227=$B$3,ProkustesV2!F227*ProkustesV!$AC227,-99)</f>
        <v>-99</v>
      </c>
      <c r="F227" s="3">
        <f>IF($A227=$B$3,ProkustesV2!E227*ProkustesV!$AC227,-99)</f>
        <v>-99</v>
      </c>
      <c r="G227" s="3">
        <f>IF($A227=$B$3,ProkustesV2!H227*ProkustesV!$AC227,-99)</f>
        <v>-99</v>
      </c>
      <c r="H227" s="3">
        <f>IF($A227=$B$3,ProkustesV2!G227*ProkustesV!$AC227,-99)</f>
        <v>-99</v>
      </c>
      <c r="I227" s="3">
        <f>IF($A227=$B$3,ProkustesV2!J227*ProkustesV!$AC227,-99)</f>
        <v>-99</v>
      </c>
      <c r="J227" s="3">
        <f>IF($A227=$B$3,ProkustesV2!I227*ProkustesV!$AC227,-99)</f>
        <v>-99</v>
      </c>
      <c r="K227" s="3">
        <f>IF($A227=$B$3,ProkustesV2!L227*ProkustesV!$AC227,-99)</f>
        <v>-99</v>
      </c>
      <c r="L227" s="3">
        <f>IF($A227=$B$3,ProkustesV2!K227*ProkustesV!$AC227,-99)</f>
        <v>-99</v>
      </c>
      <c r="M227" s="3">
        <f>IF($A227=$B$3,ProkustesV2!N227*ProkustesV!$AC227,-99)</f>
        <v>-99</v>
      </c>
      <c r="N227" s="3">
        <f>IF($A227=$B$3,ProkustesV2!M227*ProkustesV!$AC227,-99)</f>
        <v>-99</v>
      </c>
      <c r="O227" s="3">
        <f>IF($A227=$B$3,ProkustesV2!P227*ProkustesV!$AC227,-99)</f>
        <v>-99</v>
      </c>
      <c r="P227" s="3">
        <f>IF($A227=$B$3,ProkustesV2!O227*ProkustesV!$AC227,-99)</f>
        <v>-99</v>
      </c>
      <c r="Q227" s="3">
        <f>IF($A227=$B$3,ProkustesV2!R227*ProkustesV!$AC227,-99)</f>
        <v>-99</v>
      </c>
      <c r="R227" s="3">
        <f>IF($A227=$B$3,ProkustesV2!Q227*ProkustesV!$AC227,-99)</f>
        <v>-99</v>
      </c>
      <c r="S227" s="3">
        <f>IF($A227=$B$3,ProkustesV2!T227*ProkustesV!$AC227,-99)</f>
        <v>-99</v>
      </c>
      <c r="T227" s="3">
        <f>IF($A227=$B$3,ProkustesV2!S227*ProkustesV!$AC227,-99)</f>
        <v>-99</v>
      </c>
      <c r="U227" s="3">
        <f>IF($A227=$B$3,ProkustesV2!V227*ProkustesV!$AC227,-99)</f>
        <v>-99</v>
      </c>
      <c r="V227" s="3">
        <f>IF($A227=$B$3,ProkustesV2!U227*ProkustesV!$AC227,-99)</f>
        <v>-99</v>
      </c>
    </row>
    <row r="228" spans="1:22" x14ac:dyDescent="0.3">
      <c r="A228" t="str">
        <f t="shared" si="5"/>
        <v>DIPiss</v>
      </c>
      <c r="B228" s="3" t="str">
        <f>ProkustesV!D228</f>
        <v>DIPissH 15_50_v_1.jpg</v>
      </c>
      <c r="C228" s="3">
        <f>IF($A228=$B$3,ProkustesV2!D228*ProkustesV!$AC228,-99)</f>
        <v>-99</v>
      </c>
      <c r="D228" s="3">
        <f>IF($A228=$B$3,ProkustesV2!C228*ProkustesV!$AC228,-99)</f>
        <v>-99</v>
      </c>
      <c r="E228" s="3">
        <f>IF($A228=$B$3,ProkustesV2!F228*ProkustesV!$AC228,-99)</f>
        <v>-99</v>
      </c>
      <c r="F228" s="3">
        <f>IF($A228=$B$3,ProkustesV2!E228*ProkustesV!$AC228,-99)</f>
        <v>-99</v>
      </c>
      <c r="G228" s="3">
        <f>IF($A228=$B$3,ProkustesV2!H228*ProkustesV!$AC228,-99)</f>
        <v>-99</v>
      </c>
      <c r="H228" s="3">
        <f>IF($A228=$B$3,ProkustesV2!G228*ProkustesV!$AC228,-99)</f>
        <v>-99</v>
      </c>
      <c r="I228" s="3">
        <f>IF($A228=$B$3,ProkustesV2!J228*ProkustesV!$AC228,-99)</f>
        <v>-99</v>
      </c>
      <c r="J228" s="3">
        <f>IF($A228=$B$3,ProkustesV2!I228*ProkustesV!$AC228,-99)</f>
        <v>-99</v>
      </c>
      <c r="K228" s="3">
        <f>IF($A228=$B$3,ProkustesV2!L228*ProkustesV!$AC228,-99)</f>
        <v>-99</v>
      </c>
      <c r="L228" s="3">
        <f>IF($A228=$B$3,ProkustesV2!K228*ProkustesV!$AC228,-99)</f>
        <v>-99</v>
      </c>
      <c r="M228" s="3">
        <f>IF($A228=$B$3,ProkustesV2!N228*ProkustesV!$AC228,-99)</f>
        <v>-99</v>
      </c>
      <c r="N228" s="3">
        <f>IF($A228=$B$3,ProkustesV2!M228*ProkustesV!$AC228,-99)</f>
        <v>-99</v>
      </c>
      <c r="O228" s="3">
        <f>IF($A228=$B$3,ProkustesV2!P228*ProkustesV!$AC228,-99)</f>
        <v>-99</v>
      </c>
      <c r="P228" s="3">
        <f>IF($A228=$B$3,ProkustesV2!O228*ProkustesV!$AC228,-99)</f>
        <v>-99</v>
      </c>
      <c r="Q228" s="3">
        <f>IF($A228=$B$3,ProkustesV2!R228*ProkustesV!$AC228,-99)</f>
        <v>-99</v>
      </c>
      <c r="R228" s="3">
        <f>IF($A228=$B$3,ProkustesV2!Q228*ProkustesV!$AC228,-99)</f>
        <v>-99</v>
      </c>
      <c r="S228" s="3">
        <f>IF($A228=$B$3,ProkustesV2!T228*ProkustesV!$AC228,-99)</f>
        <v>-99</v>
      </c>
      <c r="T228" s="3">
        <f>IF($A228=$B$3,ProkustesV2!S228*ProkustesV!$AC228,-99)</f>
        <v>-99</v>
      </c>
      <c r="U228" s="3">
        <f>IF($A228=$B$3,ProkustesV2!V228*ProkustesV!$AC228,-99)</f>
        <v>-99</v>
      </c>
      <c r="V228" s="3">
        <f>IF($A228=$B$3,ProkustesV2!U228*ProkustesV!$AC228,-99)</f>
        <v>-99</v>
      </c>
    </row>
    <row r="229" spans="1:22" x14ac:dyDescent="0.3">
      <c r="A229" t="str">
        <f t="shared" si="5"/>
        <v>DIPiss</v>
      </c>
      <c r="B229" s="3" t="str">
        <f>ProkustesV!D229</f>
        <v>DIPissH 15_50_v_2.jpg</v>
      </c>
      <c r="C229" s="3">
        <f>IF($A229=$B$3,ProkustesV2!D229*ProkustesV!$AC229,-99)</f>
        <v>-99</v>
      </c>
      <c r="D229" s="3">
        <f>IF($A229=$B$3,ProkustesV2!C229*ProkustesV!$AC229,-99)</f>
        <v>-99</v>
      </c>
      <c r="E229" s="3">
        <f>IF($A229=$B$3,ProkustesV2!F229*ProkustesV!$AC229,-99)</f>
        <v>-99</v>
      </c>
      <c r="F229" s="3">
        <f>IF($A229=$B$3,ProkustesV2!E229*ProkustesV!$AC229,-99)</f>
        <v>-99</v>
      </c>
      <c r="G229" s="3">
        <f>IF($A229=$B$3,ProkustesV2!H229*ProkustesV!$AC229,-99)</f>
        <v>-99</v>
      </c>
      <c r="H229" s="3">
        <f>IF($A229=$B$3,ProkustesV2!G229*ProkustesV!$AC229,-99)</f>
        <v>-99</v>
      </c>
      <c r="I229" s="3">
        <f>IF($A229=$B$3,ProkustesV2!J229*ProkustesV!$AC229,-99)</f>
        <v>-99</v>
      </c>
      <c r="J229" s="3">
        <f>IF($A229=$B$3,ProkustesV2!I229*ProkustesV!$AC229,-99)</f>
        <v>-99</v>
      </c>
      <c r="K229" s="3">
        <f>IF($A229=$B$3,ProkustesV2!L229*ProkustesV!$AC229,-99)</f>
        <v>-99</v>
      </c>
      <c r="L229" s="3">
        <f>IF($A229=$B$3,ProkustesV2!K229*ProkustesV!$AC229,-99)</f>
        <v>-99</v>
      </c>
      <c r="M229" s="3">
        <f>IF($A229=$B$3,ProkustesV2!N229*ProkustesV!$AC229,-99)</f>
        <v>-99</v>
      </c>
      <c r="N229" s="3">
        <f>IF($A229=$B$3,ProkustesV2!M229*ProkustesV!$AC229,-99)</f>
        <v>-99</v>
      </c>
      <c r="O229" s="3">
        <f>IF($A229=$B$3,ProkustesV2!P229*ProkustesV!$AC229,-99)</f>
        <v>-99</v>
      </c>
      <c r="P229" s="3">
        <f>IF($A229=$B$3,ProkustesV2!O229*ProkustesV!$AC229,-99)</f>
        <v>-99</v>
      </c>
      <c r="Q229" s="3">
        <f>IF($A229=$B$3,ProkustesV2!R229*ProkustesV!$AC229,-99)</f>
        <v>-99</v>
      </c>
      <c r="R229" s="3">
        <f>IF($A229=$B$3,ProkustesV2!Q229*ProkustesV!$AC229,-99)</f>
        <v>-99</v>
      </c>
      <c r="S229" s="3">
        <f>IF($A229=$B$3,ProkustesV2!T229*ProkustesV!$AC229,-99)</f>
        <v>-99</v>
      </c>
      <c r="T229" s="3">
        <f>IF($A229=$B$3,ProkustesV2!S229*ProkustesV!$AC229,-99)</f>
        <v>-99</v>
      </c>
      <c r="U229" s="3">
        <f>IF($A229=$B$3,ProkustesV2!V229*ProkustesV!$AC229,-99)</f>
        <v>-99</v>
      </c>
      <c r="V229" s="3">
        <f>IF($A229=$B$3,ProkustesV2!U229*ProkustesV!$AC229,-99)</f>
        <v>-99</v>
      </c>
    </row>
    <row r="230" spans="1:22" x14ac:dyDescent="0.3">
      <c r="A230" t="str">
        <f t="shared" si="5"/>
        <v>DIPiss</v>
      </c>
      <c r="B230" s="3" t="str">
        <f>ProkustesV!D230</f>
        <v>DIPissH 15_50_v_3.jpg</v>
      </c>
      <c r="C230" s="3">
        <f>IF($A230=$B$3,ProkustesV2!D230*ProkustesV!$AC230,-99)</f>
        <v>-99</v>
      </c>
      <c r="D230" s="3">
        <f>IF($A230=$B$3,ProkustesV2!C230*ProkustesV!$AC230,-99)</f>
        <v>-99</v>
      </c>
      <c r="E230" s="3">
        <f>IF($A230=$B$3,ProkustesV2!F230*ProkustesV!$AC230,-99)</f>
        <v>-99</v>
      </c>
      <c r="F230" s="3">
        <f>IF($A230=$B$3,ProkustesV2!E230*ProkustesV!$AC230,-99)</f>
        <v>-99</v>
      </c>
      <c r="G230" s="3">
        <f>IF($A230=$B$3,ProkustesV2!H230*ProkustesV!$AC230,-99)</f>
        <v>-99</v>
      </c>
      <c r="H230" s="3">
        <f>IF($A230=$B$3,ProkustesV2!G230*ProkustesV!$AC230,-99)</f>
        <v>-99</v>
      </c>
      <c r="I230" s="3">
        <f>IF($A230=$B$3,ProkustesV2!J230*ProkustesV!$AC230,-99)</f>
        <v>-99</v>
      </c>
      <c r="J230" s="3">
        <f>IF($A230=$B$3,ProkustesV2!I230*ProkustesV!$AC230,-99)</f>
        <v>-99</v>
      </c>
      <c r="K230" s="3">
        <f>IF($A230=$B$3,ProkustesV2!L230*ProkustesV!$AC230,-99)</f>
        <v>-99</v>
      </c>
      <c r="L230" s="3">
        <f>IF($A230=$B$3,ProkustesV2!K230*ProkustesV!$AC230,-99)</f>
        <v>-99</v>
      </c>
      <c r="M230" s="3">
        <f>IF($A230=$B$3,ProkustesV2!N230*ProkustesV!$AC230,-99)</f>
        <v>-99</v>
      </c>
      <c r="N230" s="3">
        <f>IF($A230=$B$3,ProkustesV2!M230*ProkustesV!$AC230,-99)</f>
        <v>-99</v>
      </c>
      <c r="O230" s="3">
        <f>IF($A230=$B$3,ProkustesV2!P230*ProkustesV!$AC230,-99)</f>
        <v>-99</v>
      </c>
      <c r="P230" s="3">
        <f>IF($A230=$B$3,ProkustesV2!O230*ProkustesV!$AC230,-99)</f>
        <v>-99</v>
      </c>
      <c r="Q230" s="3">
        <f>IF($A230=$B$3,ProkustesV2!R230*ProkustesV!$AC230,-99)</f>
        <v>-99</v>
      </c>
      <c r="R230" s="3">
        <f>IF($A230=$B$3,ProkustesV2!Q230*ProkustesV!$AC230,-99)</f>
        <v>-99</v>
      </c>
      <c r="S230" s="3">
        <f>IF($A230=$B$3,ProkustesV2!T230*ProkustesV!$AC230,-99)</f>
        <v>-99</v>
      </c>
      <c r="T230" s="3">
        <f>IF($A230=$B$3,ProkustesV2!S230*ProkustesV!$AC230,-99)</f>
        <v>-99</v>
      </c>
      <c r="U230" s="3">
        <f>IF($A230=$B$3,ProkustesV2!V230*ProkustesV!$AC230,-99)</f>
        <v>-99</v>
      </c>
      <c r="V230" s="3">
        <f>IF($A230=$B$3,ProkustesV2!U230*ProkustesV!$AC230,-99)</f>
        <v>-99</v>
      </c>
    </row>
    <row r="231" spans="1:22" x14ac:dyDescent="0.3">
      <c r="A231" t="str">
        <f t="shared" si="5"/>
        <v>DIPiss</v>
      </c>
      <c r="B231" s="3" t="str">
        <f>ProkustesV!D231</f>
        <v>DIPissH 15_50_v_4.jpg</v>
      </c>
      <c r="C231" s="3">
        <f>IF($A231=$B$3,ProkustesV2!D231*ProkustesV!$AC231,-99)</f>
        <v>-99</v>
      </c>
      <c r="D231" s="3">
        <f>IF($A231=$B$3,ProkustesV2!C231*ProkustesV!$AC231,-99)</f>
        <v>-99</v>
      </c>
      <c r="E231" s="3">
        <f>IF($A231=$B$3,ProkustesV2!F231*ProkustesV!$AC231,-99)</f>
        <v>-99</v>
      </c>
      <c r="F231" s="3">
        <f>IF($A231=$B$3,ProkustesV2!E231*ProkustesV!$AC231,-99)</f>
        <v>-99</v>
      </c>
      <c r="G231" s="3">
        <f>IF($A231=$B$3,ProkustesV2!H231*ProkustesV!$AC231,-99)</f>
        <v>-99</v>
      </c>
      <c r="H231" s="3">
        <f>IF($A231=$B$3,ProkustesV2!G231*ProkustesV!$AC231,-99)</f>
        <v>-99</v>
      </c>
      <c r="I231" s="3">
        <f>IF($A231=$B$3,ProkustesV2!J231*ProkustesV!$AC231,-99)</f>
        <v>-99</v>
      </c>
      <c r="J231" s="3">
        <f>IF($A231=$B$3,ProkustesV2!I231*ProkustesV!$AC231,-99)</f>
        <v>-99</v>
      </c>
      <c r="K231" s="3">
        <f>IF($A231=$B$3,ProkustesV2!L231*ProkustesV!$AC231,-99)</f>
        <v>-99</v>
      </c>
      <c r="L231" s="3">
        <f>IF($A231=$B$3,ProkustesV2!K231*ProkustesV!$AC231,-99)</f>
        <v>-99</v>
      </c>
      <c r="M231" s="3">
        <f>IF($A231=$B$3,ProkustesV2!N231*ProkustesV!$AC231,-99)</f>
        <v>-99</v>
      </c>
      <c r="N231" s="3">
        <f>IF($A231=$B$3,ProkustesV2!M231*ProkustesV!$AC231,-99)</f>
        <v>-99</v>
      </c>
      <c r="O231" s="3">
        <f>IF($A231=$B$3,ProkustesV2!P231*ProkustesV!$AC231,-99)</f>
        <v>-99</v>
      </c>
      <c r="P231" s="3">
        <f>IF($A231=$B$3,ProkustesV2!O231*ProkustesV!$AC231,-99)</f>
        <v>-99</v>
      </c>
      <c r="Q231" s="3">
        <f>IF($A231=$B$3,ProkustesV2!R231*ProkustesV!$AC231,-99)</f>
        <v>-99</v>
      </c>
      <c r="R231" s="3">
        <f>IF($A231=$B$3,ProkustesV2!Q231*ProkustesV!$AC231,-99)</f>
        <v>-99</v>
      </c>
      <c r="S231" s="3">
        <f>IF($A231=$B$3,ProkustesV2!T231*ProkustesV!$AC231,-99)</f>
        <v>-99</v>
      </c>
      <c r="T231" s="3">
        <f>IF($A231=$B$3,ProkustesV2!S231*ProkustesV!$AC231,-99)</f>
        <v>-99</v>
      </c>
      <c r="U231" s="3">
        <f>IF($A231=$B$3,ProkustesV2!V231*ProkustesV!$AC231,-99)</f>
        <v>-99</v>
      </c>
      <c r="V231" s="3">
        <f>IF($A231=$B$3,ProkustesV2!U231*ProkustesV!$AC231,-99)</f>
        <v>-99</v>
      </c>
    </row>
    <row r="232" spans="1:22" x14ac:dyDescent="0.3">
      <c r="A232" t="str">
        <f t="shared" si="5"/>
        <v>DIPiss</v>
      </c>
      <c r="B232" s="3" t="str">
        <f>ProkustesV!D232</f>
        <v>DIPissH 15_50_v_5.jpg</v>
      </c>
      <c r="C232" s="3">
        <f>IF($A232=$B$3,ProkustesV2!D232*ProkustesV!$AC232,-99)</f>
        <v>-99</v>
      </c>
      <c r="D232" s="3">
        <f>IF($A232=$B$3,ProkustesV2!C232*ProkustesV!$AC232,-99)</f>
        <v>-99</v>
      </c>
      <c r="E232" s="3">
        <f>IF($A232=$B$3,ProkustesV2!F232*ProkustesV!$AC232,-99)</f>
        <v>-99</v>
      </c>
      <c r="F232" s="3">
        <f>IF($A232=$B$3,ProkustesV2!E232*ProkustesV!$AC232,-99)</f>
        <v>-99</v>
      </c>
      <c r="G232" s="3">
        <f>IF($A232=$B$3,ProkustesV2!H232*ProkustesV!$AC232,-99)</f>
        <v>-99</v>
      </c>
      <c r="H232" s="3">
        <f>IF($A232=$B$3,ProkustesV2!G232*ProkustesV!$AC232,-99)</f>
        <v>-99</v>
      </c>
      <c r="I232" s="3">
        <f>IF($A232=$B$3,ProkustesV2!J232*ProkustesV!$AC232,-99)</f>
        <v>-99</v>
      </c>
      <c r="J232" s="3">
        <f>IF($A232=$B$3,ProkustesV2!I232*ProkustesV!$AC232,-99)</f>
        <v>-99</v>
      </c>
      <c r="K232" s="3">
        <f>IF($A232=$B$3,ProkustesV2!L232*ProkustesV!$AC232,-99)</f>
        <v>-99</v>
      </c>
      <c r="L232" s="3">
        <f>IF($A232=$B$3,ProkustesV2!K232*ProkustesV!$AC232,-99)</f>
        <v>-99</v>
      </c>
      <c r="M232" s="3">
        <f>IF($A232=$B$3,ProkustesV2!N232*ProkustesV!$AC232,-99)</f>
        <v>-99</v>
      </c>
      <c r="N232" s="3">
        <f>IF($A232=$B$3,ProkustesV2!M232*ProkustesV!$AC232,-99)</f>
        <v>-99</v>
      </c>
      <c r="O232" s="3">
        <f>IF($A232=$B$3,ProkustesV2!P232*ProkustesV!$AC232,-99)</f>
        <v>-99</v>
      </c>
      <c r="P232" s="3">
        <f>IF($A232=$B$3,ProkustesV2!O232*ProkustesV!$AC232,-99)</f>
        <v>-99</v>
      </c>
      <c r="Q232" s="3">
        <f>IF($A232=$B$3,ProkustesV2!R232*ProkustesV!$AC232,-99)</f>
        <v>-99</v>
      </c>
      <c r="R232" s="3">
        <f>IF($A232=$B$3,ProkustesV2!Q232*ProkustesV!$AC232,-99)</f>
        <v>-99</v>
      </c>
      <c r="S232" s="3">
        <f>IF($A232=$B$3,ProkustesV2!T232*ProkustesV!$AC232,-99)</f>
        <v>-99</v>
      </c>
      <c r="T232" s="3">
        <f>IF($A232=$B$3,ProkustesV2!S232*ProkustesV!$AC232,-99)</f>
        <v>-99</v>
      </c>
      <c r="U232" s="3">
        <f>IF($A232=$B$3,ProkustesV2!V232*ProkustesV!$AC232,-99)</f>
        <v>-99</v>
      </c>
      <c r="V232" s="3">
        <f>IF($A232=$B$3,ProkustesV2!U232*ProkustesV!$AC232,-99)</f>
        <v>-99</v>
      </c>
    </row>
    <row r="233" spans="1:22" x14ac:dyDescent="0.3">
      <c r="A233" t="str">
        <f t="shared" si="5"/>
        <v>DIPoel</v>
      </c>
      <c r="B233" s="3" t="str">
        <f>ProkustesV!D233</f>
        <v>DIPoel1_v_1.jpg</v>
      </c>
      <c r="C233" s="3">
        <f>IF($A233=$B$3,ProkustesV2!D233*ProkustesV!$AC233,-99)</f>
        <v>-99</v>
      </c>
      <c r="D233" s="3">
        <f>IF($A233=$B$3,ProkustesV2!C233*ProkustesV!$AC233,-99)</f>
        <v>-99</v>
      </c>
      <c r="E233" s="3">
        <f>IF($A233=$B$3,ProkustesV2!F233*ProkustesV!$AC233,-99)</f>
        <v>-99</v>
      </c>
      <c r="F233" s="3">
        <f>IF($A233=$B$3,ProkustesV2!E233*ProkustesV!$AC233,-99)</f>
        <v>-99</v>
      </c>
      <c r="G233" s="3">
        <f>IF($A233=$B$3,ProkustesV2!H233*ProkustesV!$AC233,-99)</f>
        <v>-99</v>
      </c>
      <c r="H233" s="3">
        <f>IF($A233=$B$3,ProkustesV2!G233*ProkustesV!$AC233,-99)</f>
        <v>-99</v>
      </c>
      <c r="I233" s="3">
        <f>IF($A233=$B$3,ProkustesV2!J233*ProkustesV!$AC233,-99)</f>
        <v>-99</v>
      </c>
      <c r="J233" s="3">
        <f>IF($A233=$B$3,ProkustesV2!I233*ProkustesV!$AC233,-99)</f>
        <v>-99</v>
      </c>
      <c r="K233" s="3">
        <f>IF($A233=$B$3,ProkustesV2!L233*ProkustesV!$AC233,-99)</f>
        <v>-99</v>
      </c>
      <c r="L233" s="3">
        <f>IF($A233=$B$3,ProkustesV2!K233*ProkustesV!$AC233,-99)</f>
        <v>-99</v>
      </c>
      <c r="M233" s="3">
        <f>IF($A233=$B$3,ProkustesV2!N233*ProkustesV!$AC233,-99)</f>
        <v>-99</v>
      </c>
      <c r="N233" s="3">
        <f>IF($A233=$B$3,ProkustesV2!M233*ProkustesV!$AC233,-99)</f>
        <v>-99</v>
      </c>
      <c r="O233" s="3">
        <f>IF($A233=$B$3,ProkustesV2!P233*ProkustesV!$AC233,-99)</f>
        <v>-99</v>
      </c>
      <c r="P233" s="3">
        <f>IF($A233=$B$3,ProkustesV2!O233*ProkustesV!$AC233,-99)</f>
        <v>-99</v>
      </c>
      <c r="Q233" s="3">
        <f>IF($A233=$B$3,ProkustesV2!R233*ProkustesV!$AC233,-99)</f>
        <v>-99</v>
      </c>
      <c r="R233" s="3">
        <f>IF($A233=$B$3,ProkustesV2!Q233*ProkustesV!$AC233,-99)</f>
        <v>-99</v>
      </c>
      <c r="S233" s="3">
        <f>IF($A233=$B$3,ProkustesV2!T233*ProkustesV!$AC233,-99)</f>
        <v>-99</v>
      </c>
      <c r="T233" s="3">
        <f>IF($A233=$B$3,ProkustesV2!S233*ProkustesV!$AC233,-99)</f>
        <v>-99</v>
      </c>
      <c r="U233" s="3">
        <f>IF($A233=$B$3,ProkustesV2!V233*ProkustesV!$AC233,-99)</f>
        <v>-99</v>
      </c>
      <c r="V233" s="3">
        <f>IF($A233=$B$3,ProkustesV2!U233*ProkustesV!$AC233,-99)</f>
        <v>-99</v>
      </c>
    </row>
    <row r="234" spans="1:22" x14ac:dyDescent="0.3">
      <c r="A234" t="str">
        <f t="shared" si="5"/>
        <v>DIPoel</v>
      </c>
      <c r="B234" s="3" t="str">
        <f>ProkustesV!D234</f>
        <v>DIPoel1_v_2.jpg</v>
      </c>
      <c r="C234" s="3">
        <f>IF($A234=$B$3,ProkustesV2!D234*ProkustesV!$AC234,-99)</f>
        <v>-99</v>
      </c>
      <c r="D234" s="3">
        <f>IF($A234=$B$3,ProkustesV2!C234*ProkustesV!$AC234,-99)</f>
        <v>-99</v>
      </c>
      <c r="E234" s="3">
        <f>IF($A234=$B$3,ProkustesV2!F234*ProkustesV!$AC234,-99)</f>
        <v>-99</v>
      </c>
      <c r="F234" s="3">
        <f>IF($A234=$B$3,ProkustesV2!E234*ProkustesV!$AC234,-99)</f>
        <v>-99</v>
      </c>
      <c r="G234" s="3">
        <f>IF($A234=$B$3,ProkustesV2!H234*ProkustesV!$AC234,-99)</f>
        <v>-99</v>
      </c>
      <c r="H234" s="3">
        <f>IF($A234=$B$3,ProkustesV2!G234*ProkustesV!$AC234,-99)</f>
        <v>-99</v>
      </c>
      <c r="I234" s="3">
        <f>IF($A234=$B$3,ProkustesV2!J234*ProkustesV!$AC234,-99)</f>
        <v>-99</v>
      </c>
      <c r="J234" s="3">
        <f>IF($A234=$B$3,ProkustesV2!I234*ProkustesV!$AC234,-99)</f>
        <v>-99</v>
      </c>
      <c r="K234" s="3">
        <f>IF($A234=$B$3,ProkustesV2!L234*ProkustesV!$AC234,-99)</f>
        <v>-99</v>
      </c>
      <c r="L234" s="3">
        <f>IF($A234=$B$3,ProkustesV2!K234*ProkustesV!$AC234,-99)</f>
        <v>-99</v>
      </c>
      <c r="M234" s="3">
        <f>IF($A234=$B$3,ProkustesV2!N234*ProkustesV!$AC234,-99)</f>
        <v>-99</v>
      </c>
      <c r="N234" s="3">
        <f>IF($A234=$B$3,ProkustesV2!M234*ProkustesV!$AC234,-99)</f>
        <v>-99</v>
      </c>
      <c r="O234" s="3">
        <f>IF($A234=$B$3,ProkustesV2!P234*ProkustesV!$AC234,-99)</f>
        <v>-99</v>
      </c>
      <c r="P234" s="3">
        <f>IF($A234=$B$3,ProkustesV2!O234*ProkustesV!$AC234,-99)</f>
        <v>-99</v>
      </c>
      <c r="Q234" s="3">
        <f>IF($A234=$B$3,ProkustesV2!R234*ProkustesV!$AC234,-99)</f>
        <v>-99</v>
      </c>
      <c r="R234" s="3">
        <f>IF($A234=$B$3,ProkustesV2!Q234*ProkustesV!$AC234,-99)</f>
        <v>-99</v>
      </c>
      <c r="S234" s="3">
        <f>IF($A234=$B$3,ProkustesV2!T234*ProkustesV!$AC234,-99)</f>
        <v>-99</v>
      </c>
      <c r="T234" s="3">
        <f>IF($A234=$B$3,ProkustesV2!S234*ProkustesV!$AC234,-99)</f>
        <v>-99</v>
      </c>
      <c r="U234" s="3">
        <f>IF($A234=$B$3,ProkustesV2!V234*ProkustesV!$AC234,-99)</f>
        <v>-99</v>
      </c>
      <c r="V234" s="3">
        <f>IF($A234=$B$3,ProkustesV2!U234*ProkustesV!$AC234,-99)</f>
        <v>-99</v>
      </c>
    </row>
    <row r="235" spans="1:22" x14ac:dyDescent="0.3">
      <c r="A235" t="str">
        <f t="shared" si="5"/>
        <v>DIPoel</v>
      </c>
      <c r="B235" s="3" t="str">
        <f>ProkustesV!D235</f>
        <v>DIPoel1_v_3.jpg</v>
      </c>
      <c r="C235" s="3">
        <f>IF($A235=$B$3,ProkustesV2!D235*ProkustesV!$AC235,-99)</f>
        <v>-99</v>
      </c>
      <c r="D235" s="3">
        <f>IF($A235=$B$3,ProkustesV2!C235*ProkustesV!$AC235,-99)</f>
        <v>-99</v>
      </c>
      <c r="E235" s="3">
        <f>IF($A235=$B$3,ProkustesV2!F235*ProkustesV!$AC235,-99)</f>
        <v>-99</v>
      </c>
      <c r="F235" s="3">
        <f>IF($A235=$B$3,ProkustesV2!E235*ProkustesV!$AC235,-99)</f>
        <v>-99</v>
      </c>
      <c r="G235" s="3">
        <f>IF($A235=$B$3,ProkustesV2!H235*ProkustesV!$AC235,-99)</f>
        <v>-99</v>
      </c>
      <c r="H235" s="3">
        <f>IF($A235=$B$3,ProkustesV2!G235*ProkustesV!$AC235,-99)</f>
        <v>-99</v>
      </c>
      <c r="I235" s="3">
        <f>IF($A235=$B$3,ProkustesV2!J235*ProkustesV!$AC235,-99)</f>
        <v>-99</v>
      </c>
      <c r="J235" s="3">
        <f>IF($A235=$B$3,ProkustesV2!I235*ProkustesV!$AC235,-99)</f>
        <v>-99</v>
      </c>
      <c r="K235" s="3">
        <f>IF($A235=$B$3,ProkustesV2!L235*ProkustesV!$AC235,-99)</f>
        <v>-99</v>
      </c>
      <c r="L235" s="3">
        <f>IF($A235=$B$3,ProkustesV2!K235*ProkustesV!$AC235,-99)</f>
        <v>-99</v>
      </c>
      <c r="M235" s="3">
        <f>IF($A235=$B$3,ProkustesV2!N235*ProkustesV!$AC235,-99)</f>
        <v>-99</v>
      </c>
      <c r="N235" s="3">
        <f>IF($A235=$B$3,ProkustesV2!M235*ProkustesV!$AC235,-99)</f>
        <v>-99</v>
      </c>
      <c r="O235" s="3">
        <f>IF($A235=$B$3,ProkustesV2!P235*ProkustesV!$AC235,-99)</f>
        <v>-99</v>
      </c>
      <c r="P235" s="3">
        <f>IF($A235=$B$3,ProkustesV2!O235*ProkustesV!$AC235,-99)</f>
        <v>-99</v>
      </c>
      <c r="Q235" s="3">
        <f>IF($A235=$B$3,ProkustesV2!R235*ProkustesV!$AC235,-99)</f>
        <v>-99</v>
      </c>
      <c r="R235" s="3">
        <f>IF($A235=$B$3,ProkustesV2!Q235*ProkustesV!$AC235,-99)</f>
        <v>-99</v>
      </c>
      <c r="S235" s="3">
        <f>IF($A235=$B$3,ProkustesV2!T235*ProkustesV!$AC235,-99)</f>
        <v>-99</v>
      </c>
      <c r="T235" s="3">
        <f>IF($A235=$B$3,ProkustesV2!S235*ProkustesV!$AC235,-99)</f>
        <v>-99</v>
      </c>
      <c r="U235" s="3">
        <f>IF($A235=$B$3,ProkustesV2!V235*ProkustesV!$AC235,-99)</f>
        <v>-99</v>
      </c>
      <c r="V235" s="3">
        <f>IF($A235=$B$3,ProkustesV2!U235*ProkustesV!$AC235,-99)</f>
        <v>-99</v>
      </c>
    </row>
    <row r="236" spans="1:22" x14ac:dyDescent="0.3">
      <c r="A236" t="str">
        <f t="shared" si="5"/>
        <v>DIPoel</v>
      </c>
      <c r="B236" s="3" t="str">
        <f>ProkustesV!D236</f>
        <v>DIPoel1_v_4.jpg</v>
      </c>
      <c r="C236" s="3">
        <f>IF($A236=$B$3,ProkustesV2!D236*ProkustesV!$AC236,-99)</f>
        <v>-99</v>
      </c>
      <c r="D236" s="3">
        <f>IF($A236=$B$3,ProkustesV2!C236*ProkustesV!$AC236,-99)</f>
        <v>-99</v>
      </c>
      <c r="E236" s="3">
        <f>IF($A236=$B$3,ProkustesV2!F236*ProkustesV!$AC236,-99)</f>
        <v>-99</v>
      </c>
      <c r="F236" s="3">
        <f>IF($A236=$B$3,ProkustesV2!E236*ProkustesV!$AC236,-99)</f>
        <v>-99</v>
      </c>
      <c r="G236" s="3">
        <f>IF($A236=$B$3,ProkustesV2!H236*ProkustesV!$AC236,-99)</f>
        <v>-99</v>
      </c>
      <c r="H236" s="3">
        <f>IF($A236=$B$3,ProkustesV2!G236*ProkustesV!$AC236,-99)</f>
        <v>-99</v>
      </c>
      <c r="I236" s="3">
        <f>IF($A236=$B$3,ProkustesV2!J236*ProkustesV!$AC236,-99)</f>
        <v>-99</v>
      </c>
      <c r="J236" s="3">
        <f>IF($A236=$B$3,ProkustesV2!I236*ProkustesV!$AC236,-99)</f>
        <v>-99</v>
      </c>
      <c r="K236" s="3">
        <f>IF($A236=$B$3,ProkustesV2!L236*ProkustesV!$AC236,-99)</f>
        <v>-99</v>
      </c>
      <c r="L236" s="3">
        <f>IF($A236=$B$3,ProkustesV2!K236*ProkustesV!$AC236,-99)</f>
        <v>-99</v>
      </c>
      <c r="M236" s="3">
        <f>IF($A236=$B$3,ProkustesV2!N236*ProkustesV!$AC236,-99)</f>
        <v>-99</v>
      </c>
      <c r="N236" s="3">
        <f>IF($A236=$B$3,ProkustesV2!M236*ProkustesV!$AC236,-99)</f>
        <v>-99</v>
      </c>
      <c r="O236" s="3">
        <f>IF($A236=$B$3,ProkustesV2!P236*ProkustesV!$AC236,-99)</f>
        <v>-99</v>
      </c>
      <c r="P236" s="3">
        <f>IF($A236=$B$3,ProkustesV2!O236*ProkustesV!$AC236,-99)</f>
        <v>-99</v>
      </c>
      <c r="Q236" s="3">
        <f>IF($A236=$B$3,ProkustesV2!R236*ProkustesV!$AC236,-99)</f>
        <v>-99</v>
      </c>
      <c r="R236" s="3">
        <f>IF($A236=$B$3,ProkustesV2!Q236*ProkustesV!$AC236,-99)</f>
        <v>-99</v>
      </c>
      <c r="S236" s="3">
        <f>IF($A236=$B$3,ProkustesV2!T236*ProkustesV!$AC236,-99)</f>
        <v>-99</v>
      </c>
      <c r="T236" s="3">
        <f>IF($A236=$B$3,ProkustesV2!S236*ProkustesV!$AC236,-99)</f>
        <v>-99</v>
      </c>
      <c r="U236" s="3">
        <f>IF($A236=$B$3,ProkustesV2!V236*ProkustesV!$AC236,-99)</f>
        <v>-99</v>
      </c>
      <c r="V236" s="3">
        <f>IF($A236=$B$3,ProkustesV2!U236*ProkustesV!$AC236,-99)</f>
        <v>-99</v>
      </c>
    </row>
    <row r="237" spans="1:22" x14ac:dyDescent="0.3">
      <c r="A237" t="str">
        <f t="shared" si="5"/>
        <v>DIPoel</v>
      </c>
      <c r="B237" s="3" t="str">
        <f>ProkustesV!D237</f>
        <v>DIPoel1_v_5.jpg</v>
      </c>
      <c r="C237" s="3">
        <f>IF($A237=$B$3,ProkustesV2!D237*ProkustesV!$AC237,-99)</f>
        <v>-99</v>
      </c>
      <c r="D237" s="3">
        <f>IF($A237=$B$3,ProkustesV2!C237*ProkustesV!$AC237,-99)</f>
        <v>-99</v>
      </c>
      <c r="E237" s="3">
        <f>IF($A237=$B$3,ProkustesV2!F237*ProkustesV!$AC237,-99)</f>
        <v>-99</v>
      </c>
      <c r="F237" s="3">
        <f>IF($A237=$B$3,ProkustesV2!E237*ProkustesV!$AC237,-99)</f>
        <v>-99</v>
      </c>
      <c r="G237" s="3">
        <f>IF($A237=$B$3,ProkustesV2!H237*ProkustesV!$AC237,-99)</f>
        <v>-99</v>
      </c>
      <c r="H237" s="3">
        <f>IF($A237=$B$3,ProkustesV2!G237*ProkustesV!$AC237,-99)</f>
        <v>-99</v>
      </c>
      <c r="I237" s="3">
        <f>IF($A237=$B$3,ProkustesV2!J237*ProkustesV!$AC237,-99)</f>
        <v>-99</v>
      </c>
      <c r="J237" s="3">
        <f>IF($A237=$B$3,ProkustesV2!I237*ProkustesV!$AC237,-99)</f>
        <v>-99</v>
      </c>
      <c r="K237" s="3">
        <f>IF($A237=$B$3,ProkustesV2!L237*ProkustesV!$AC237,-99)</f>
        <v>-99</v>
      </c>
      <c r="L237" s="3">
        <f>IF($A237=$B$3,ProkustesV2!K237*ProkustesV!$AC237,-99)</f>
        <v>-99</v>
      </c>
      <c r="M237" s="3">
        <f>IF($A237=$B$3,ProkustesV2!N237*ProkustesV!$AC237,-99)</f>
        <v>-99</v>
      </c>
      <c r="N237" s="3">
        <f>IF($A237=$B$3,ProkustesV2!M237*ProkustesV!$AC237,-99)</f>
        <v>-99</v>
      </c>
      <c r="O237" s="3">
        <f>IF($A237=$B$3,ProkustesV2!P237*ProkustesV!$AC237,-99)</f>
        <v>-99</v>
      </c>
      <c r="P237" s="3">
        <f>IF($A237=$B$3,ProkustesV2!O237*ProkustesV!$AC237,-99)</f>
        <v>-99</v>
      </c>
      <c r="Q237" s="3">
        <f>IF($A237=$B$3,ProkustesV2!R237*ProkustesV!$AC237,-99)</f>
        <v>-99</v>
      </c>
      <c r="R237" s="3">
        <f>IF($A237=$B$3,ProkustesV2!Q237*ProkustesV!$AC237,-99)</f>
        <v>-99</v>
      </c>
      <c r="S237" s="3">
        <f>IF($A237=$B$3,ProkustesV2!T237*ProkustesV!$AC237,-99)</f>
        <v>-99</v>
      </c>
      <c r="T237" s="3">
        <f>IF($A237=$B$3,ProkustesV2!S237*ProkustesV!$AC237,-99)</f>
        <v>-99</v>
      </c>
      <c r="U237" s="3">
        <f>IF($A237=$B$3,ProkustesV2!V237*ProkustesV!$AC237,-99)</f>
        <v>-99</v>
      </c>
      <c r="V237" s="3">
        <f>IF($A237=$B$3,ProkustesV2!U237*ProkustesV!$AC237,-99)</f>
        <v>-99</v>
      </c>
    </row>
    <row r="238" spans="1:22" x14ac:dyDescent="0.3">
      <c r="A238" t="str">
        <f t="shared" si="5"/>
        <v>DIPoel</v>
      </c>
      <c r="B238" s="3" t="str">
        <f>ProkustesV!D238</f>
        <v>DIPoel2_v_1.jpg</v>
      </c>
      <c r="C238" s="3">
        <f>IF($A238=$B$3,ProkustesV2!D238*ProkustesV!$AC238,-99)</f>
        <v>-99</v>
      </c>
      <c r="D238" s="3">
        <f>IF($A238=$B$3,ProkustesV2!C238*ProkustesV!$AC238,-99)</f>
        <v>-99</v>
      </c>
      <c r="E238" s="3">
        <f>IF($A238=$B$3,ProkustesV2!F238*ProkustesV!$AC238,-99)</f>
        <v>-99</v>
      </c>
      <c r="F238" s="3">
        <f>IF($A238=$B$3,ProkustesV2!E238*ProkustesV!$AC238,-99)</f>
        <v>-99</v>
      </c>
      <c r="G238" s="3">
        <f>IF($A238=$B$3,ProkustesV2!H238*ProkustesV!$AC238,-99)</f>
        <v>-99</v>
      </c>
      <c r="H238" s="3">
        <f>IF($A238=$B$3,ProkustesV2!G238*ProkustesV!$AC238,-99)</f>
        <v>-99</v>
      </c>
      <c r="I238" s="3">
        <f>IF($A238=$B$3,ProkustesV2!J238*ProkustesV!$AC238,-99)</f>
        <v>-99</v>
      </c>
      <c r="J238" s="3">
        <f>IF($A238=$B$3,ProkustesV2!I238*ProkustesV!$AC238,-99)</f>
        <v>-99</v>
      </c>
      <c r="K238" s="3">
        <f>IF($A238=$B$3,ProkustesV2!L238*ProkustesV!$AC238,-99)</f>
        <v>-99</v>
      </c>
      <c r="L238" s="3">
        <f>IF($A238=$B$3,ProkustesV2!K238*ProkustesV!$AC238,-99)</f>
        <v>-99</v>
      </c>
      <c r="M238" s="3">
        <f>IF($A238=$B$3,ProkustesV2!N238*ProkustesV!$AC238,-99)</f>
        <v>-99</v>
      </c>
      <c r="N238" s="3">
        <f>IF($A238=$B$3,ProkustesV2!M238*ProkustesV!$AC238,-99)</f>
        <v>-99</v>
      </c>
      <c r="O238" s="3">
        <f>IF($A238=$B$3,ProkustesV2!P238*ProkustesV!$AC238,-99)</f>
        <v>-99</v>
      </c>
      <c r="P238" s="3">
        <f>IF($A238=$B$3,ProkustesV2!O238*ProkustesV!$AC238,-99)</f>
        <v>-99</v>
      </c>
      <c r="Q238" s="3">
        <f>IF($A238=$B$3,ProkustesV2!R238*ProkustesV!$AC238,-99)</f>
        <v>-99</v>
      </c>
      <c r="R238" s="3">
        <f>IF($A238=$B$3,ProkustesV2!Q238*ProkustesV!$AC238,-99)</f>
        <v>-99</v>
      </c>
      <c r="S238" s="3">
        <f>IF($A238=$B$3,ProkustesV2!T238*ProkustesV!$AC238,-99)</f>
        <v>-99</v>
      </c>
      <c r="T238" s="3">
        <f>IF($A238=$B$3,ProkustesV2!S238*ProkustesV!$AC238,-99)</f>
        <v>-99</v>
      </c>
      <c r="U238" s="3">
        <f>IF($A238=$B$3,ProkustesV2!V238*ProkustesV!$AC238,-99)</f>
        <v>-99</v>
      </c>
      <c r="V238" s="3">
        <f>IF($A238=$B$3,ProkustesV2!U238*ProkustesV!$AC238,-99)</f>
        <v>-99</v>
      </c>
    </row>
    <row r="239" spans="1:22" x14ac:dyDescent="0.3">
      <c r="A239" t="str">
        <f t="shared" si="5"/>
        <v>DIPoel</v>
      </c>
      <c r="B239" s="3" t="str">
        <f>ProkustesV!D239</f>
        <v>DIPoel2_v_2.jpg</v>
      </c>
      <c r="C239" s="3">
        <f>IF($A239=$B$3,ProkustesV2!D239*ProkustesV!$AC239,-99)</f>
        <v>-99</v>
      </c>
      <c r="D239" s="3">
        <f>IF($A239=$B$3,ProkustesV2!C239*ProkustesV!$AC239,-99)</f>
        <v>-99</v>
      </c>
      <c r="E239" s="3">
        <f>IF($A239=$B$3,ProkustesV2!F239*ProkustesV!$AC239,-99)</f>
        <v>-99</v>
      </c>
      <c r="F239" s="3">
        <f>IF($A239=$B$3,ProkustesV2!E239*ProkustesV!$AC239,-99)</f>
        <v>-99</v>
      </c>
      <c r="G239" s="3">
        <f>IF($A239=$B$3,ProkustesV2!H239*ProkustesV!$AC239,-99)</f>
        <v>-99</v>
      </c>
      <c r="H239" s="3">
        <f>IF($A239=$B$3,ProkustesV2!G239*ProkustesV!$AC239,-99)</f>
        <v>-99</v>
      </c>
      <c r="I239" s="3">
        <f>IF($A239=$B$3,ProkustesV2!J239*ProkustesV!$AC239,-99)</f>
        <v>-99</v>
      </c>
      <c r="J239" s="3">
        <f>IF($A239=$B$3,ProkustesV2!I239*ProkustesV!$AC239,-99)</f>
        <v>-99</v>
      </c>
      <c r="K239" s="3">
        <f>IF($A239=$B$3,ProkustesV2!L239*ProkustesV!$AC239,-99)</f>
        <v>-99</v>
      </c>
      <c r="L239" s="3">
        <f>IF($A239=$B$3,ProkustesV2!K239*ProkustesV!$AC239,-99)</f>
        <v>-99</v>
      </c>
      <c r="M239" s="3">
        <f>IF($A239=$B$3,ProkustesV2!N239*ProkustesV!$AC239,-99)</f>
        <v>-99</v>
      </c>
      <c r="N239" s="3">
        <f>IF($A239=$B$3,ProkustesV2!M239*ProkustesV!$AC239,-99)</f>
        <v>-99</v>
      </c>
      <c r="O239" s="3">
        <f>IF($A239=$B$3,ProkustesV2!P239*ProkustesV!$AC239,-99)</f>
        <v>-99</v>
      </c>
      <c r="P239" s="3">
        <f>IF($A239=$B$3,ProkustesV2!O239*ProkustesV!$AC239,-99)</f>
        <v>-99</v>
      </c>
      <c r="Q239" s="3">
        <f>IF($A239=$B$3,ProkustesV2!R239*ProkustesV!$AC239,-99)</f>
        <v>-99</v>
      </c>
      <c r="R239" s="3">
        <f>IF($A239=$B$3,ProkustesV2!Q239*ProkustesV!$AC239,-99)</f>
        <v>-99</v>
      </c>
      <c r="S239" s="3">
        <f>IF($A239=$B$3,ProkustesV2!T239*ProkustesV!$AC239,-99)</f>
        <v>-99</v>
      </c>
      <c r="T239" s="3">
        <f>IF($A239=$B$3,ProkustesV2!S239*ProkustesV!$AC239,-99)</f>
        <v>-99</v>
      </c>
      <c r="U239" s="3">
        <f>IF($A239=$B$3,ProkustesV2!V239*ProkustesV!$AC239,-99)</f>
        <v>-99</v>
      </c>
      <c r="V239" s="3">
        <f>IF($A239=$B$3,ProkustesV2!U239*ProkustesV!$AC239,-99)</f>
        <v>-99</v>
      </c>
    </row>
    <row r="240" spans="1:22" x14ac:dyDescent="0.3">
      <c r="A240" t="str">
        <f t="shared" si="5"/>
        <v>DIPoel</v>
      </c>
      <c r="B240" s="3" t="str">
        <f>ProkustesV!D240</f>
        <v>DIPoel2_v_3.jpg</v>
      </c>
      <c r="C240" s="3">
        <f>IF($A240=$B$3,ProkustesV2!D240*ProkustesV!$AC240,-99)</f>
        <v>-99</v>
      </c>
      <c r="D240" s="3">
        <f>IF($A240=$B$3,ProkustesV2!C240*ProkustesV!$AC240,-99)</f>
        <v>-99</v>
      </c>
      <c r="E240" s="3">
        <f>IF($A240=$B$3,ProkustesV2!F240*ProkustesV!$AC240,-99)</f>
        <v>-99</v>
      </c>
      <c r="F240" s="3">
        <f>IF($A240=$B$3,ProkustesV2!E240*ProkustesV!$AC240,-99)</f>
        <v>-99</v>
      </c>
      <c r="G240" s="3">
        <f>IF($A240=$B$3,ProkustesV2!H240*ProkustesV!$AC240,-99)</f>
        <v>-99</v>
      </c>
      <c r="H240" s="3">
        <f>IF($A240=$B$3,ProkustesV2!G240*ProkustesV!$AC240,-99)</f>
        <v>-99</v>
      </c>
      <c r="I240" s="3">
        <f>IF($A240=$B$3,ProkustesV2!J240*ProkustesV!$AC240,-99)</f>
        <v>-99</v>
      </c>
      <c r="J240" s="3">
        <f>IF($A240=$B$3,ProkustesV2!I240*ProkustesV!$AC240,-99)</f>
        <v>-99</v>
      </c>
      <c r="K240" s="3">
        <f>IF($A240=$B$3,ProkustesV2!L240*ProkustesV!$AC240,-99)</f>
        <v>-99</v>
      </c>
      <c r="L240" s="3">
        <f>IF($A240=$B$3,ProkustesV2!K240*ProkustesV!$AC240,-99)</f>
        <v>-99</v>
      </c>
      <c r="M240" s="3">
        <f>IF($A240=$B$3,ProkustesV2!N240*ProkustesV!$AC240,-99)</f>
        <v>-99</v>
      </c>
      <c r="N240" s="3">
        <f>IF($A240=$B$3,ProkustesV2!M240*ProkustesV!$AC240,-99)</f>
        <v>-99</v>
      </c>
      <c r="O240" s="3">
        <f>IF($A240=$B$3,ProkustesV2!P240*ProkustesV!$AC240,-99)</f>
        <v>-99</v>
      </c>
      <c r="P240" s="3">
        <f>IF($A240=$B$3,ProkustesV2!O240*ProkustesV!$AC240,-99)</f>
        <v>-99</v>
      </c>
      <c r="Q240" s="3">
        <f>IF($A240=$B$3,ProkustesV2!R240*ProkustesV!$AC240,-99)</f>
        <v>-99</v>
      </c>
      <c r="R240" s="3">
        <f>IF($A240=$B$3,ProkustesV2!Q240*ProkustesV!$AC240,-99)</f>
        <v>-99</v>
      </c>
      <c r="S240" s="3">
        <f>IF($A240=$B$3,ProkustesV2!T240*ProkustesV!$AC240,-99)</f>
        <v>-99</v>
      </c>
      <c r="T240" s="3">
        <f>IF($A240=$B$3,ProkustesV2!S240*ProkustesV!$AC240,-99)</f>
        <v>-99</v>
      </c>
      <c r="U240" s="3">
        <f>IF($A240=$B$3,ProkustesV2!V240*ProkustesV!$AC240,-99)</f>
        <v>-99</v>
      </c>
      <c r="V240" s="3">
        <f>IF($A240=$B$3,ProkustesV2!U240*ProkustesV!$AC240,-99)</f>
        <v>-99</v>
      </c>
    </row>
    <row r="241" spans="1:22" x14ac:dyDescent="0.3">
      <c r="A241" t="str">
        <f t="shared" si="5"/>
        <v>DIPoel</v>
      </c>
      <c r="B241" s="3" t="str">
        <f>ProkustesV!D241</f>
        <v>DIPoel2_v_4.jpg</v>
      </c>
      <c r="C241" s="3">
        <f>IF($A241=$B$3,ProkustesV2!D241*ProkustesV!$AC241,-99)</f>
        <v>-99</v>
      </c>
      <c r="D241" s="3">
        <f>IF($A241=$B$3,ProkustesV2!C241*ProkustesV!$AC241,-99)</f>
        <v>-99</v>
      </c>
      <c r="E241" s="3">
        <f>IF($A241=$B$3,ProkustesV2!F241*ProkustesV!$AC241,-99)</f>
        <v>-99</v>
      </c>
      <c r="F241" s="3">
        <f>IF($A241=$B$3,ProkustesV2!E241*ProkustesV!$AC241,-99)</f>
        <v>-99</v>
      </c>
      <c r="G241" s="3">
        <f>IF($A241=$B$3,ProkustesV2!H241*ProkustesV!$AC241,-99)</f>
        <v>-99</v>
      </c>
      <c r="H241" s="3">
        <f>IF($A241=$B$3,ProkustesV2!G241*ProkustesV!$AC241,-99)</f>
        <v>-99</v>
      </c>
      <c r="I241" s="3">
        <f>IF($A241=$B$3,ProkustesV2!J241*ProkustesV!$AC241,-99)</f>
        <v>-99</v>
      </c>
      <c r="J241" s="3">
        <f>IF($A241=$B$3,ProkustesV2!I241*ProkustesV!$AC241,-99)</f>
        <v>-99</v>
      </c>
      <c r="K241" s="3">
        <f>IF($A241=$B$3,ProkustesV2!L241*ProkustesV!$AC241,-99)</f>
        <v>-99</v>
      </c>
      <c r="L241" s="3">
        <f>IF($A241=$B$3,ProkustesV2!K241*ProkustesV!$AC241,-99)</f>
        <v>-99</v>
      </c>
      <c r="M241" s="3">
        <f>IF($A241=$B$3,ProkustesV2!N241*ProkustesV!$AC241,-99)</f>
        <v>-99</v>
      </c>
      <c r="N241" s="3">
        <f>IF($A241=$B$3,ProkustesV2!M241*ProkustesV!$AC241,-99)</f>
        <v>-99</v>
      </c>
      <c r="O241" s="3">
        <f>IF($A241=$B$3,ProkustesV2!P241*ProkustesV!$AC241,-99)</f>
        <v>-99</v>
      </c>
      <c r="P241" s="3">
        <f>IF($A241=$B$3,ProkustesV2!O241*ProkustesV!$AC241,-99)</f>
        <v>-99</v>
      </c>
      <c r="Q241" s="3">
        <f>IF($A241=$B$3,ProkustesV2!R241*ProkustesV!$AC241,-99)</f>
        <v>-99</v>
      </c>
      <c r="R241" s="3">
        <f>IF($A241=$B$3,ProkustesV2!Q241*ProkustesV!$AC241,-99)</f>
        <v>-99</v>
      </c>
      <c r="S241" s="3">
        <f>IF($A241=$B$3,ProkustesV2!T241*ProkustesV!$AC241,-99)</f>
        <v>-99</v>
      </c>
      <c r="T241" s="3">
        <f>IF($A241=$B$3,ProkustesV2!S241*ProkustesV!$AC241,-99)</f>
        <v>-99</v>
      </c>
      <c r="U241" s="3">
        <f>IF($A241=$B$3,ProkustesV2!V241*ProkustesV!$AC241,-99)</f>
        <v>-99</v>
      </c>
      <c r="V241" s="3">
        <f>IF($A241=$B$3,ProkustesV2!U241*ProkustesV!$AC241,-99)</f>
        <v>-99</v>
      </c>
    </row>
    <row r="242" spans="1:22" x14ac:dyDescent="0.3">
      <c r="A242" t="str">
        <f t="shared" si="5"/>
        <v>DIPoel</v>
      </c>
      <c r="B242" s="3" t="str">
        <f>ProkustesV!D242</f>
        <v>DIPoel2_v_5.jpg</v>
      </c>
      <c r="C242" s="3">
        <f>IF($A242=$B$3,ProkustesV2!D242*ProkustesV!$AC242,-99)</f>
        <v>-99</v>
      </c>
      <c r="D242" s="3">
        <f>IF($A242=$B$3,ProkustesV2!C242*ProkustesV!$AC242,-99)</f>
        <v>-99</v>
      </c>
      <c r="E242" s="3">
        <f>IF($A242=$B$3,ProkustesV2!F242*ProkustesV!$AC242,-99)</f>
        <v>-99</v>
      </c>
      <c r="F242" s="3">
        <f>IF($A242=$B$3,ProkustesV2!E242*ProkustesV!$AC242,-99)</f>
        <v>-99</v>
      </c>
      <c r="G242" s="3">
        <f>IF($A242=$B$3,ProkustesV2!H242*ProkustesV!$AC242,-99)</f>
        <v>-99</v>
      </c>
      <c r="H242" s="3">
        <f>IF($A242=$B$3,ProkustesV2!G242*ProkustesV!$AC242,-99)</f>
        <v>-99</v>
      </c>
      <c r="I242" s="3">
        <f>IF($A242=$B$3,ProkustesV2!J242*ProkustesV!$AC242,-99)</f>
        <v>-99</v>
      </c>
      <c r="J242" s="3">
        <f>IF($A242=$B$3,ProkustesV2!I242*ProkustesV!$AC242,-99)</f>
        <v>-99</v>
      </c>
      <c r="K242" s="3">
        <f>IF($A242=$B$3,ProkustesV2!L242*ProkustesV!$AC242,-99)</f>
        <v>-99</v>
      </c>
      <c r="L242" s="3">
        <f>IF($A242=$B$3,ProkustesV2!K242*ProkustesV!$AC242,-99)</f>
        <v>-99</v>
      </c>
      <c r="M242" s="3">
        <f>IF($A242=$B$3,ProkustesV2!N242*ProkustesV!$AC242,-99)</f>
        <v>-99</v>
      </c>
      <c r="N242" s="3">
        <f>IF($A242=$B$3,ProkustesV2!M242*ProkustesV!$AC242,-99)</f>
        <v>-99</v>
      </c>
      <c r="O242" s="3">
        <f>IF($A242=$B$3,ProkustesV2!P242*ProkustesV!$AC242,-99)</f>
        <v>-99</v>
      </c>
      <c r="P242" s="3">
        <f>IF($A242=$B$3,ProkustesV2!O242*ProkustesV!$AC242,-99)</f>
        <v>-99</v>
      </c>
      <c r="Q242" s="3">
        <f>IF($A242=$B$3,ProkustesV2!R242*ProkustesV!$AC242,-99)</f>
        <v>-99</v>
      </c>
      <c r="R242" s="3">
        <f>IF($A242=$B$3,ProkustesV2!Q242*ProkustesV!$AC242,-99)</f>
        <v>-99</v>
      </c>
      <c r="S242" s="3">
        <f>IF($A242=$B$3,ProkustesV2!T242*ProkustesV!$AC242,-99)</f>
        <v>-99</v>
      </c>
      <c r="T242" s="3">
        <f>IF($A242=$B$3,ProkustesV2!S242*ProkustesV!$AC242,-99)</f>
        <v>-99</v>
      </c>
      <c r="U242" s="3">
        <f>IF($A242=$B$3,ProkustesV2!V242*ProkustesV!$AC242,-99)</f>
        <v>-99</v>
      </c>
      <c r="V242" s="3">
        <f>IF($A242=$B$3,ProkustesV2!U242*ProkustesV!$AC242,-99)</f>
        <v>-99</v>
      </c>
    </row>
    <row r="243" spans="1:22" x14ac:dyDescent="0.3">
      <c r="A243" t="str">
        <f t="shared" si="5"/>
        <v>DIPoel</v>
      </c>
      <c r="B243" s="3" t="str">
        <f>ProkustesV!D243</f>
        <v>DIPoel3_v_1.jpg</v>
      </c>
      <c r="C243" s="3">
        <f>IF($A243=$B$3,ProkustesV2!D243*ProkustesV!$AC243,-99)</f>
        <v>-99</v>
      </c>
      <c r="D243" s="3">
        <f>IF($A243=$B$3,ProkustesV2!C243*ProkustesV!$AC243,-99)</f>
        <v>-99</v>
      </c>
      <c r="E243" s="3">
        <f>IF($A243=$B$3,ProkustesV2!F243*ProkustesV!$AC243,-99)</f>
        <v>-99</v>
      </c>
      <c r="F243" s="3">
        <f>IF($A243=$B$3,ProkustesV2!E243*ProkustesV!$AC243,-99)</f>
        <v>-99</v>
      </c>
      <c r="G243" s="3">
        <f>IF($A243=$B$3,ProkustesV2!H243*ProkustesV!$AC243,-99)</f>
        <v>-99</v>
      </c>
      <c r="H243" s="3">
        <f>IF($A243=$B$3,ProkustesV2!G243*ProkustesV!$AC243,-99)</f>
        <v>-99</v>
      </c>
      <c r="I243" s="3">
        <f>IF($A243=$B$3,ProkustesV2!J243*ProkustesV!$AC243,-99)</f>
        <v>-99</v>
      </c>
      <c r="J243" s="3">
        <f>IF($A243=$B$3,ProkustesV2!I243*ProkustesV!$AC243,-99)</f>
        <v>-99</v>
      </c>
      <c r="K243" s="3">
        <f>IF($A243=$B$3,ProkustesV2!L243*ProkustesV!$AC243,-99)</f>
        <v>-99</v>
      </c>
      <c r="L243" s="3">
        <f>IF($A243=$B$3,ProkustesV2!K243*ProkustesV!$AC243,-99)</f>
        <v>-99</v>
      </c>
      <c r="M243" s="3">
        <f>IF($A243=$B$3,ProkustesV2!N243*ProkustesV!$AC243,-99)</f>
        <v>-99</v>
      </c>
      <c r="N243" s="3">
        <f>IF($A243=$B$3,ProkustesV2!M243*ProkustesV!$AC243,-99)</f>
        <v>-99</v>
      </c>
      <c r="O243" s="3">
        <f>IF($A243=$B$3,ProkustesV2!P243*ProkustesV!$AC243,-99)</f>
        <v>-99</v>
      </c>
      <c r="P243" s="3">
        <f>IF($A243=$B$3,ProkustesV2!O243*ProkustesV!$AC243,-99)</f>
        <v>-99</v>
      </c>
      <c r="Q243" s="3">
        <f>IF($A243=$B$3,ProkustesV2!R243*ProkustesV!$AC243,-99)</f>
        <v>-99</v>
      </c>
      <c r="R243" s="3">
        <f>IF($A243=$B$3,ProkustesV2!Q243*ProkustesV!$AC243,-99)</f>
        <v>-99</v>
      </c>
      <c r="S243" s="3">
        <f>IF($A243=$B$3,ProkustesV2!T243*ProkustesV!$AC243,-99)</f>
        <v>-99</v>
      </c>
      <c r="T243" s="3">
        <f>IF($A243=$B$3,ProkustesV2!S243*ProkustesV!$AC243,-99)</f>
        <v>-99</v>
      </c>
      <c r="U243" s="3">
        <f>IF($A243=$B$3,ProkustesV2!V243*ProkustesV!$AC243,-99)</f>
        <v>-99</v>
      </c>
      <c r="V243" s="3">
        <f>IF($A243=$B$3,ProkustesV2!U243*ProkustesV!$AC243,-99)</f>
        <v>-99</v>
      </c>
    </row>
    <row r="244" spans="1:22" x14ac:dyDescent="0.3">
      <c r="A244" t="str">
        <f t="shared" si="5"/>
        <v>DIPoel</v>
      </c>
      <c r="B244" s="3" t="str">
        <f>ProkustesV!D244</f>
        <v>DIPoel3_v_2.jpg</v>
      </c>
      <c r="C244" s="3">
        <f>IF($A244=$B$3,ProkustesV2!D244*ProkustesV!$AC244,-99)</f>
        <v>-99</v>
      </c>
      <c r="D244" s="3">
        <f>IF($A244=$B$3,ProkustesV2!C244*ProkustesV!$AC244,-99)</f>
        <v>-99</v>
      </c>
      <c r="E244" s="3">
        <f>IF($A244=$B$3,ProkustesV2!F244*ProkustesV!$AC244,-99)</f>
        <v>-99</v>
      </c>
      <c r="F244" s="3">
        <f>IF($A244=$B$3,ProkustesV2!E244*ProkustesV!$AC244,-99)</f>
        <v>-99</v>
      </c>
      <c r="G244" s="3">
        <f>IF($A244=$B$3,ProkustesV2!H244*ProkustesV!$AC244,-99)</f>
        <v>-99</v>
      </c>
      <c r="H244" s="3">
        <f>IF($A244=$B$3,ProkustesV2!G244*ProkustesV!$AC244,-99)</f>
        <v>-99</v>
      </c>
      <c r="I244" s="3">
        <f>IF($A244=$B$3,ProkustesV2!J244*ProkustesV!$AC244,-99)</f>
        <v>-99</v>
      </c>
      <c r="J244" s="3">
        <f>IF($A244=$B$3,ProkustesV2!I244*ProkustesV!$AC244,-99)</f>
        <v>-99</v>
      </c>
      <c r="K244" s="3">
        <f>IF($A244=$B$3,ProkustesV2!L244*ProkustesV!$AC244,-99)</f>
        <v>-99</v>
      </c>
      <c r="L244" s="3">
        <f>IF($A244=$B$3,ProkustesV2!K244*ProkustesV!$AC244,-99)</f>
        <v>-99</v>
      </c>
      <c r="M244" s="3">
        <f>IF($A244=$B$3,ProkustesV2!N244*ProkustesV!$AC244,-99)</f>
        <v>-99</v>
      </c>
      <c r="N244" s="3">
        <f>IF($A244=$B$3,ProkustesV2!M244*ProkustesV!$AC244,-99)</f>
        <v>-99</v>
      </c>
      <c r="O244" s="3">
        <f>IF($A244=$B$3,ProkustesV2!P244*ProkustesV!$AC244,-99)</f>
        <v>-99</v>
      </c>
      <c r="P244" s="3">
        <f>IF($A244=$B$3,ProkustesV2!O244*ProkustesV!$AC244,-99)</f>
        <v>-99</v>
      </c>
      <c r="Q244" s="3">
        <f>IF($A244=$B$3,ProkustesV2!R244*ProkustesV!$AC244,-99)</f>
        <v>-99</v>
      </c>
      <c r="R244" s="3">
        <f>IF($A244=$B$3,ProkustesV2!Q244*ProkustesV!$AC244,-99)</f>
        <v>-99</v>
      </c>
      <c r="S244" s="3">
        <f>IF($A244=$B$3,ProkustesV2!T244*ProkustesV!$AC244,-99)</f>
        <v>-99</v>
      </c>
      <c r="T244" s="3">
        <f>IF($A244=$B$3,ProkustesV2!S244*ProkustesV!$AC244,-99)</f>
        <v>-99</v>
      </c>
      <c r="U244" s="3">
        <f>IF($A244=$B$3,ProkustesV2!V244*ProkustesV!$AC244,-99)</f>
        <v>-99</v>
      </c>
      <c r="V244" s="3">
        <f>IF($A244=$B$3,ProkustesV2!U244*ProkustesV!$AC244,-99)</f>
        <v>-99</v>
      </c>
    </row>
    <row r="245" spans="1:22" x14ac:dyDescent="0.3">
      <c r="A245" t="str">
        <f t="shared" si="5"/>
        <v>DIPoel</v>
      </c>
      <c r="B245" s="3" t="str">
        <f>ProkustesV!D245</f>
        <v>DIPoel3_v_3.jpg</v>
      </c>
      <c r="C245" s="3">
        <f>IF($A245=$B$3,ProkustesV2!D245*ProkustesV!$AC245,-99)</f>
        <v>-99</v>
      </c>
      <c r="D245" s="3">
        <f>IF($A245=$B$3,ProkustesV2!C245*ProkustesV!$AC245,-99)</f>
        <v>-99</v>
      </c>
      <c r="E245" s="3">
        <f>IF($A245=$B$3,ProkustesV2!F245*ProkustesV!$AC245,-99)</f>
        <v>-99</v>
      </c>
      <c r="F245" s="3">
        <f>IF($A245=$B$3,ProkustesV2!E245*ProkustesV!$AC245,-99)</f>
        <v>-99</v>
      </c>
      <c r="G245" s="3">
        <f>IF($A245=$B$3,ProkustesV2!H245*ProkustesV!$AC245,-99)</f>
        <v>-99</v>
      </c>
      <c r="H245" s="3">
        <f>IF($A245=$B$3,ProkustesV2!G245*ProkustesV!$AC245,-99)</f>
        <v>-99</v>
      </c>
      <c r="I245" s="3">
        <f>IF($A245=$B$3,ProkustesV2!J245*ProkustesV!$AC245,-99)</f>
        <v>-99</v>
      </c>
      <c r="J245" s="3">
        <f>IF($A245=$B$3,ProkustesV2!I245*ProkustesV!$AC245,-99)</f>
        <v>-99</v>
      </c>
      <c r="K245" s="3">
        <f>IF($A245=$B$3,ProkustesV2!L245*ProkustesV!$AC245,-99)</f>
        <v>-99</v>
      </c>
      <c r="L245" s="3">
        <f>IF($A245=$B$3,ProkustesV2!K245*ProkustesV!$AC245,-99)</f>
        <v>-99</v>
      </c>
      <c r="M245" s="3">
        <f>IF($A245=$B$3,ProkustesV2!N245*ProkustesV!$AC245,-99)</f>
        <v>-99</v>
      </c>
      <c r="N245" s="3">
        <f>IF($A245=$B$3,ProkustesV2!M245*ProkustesV!$AC245,-99)</f>
        <v>-99</v>
      </c>
      <c r="O245" s="3">
        <f>IF($A245=$B$3,ProkustesV2!P245*ProkustesV!$AC245,-99)</f>
        <v>-99</v>
      </c>
      <c r="P245" s="3">
        <f>IF($A245=$B$3,ProkustesV2!O245*ProkustesV!$AC245,-99)</f>
        <v>-99</v>
      </c>
      <c r="Q245" s="3">
        <f>IF($A245=$B$3,ProkustesV2!R245*ProkustesV!$AC245,-99)</f>
        <v>-99</v>
      </c>
      <c r="R245" s="3">
        <f>IF($A245=$B$3,ProkustesV2!Q245*ProkustesV!$AC245,-99)</f>
        <v>-99</v>
      </c>
      <c r="S245" s="3">
        <f>IF($A245=$B$3,ProkustesV2!T245*ProkustesV!$AC245,-99)</f>
        <v>-99</v>
      </c>
      <c r="T245" s="3">
        <f>IF($A245=$B$3,ProkustesV2!S245*ProkustesV!$AC245,-99)</f>
        <v>-99</v>
      </c>
      <c r="U245" s="3">
        <f>IF($A245=$B$3,ProkustesV2!V245*ProkustesV!$AC245,-99)</f>
        <v>-99</v>
      </c>
      <c r="V245" s="3">
        <f>IF($A245=$B$3,ProkustesV2!U245*ProkustesV!$AC245,-99)</f>
        <v>-99</v>
      </c>
    </row>
    <row r="246" spans="1:22" x14ac:dyDescent="0.3">
      <c r="A246" t="str">
        <f t="shared" si="5"/>
        <v>DIPoel</v>
      </c>
      <c r="B246" s="3" t="str">
        <f>ProkustesV!D246</f>
        <v>DIPoel3_v_4.jpg</v>
      </c>
      <c r="C246" s="3">
        <f>IF($A246=$B$3,ProkustesV2!D246*ProkustesV!$AC246,-99)</f>
        <v>-99</v>
      </c>
      <c r="D246" s="3">
        <f>IF($A246=$B$3,ProkustesV2!C246*ProkustesV!$AC246,-99)</f>
        <v>-99</v>
      </c>
      <c r="E246" s="3">
        <f>IF($A246=$B$3,ProkustesV2!F246*ProkustesV!$AC246,-99)</f>
        <v>-99</v>
      </c>
      <c r="F246" s="3">
        <f>IF($A246=$B$3,ProkustesV2!E246*ProkustesV!$AC246,-99)</f>
        <v>-99</v>
      </c>
      <c r="G246" s="3">
        <f>IF($A246=$B$3,ProkustesV2!H246*ProkustesV!$AC246,-99)</f>
        <v>-99</v>
      </c>
      <c r="H246" s="3">
        <f>IF($A246=$B$3,ProkustesV2!G246*ProkustesV!$AC246,-99)</f>
        <v>-99</v>
      </c>
      <c r="I246" s="3">
        <f>IF($A246=$B$3,ProkustesV2!J246*ProkustesV!$AC246,-99)</f>
        <v>-99</v>
      </c>
      <c r="J246" s="3">
        <f>IF($A246=$B$3,ProkustesV2!I246*ProkustesV!$AC246,-99)</f>
        <v>-99</v>
      </c>
      <c r="K246" s="3">
        <f>IF($A246=$B$3,ProkustesV2!L246*ProkustesV!$AC246,-99)</f>
        <v>-99</v>
      </c>
      <c r="L246" s="3">
        <f>IF($A246=$B$3,ProkustesV2!K246*ProkustesV!$AC246,-99)</f>
        <v>-99</v>
      </c>
      <c r="M246" s="3">
        <f>IF($A246=$B$3,ProkustesV2!N246*ProkustesV!$AC246,-99)</f>
        <v>-99</v>
      </c>
      <c r="N246" s="3">
        <f>IF($A246=$B$3,ProkustesV2!M246*ProkustesV!$AC246,-99)</f>
        <v>-99</v>
      </c>
      <c r="O246" s="3">
        <f>IF($A246=$B$3,ProkustesV2!P246*ProkustesV!$AC246,-99)</f>
        <v>-99</v>
      </c>
      <c r="P246" s="3">
        <f>IF($A246=$B$3,ProkustesV2!O246*ProkustesV!$AC246,-99)</f>
        <v>-99</v>
      </c>
      <c r="Q246" s="3">
        <f>IF($A246=$B$3,ProkustesV2!R246*ProkustesV!$AC246,-99)</f>
        <v>-99</v>
      </c>
      <c r="R246" s="3">
        <f>IF($A246=$B$3,ProkustesV2!Q246*ProkustesV!$AC246,-99)</f>
        <v>-99</v>
      </c>
      <c r="S246" s="3">
        <f>IF($A246=$B$3,ProkustesV2!T246*ProkustesV!$AC246,-99)</f>
        <v>-99</v>
      </c>
      <c r="T246" s="3">
        <f>IF($A246=$B$3,ProkustesV2!S246*ProkustesV!$AC246,-99)</f>
        <v>-99</v>
      </c>
      <c r="U246" s="3">
        <f>IF($A246=$B$3,ProkustesV2!V246*ProkustesV!$AC246,-99)</f>
        <v>-99</v>
      </c>
      <c r="V246" s="3">
        <f>IF($A246=$B$3,ProkustesV2!U246*ProkustesV!$AC246,-99)</f>
        <v>-99</v>
      </c>
    </row>
    <row r="247" spans="1:22" x14ac:dyDescent="0.3">
      <c r="A247" t="str">
        <f t="shared" si="5"/>
        <v>DIPoel</v>
      </c>
      <c r="B247" s="3" t="str">
        <f>ProkustesV!D247</f>
        <v>DIPoel3_v_5.jpg</v>
      </c>
      <c r="C247" s="3">
        <f>IF($A247=$B$3,ProkustesV2!D247*ProkustesV!$AC247,-99)</f>
        <v>-99</v>
      </c>
      <c r="D247" s="3">
        <f>IF($A247=$B$3,ProkustesV2!C247*ProkustesV!$AC247,-99)</f>
        <v>-99</v>
      </c>
      <c r="E247" s="3">
        <f>IF($A247=$B$3,ProkustesV2!F247*ProkustesV!$AC247,-99)</f>
        <v>-99</v>
      </c>
      <c r="F247" s="3">
        <f>IF($A247=$B$3,ProkustesV2!E247*ProkustesV!$AC247,-99)</f>
        <v>-99</v>
      </c>
      <c r="G247" s="3">
        <f>IF($A247=$B$3,ProkustesV2!H247*ProkustesV!$AC247,-99)</f>
        <v>-99</v>
      </c>
      <c r="H247" s="3">
        <f>IF($A247=$B$3,ProkustesV2!G247*ProkustesV!$AC247,-99)</f>
        <v>-99</v>
      </c>
      <c r="I247" s="3">
        <f>IF($A247=$B$3,ProkustesV2!J247*ProkustesV!$AC247,-99)</f>
        <v>-99</v>
      </c>
      <c r="J247" s="3">
        <f>IF($A247=$B$3,ProkustesV2!I247*ProkustesV!$AC247,-99)</f>
        <v>-99</v>
      </c>
      <c r="K247" s="3">
        <f>IF($A247=$B$3,ProkustesV2!L247*ProkustesV!$AC247,-99)</f>
        <v>-99</v>
      </c>
      <c r="L247" s="3">
        <f>IF($A247=$B$3,ProkustesV2!K247*ProkustesV!$AC247,-99)</f>
        <v>-99</v>
      </c>
      <c r="M247" s="3">
        <f>IF($A247=$B$3,ProkustesV2!N247*ProkustesV!$AC247,-99)</f>
        <v>-99</v>
      </c>
      <c r="N247" s="3">
        <f>IF($A247=$B$3,ProkustesV2!M247*ProkustesV!$AC247,-99)</f>
        <v>-99</v>
      </c>
      <c r="O247" s="3">
        <f>IF($A247=$B$3,ProkustesV2!P247*ProkustesV!$AC247,-99)</f>
        <v>-99</v>
      </c>
      <c r="P247" s="3">
        <f>IF($A247=$B$3,ProkustesV2!O247*ProkustesV!$AC247,-99)</f>
        <v>-99</v>
      </c>
      <c r="Q247" s="3">
        <f>IF($A247=$B$3,ProkustesV2!R247*ProkustesV!$AC247,-99)</f>
        <v>-99</v>
      </c>
      <c r="R247" s="3">
        <f>IF($A247=$B$3,ProkustesV2!Q247*ProkustesV!$AC247,-99)</f>
        <v>-99</v>
      </c>
      <c r="S247" s="3">
        <f>IF($A247=$B$3,ProkustesV2!T247*ProkustesV!$AC247,-99)</f>
        <v>-99</v>
      </c>
      <c r="T247" s="3">
        <f>IF($A247=$B$3,ProkustesV2!S247*ProkustesV!$AC247,-99)</f>
        <v>-99</v>
      </c>
      <c r="U247" s="3">
        <f>IF($A247=$B$3,ProkustesV2!V247*ProkustesV!$AC247,-99)</f>
        <v>-99</v>
      </c>
      <c r="V247" s="3">
        <f>IF($A247=$B$3,ProkustesV2!U247*ProkustesV!$AC247,-99)</f>
        <v>-99</v>
      </c>
    </row>
    <row r="248" spans="1:22" x14ac:dyDescent="0.3">
      <c r="A248" t="str">
        <f t="shared" si="5"/>
        <v>DIPoel</v>
      </c>
      <c r="B248" s="3" t="str">
        <f>ProkustesV!D248</f>
        <v>DIPoel4_v_1.jpg</v>
      </c>
      <c r="C248" s="3">
        <f>IF($A248=$B$3,ProkustesV2!D248*ProkustesV!$AC248,-99)</f>
        <v>-99</v>
      </c>
      <c r="D248" s="3">
        <f>IF($A248=$B$3,ProkustesV2!C248*ProkustesV!$AC248,-99)</f>
        <v>-99</v>
      </c>
      <c r="E248" s="3">
        <f>IF($A248=$B$3,ProkustesV2!F248*ProkustesV!$AC248,-99)</f>
        <v>-99</v>
      </c>
      <c r="F248" s="3">
        <f>IF($A248=$B$3,ProkustesV2!E248*ProkustesV!$AC248,-99)</f>
        <v>-99</v>
      </c>
      <c r="G248" s="3">
        <f>IF($A248=$B$3,ProkustesV2!H248*ProkustesV!$AC248,-99)</f>
        <v>-99</v>
      </c>
      <c r="H248" s="3">
        <f>IF($A248=$B$3,ProkustesV2!G248*ProkustesV!$AC248,-99)</f>
        <v>-99</v>
      </c>
      <c r="I248" s="3">
        <f>IF($A248=$B$3,ProkustesV2!J248*ProkustesV!$AC248,-99)</f>
        <v>-99</v>
      </c>
      <c r="J248" s="3">
        <f>IF($A248=$B$3,ProkustesV2!I248*ProkustesV!$AC248,-99)</f>
        <v>-99</v>
      </c>
      <c r="K248" s="3">
        <f>IF($A248=$B$3,ProkustesV2!L248*ProkustesV!$AC248,-99)</f>
        <v>-99</v>
      </c>
      <c r="L248" s="3">
        <f>IF($A248=$B$3,ProkustesV2!K248*ProkustesV!$AC248,-99)</f>
        <v>-99</v>
      </c>
      <c r="M248" s="3">
        <f>IF($A248=$B$3,ProkustesV2!N248*ProkustesV!$AC248,-99)</f>
        <v>-99</v>
      </c>
      <c r="N248" s="3">
        <f>IF($A248=$B$3,ProkustesV2!M248*ProkustesV!$AC248,-99)</f>
        <v>-99</v>
      </c>
      <c r="O248" s="3">
        <f>IF($A248=$B$3,ProkustesV2!P248*ProkustesV!$AC248,-99)</f>
        <v>-99</v>
      </c>
      <c r="P248" s="3">
        <f>IF($A248=$B$3,ProkustesV2!O248*ProkustesV!$AC248,-99)</f>
        <v>-99</v>
      </c>
      <c r="Q248" s="3">
        <f>IF($A248=$B$3,ProkustesV2!R248*ProkustesV!$AC248,-99)</f>
        <v>-99</v>
      </c>
      <c r="R248" s="3">
        <f>IF($A248=$B$3,ProkustesV2!Q248*ProkustesV!$AC248,-99)</f>
        <v>-99</v>
      </c>
      <c r="S248" s="3">
        <f>IF($A248=$B$3,ProkustesV2!T248*ProkustesV!$AC248,-99)</f>
        <v>-99</v>
      </c>
      <c r="T248" s="3">
        <f>IF($A248=$B$3,ProkustesV2!S248*ProkustesV!$AC248,-99)</f>
        <v>-99</v>
      </c>
      <c r="U248" s="3">
        <f>IF($A248=$B$3,ProkustesV2!V248*ProkustesV!$AC248,-99)</f>
        <v>-99</v>
      </c>
      <c r="V248" s="3">
        <f>IF($A248=$B$3,ProkustesV2!U248*ProkustesV!$AC248,-99)</f>
        <v>-99</v>
      </c>
    </row>
    <row r="249" spans="1:22" x14ac:dyDescent="0.3">
      <c r="A249" t="str">
        <f t="shared" si="5"/>
        <v>DIPoel</v>
      </c>
      <c r="B249" s="3" t="str">
        <f>ProkustesV!D249</f>
        <v>DIPoel4_v_2.jpg</v>
      </c>
      <c r="C249" s="3">
        <f>IF($A249=$B$3,ProkustesV2!D249*ProkustesV!$AC249,-99)</f>
        <v>-99</v>
      </c>
      <c r="D249" s="3">
        <f>IF($A249=$B$3,ProkustesV2!C249*ProkustesV!$AC249,-99)</f>
        <v>-99</v>
      </c>
      <c r="E249" s="3">
        <f>IF($A249=$B$3,ProkustesV2!F249*ProkustesV!$AC249,-99)</f>
        <v>-99</v>
      </c>
      <c r="F249" s="3">
        <f>IF($A249=$B$3,ProkustesV2!E249*ProkustesV!$AC249,-99)</f>
        <v>-99</v>
      </c>
      <c r="G249" s="3">
        <f>IF($A249=$B$3,ProkustesV2!H249*ProkustesV!$AC249,-99)</f>
        <v>-99</v>
      </c>
      <c r="H249" s="3">
        <f>IF($A249=$B$3,ProkustesV2!G249*ProkustesV!$AC249,-99)</f>
        <v>-99</v>
      </c>
      <c r="I249" s="3">
        <f>IF($A249=$B$3,ProkustesV2!J249*ProkustesV!$AC249,-99)</f>
        <v>-99</v>
      </c>
      <c r="J249" s="3">
        <f>IF($A249=$B$3,ProkustesV2!I249*ProkustesV!$AC249,-99)</f>
        <v>-99</v>
      </c>
      <c r="K249" s="3">
        <f>IF($A249=$B$3,ProkustesV2!L249*ProkustesV!$AC249,-99)</f>
        <v>-99</v>
      </c>
      <c r="L249" s="3">
        <f>IF($A249=$B$3,ProkustesV2!K249*ProkustesV!$AC249,-99)</f>
        <v>-99</v>
      </c>
      <c r="M249" s="3">
        <f>IF($A249=$B$3,ProkustesV2!N249*ProkustesV!$AC249,-99)</f>
        <v>-99</v>
      </c>
      <c r="N249" s="3">
        <f>IF($A249=$B$3,ProkustesV2!M249*ProkustesV!$AC249,-99)</f>
        <v>-99</v>
      </c>
      <c r="O249" s="3">
        <f>IF($A249=$B$3,ProkustesV2!P249*ProkustesV!$AC249,-99)</f>
        <v>-99</v>
      </c>
      <c r="P249" s="3">
        <f>IF($A249=$B$3,ProkustesV2!O249*ProkustesV!$AC249,-99)</f>
        <v>-99</v>
      </c>
      <c r="Q249" s="3">
        <f>IF($A249=$B$3,ProkustesV2!R249*ProkustesV!$AC249,-99)</f>
        <v>-99</v>
      </c>
      <c r="R249" s="3">
        <f>IF($A249=$B$3,ProkustesV2!Q249*ProkustesV!$AC249,-99)</f>
        <v>-99</v>
      </c>
      <c r="S249" s="3">
        <f>IF($A249=$B$3,ProkustesV2!T249*ProkustesV!$AC249,-99)</f>
        <v>-99</v>
      </c>
      <c r="T249" s="3">
        <f>IF($A249=$B$3,ProkustesV2!S249*ProkustesV!$AC249,-99)</f>
        <v>-99</v>
      </c>
      <c r="U249" s="3">
        <f>IF($A249=$B$3,ProkustesV2!V249*ProkustesV!$AC249,-99)</f>
        <v>-99</v>
      </c>
      <c r="V249" s="3">
        <f>IF($A249=$B$3,ProkustesV2!U249*ProkustesV!$AC249,-99)</f>
        <v>-99</v>
      </c>
    </row>
    <row r="250" spans="1:22" x14ac:dyDescent="0.3">
      <c r="A250" t="str">
        <f t="shared" si="5"/>
        <v>DIPoel</v>
      </c>
      <c r="B250" s="3" t="str">
        <f>ProkustesV!D250</f>
        <v>DIPoel4_v_3.jpg</v>
      </c>
      <c r="C250" s="3">
        <f>IF($A250=$B$3,ProkustesV2!D250*ProkustesV!$AC250,-99)</f>
        <v>-99</v>
      </c>
      <c r="D250" s="3">
        <f>IF($A250=$B$3,ProkustesV2!C250*ProkustesV!$AC250,-99)</f>
        <v>-99</v>
      </c>
      <c r="E250" s="3">
        <f>IF($A250=$B$3,ProkustesV2!F250*ProkustesV!$AC250,-99)</f>
        <v>-99</v>
      </c>
      <c r="F250" s="3">
        <f>IF($A250=$B$3,ProkustesV2!E250*ProkustesV!$AC250,-99)</f>
        <v>-99</v>
      </c>
      <c r="G250" s="3">
        <f>IF($A250=$B$3,ProkustesV2!H250*ProkustesV!$AC250,-99)</f>
        <v>-99</v>
      </c>
      <c r="H250" s="3">
        <f>IF($A250=$B$3,ProkustesV2!G250*ProkustesV!$AC250,-99)</f>
        <v>-99</v>
      </c>
      <c r="I250" s="3">
        <f>IF($A250=$B$3,ProkustesV2!J250*ProkustesV!$AC250,-99)</f>
        <v>-99</v>
      </c>
      <c r="J250" s="3">
        <f>IF($A250=$B$3,ProkustesV2!I250*ProkustesV!$AC250,-99)</f>
        <v>-99</v>
      </c>
      <c r="K250" s="3">
        <f>IF($A250=$B$3,ProkustesV2!L250*ProkustesV!$AC250,-99)</f>
        <v>-99</v>
      </c>
      <c r="L250" s="3">
        <f>IF($A250=$B$3,ProkustesV2!K250*ProkustesV!$AC250,-99)</f>
        <v>-99</v>
      </c>
      <c r="M250" s="3">
        <f>IF($A250=$B$3,ProkustesV2!N250*ProkustesV!$AC250,-99)</f>
        <v>-99</v>
      </c>
      <c r="N250" s="3">
        <f>IF($A250=$B$3,ProkustesV2!M250*ProkustesV!$AC250,-99)</f>
        <v>-99</v>
      </c>
      <c r="O250" s="3">
        <f>IF($A250=$B$3,ProkustesV2!P250*ProkustesV!$AC250,-99)</f>
        <v>-99</v>
      </c>
      <c r="P250" s="3">
        <f>IF($A250=$B$3,ProkustesV2!O250*ProkustesV!$AC250,-99)</f>
        <v>-99</v>
      </c>
      <c r="Q250" s="3">
        <f>IF($A250=$B$3,ProkustesV2!R250*ProkustesV!$AC250,-99)</f>
        <v>-99</v>
      </c>
      <c r="R250" s="3">
        <f>IF($A250=$B$3,ProkustesV2!Q250*ProkustesV!$AC250,-99)</f>
        <v>-99</v>
      </c>
      <c r="S250" s="3">
        <f>IF($A250=$B$3,ProkustesV2!T250*ProkustesV!$AC250,-99)</f>
        <v>-99</v>
      </c>
      <c r="T250" s="3">
        <f>IF($A250=$B$3,ProkustesV2!S250*ProkustesV!$AC250,-99)</f>
        <v>-99</v>
      </c>
      <c r="U250" s="3">
        <f>IF($A250=$B$3,ProkustesV2!V250*ProkustesV!$AC250,-99)</f>
        <v>-99</v>
      </c>
      <c r="V250" s="3">
        <f>IF($A250=$B$3,ProkustesV2!U250*ProkustesV!$AC250,-99)</f>
        <v>-99</v>
      </c>
    </row>
    <row r="251" spans="1:22" x14ac:dyDescent="0.3">
      <c r="A251" t="str">
        <f t="shared" si="5"/>
        <v>DIPoel</v>
      </c>
      <c r="B251" s="3" t="str">
        <f>ProkustesV!D251</f>
        <v>DIPoel4_v_4.jpg</v>
      </c>
      <c r="C251" s="3">
        <f>IF($A251=$B$3,ProkustesV2!D251*ProkustesV!$AC251,-99)</f>
        <v>-99</v>
      </c>
      <c r="D251" s="3">
        <f>IF($A251=$B$3,ProkustesV2!C251*ProkustesV!$AC251,-99)</f>
        <v>-99</v>
      </c>
      <c r="E251" s="3">
        <f>IF($A251=$B$3,ProkustesV2!F251*ProkustesV!$AC251,-99)</f>
        <v>-99</v>
      </c>
      <c r="F251" s="3">
        <f>IF($A251=$B$3,ProkustesV2!E251*ProkustesV!$AC251,-99)</f>
        <v>-99</v>
      </c>
      <c r="G251" s="3">
        <f>IF($A251=$B$3,ProkustesV2!H251*ProkustesV!$AC251,-99)</f>
        <v>-99</v>
      </c>
      <c r="H251" s="3">
        <f>IF($A251=$B$3,ProkustesV2!G251*ProkustesV!$AC251,-99)</f>
        <v>-99</v>
      </c>
      <c r="I251" s="3">
        <f>IF($A251=$B$3,ProkustesV2!J251*ProkustesV!$AC251,-99)</f>
        <v>-99</v>
      </c>
      <c r="J251" s="3">
        <f>IF($A251=$B$3,ProkustesV2!I251*ProkustesV!$AC251,-99)</f>
        <v>-99</v>
      </c>
      <c r="K251" s="3">
        <f>IF($A251=$B$3,ProkustesV2!L251*ProkustesV!$AC251,-99)</f>
        <v>-99</v>
      </c>
      <c r="L251" s="3">
        <f>IF($A251=$B$3,ProkustesV2!K251*ProkustesV!$AC251,-99)</f>
        <v>-99</v>
      </c>
      <c r="M251" s="3">
        <f>IF($A251=$B$3,ProkustesV2!N251*ProkustesV!$AC251,-99)</f>
        <v>-99</v>
      </c>
      <c r="N251" s="3">
        <f>IF($A251=$B$3,ProkustesV2!M251*ProkustesV!$AC251,-99)</f>
        <v>-99</v>
      </c>
      <c r="O251" s="3">
        <f>IF($A251=$B$3,ProkustesV2!P251*ProkustesV!$AC251,-99)</f>
        <v>-99</v>
      </c>
      <c r="P251" s="3">
        <f>IF($A251=$B$3,ProkustesV2!O251*ProkustesV!$AC251,-99)</f>
        <v>-99</v>
      </c>
      <c r="Q251" s="3">
        <f>IF($A251=$B$3,ProkustesV2!R251*ProkustesV!$AC251,-99)</f>
        <v>-99</v>
      </c>
      <c r="R251" s="3">
        <f>IF($A251=$B$3,ProkustesV2!Q251*ProkustesV!$AC251,-99)</f>
        <v>-99</v>
      </c>
      <c r="S251" s="3">
        <f>IF($A251=$B$3,ProkustesV2!T251*ProkustesV!$AC251,-99)</f>
        <v>-99</v>
      </c>
      <c r="T251" s="3">
        <f>IF($A251=$B$3,ProkustesV2!S251*ProkustesV!$AC251,-99)</f>
        <v>-99</v>
      </c>
      <c r="U251" s="3">
        <f>IF($A251=$B$3,ProkustesV2!V251*ProkustesV!$AC251,-99)</f>
        <v>-99</v>
      </c>
      <c r="V251" s="3">
        <f>IF($A251=$B$3,ProkustesV2!U251*ProkustesV!$AC251,-99)</f>
        <v>-99</v>
      </c>
    </row>
    <row r="252" spans="1:22" x14ac:dyDescent="0.3">
      <c r="A252" t="str">
        <f t="shared" si="5"/>
        <v>DIPoel</v>
      </c>
      <c r="B252" s="3" t="str">
        <f>ProkustesV!D252</f>
        <v>DIPoel4_v_5.jpg</v>
      </c>
      <c r="C252" s="3">
        <f>IF($A252=$B$3,ProkustesV2!D252*ProkustesV!$AC252,-99)</f>
        <v>-99</v>
      </c>
      <c r="D252" s="3">
        <f>IF($A252=$B$3,ProkustesV2!C252*ProkustesV!$AC252,-99)</f>
        <v>-99</v>
      </c>
      <c r="E252" s="3">
        <f>IF($A252=$B$3,ProkustesV2!F252*ProkustesV!$AC252,-99)</f>
        <v>-99</v>
      </c>
      <c r="F252" s="3">
        <f>IF($A252=$B$3,ProkustesV2!E252*ProkustesV!$AC252,-99)</f>
        <v>-99</v>
      </c>
      <c r="G252" s="3">
        <f>IF($A252=$B$3,ProkustesV2!H252*ProkustesV!$AC252,-99)</f>
        <v>-99</v>
      </c>
      <c r="H252" s="3">
        <f>IF($A252=$B$3,ProkustesV2!G252*ProkustesV!$AC252,-99)</f>
        <v>-99</v>
      </c>
      <c r="I252" s="3">
        <f>IF($A252=$B$3,ProkustesV2!J252*ProkustesV!$AC252,-99)</f>
        <v>-99</v>
      </c>
      <c r="J252" s="3">
        <f>IF($A252=$B$3,ProkustesV2!I252*ProkustesV!$AC252,-99)</f>
        <v>-99</v>
      </c>
      <c r="K252" s="3">
        <f>IF($A252=$B$3,ProkustesV2!L252*ProkustesV!$AC252,-99)</f>
        <v>-99</v>
      </c>
      <c r="L252" s="3">
        <f>IF($A252=$B$3,ProkustesV2!K252*ProkustesV!$AC252,-99)</f>
        <v>-99</v>
      </c>
      <c r="M252" s="3">
        <f>IF($A252=$B$3,ProkustesV2!N252*ProkustesV!$AC252,-99)</f>
        <v>-99</v>
      </c>
      <c r="N252" s="3">
        <f>IF($A252=$B$3,ProkustesV2!M252*ProkustesV!$AC252,-99)</f>
        <v>-99</v>
      </c>
      <c r="O252" s="3">
        <f>IF($A252=$B$3,ProkustesV2!P252*ProkustesV!$AC252,-99)</f>
        <v>-99</v>
      </c>
      <c r="P252" s="3">
        <f>IF($A252=$B$3,ProkustesV2!O252*ProkustesV!$AC252,-99)</f>
        <v>-99</v>
      </c>
      <c r="Q252" s="3">
        <f>IF($A252=$B$3,ProkustesV2!R252*ProkustesV!$AC252,-99)</f>
        <v>-99</v>
      </c>
      <c r="R252" s="3">
        <f>IF($A252=$B$3,ProkustesV2!Q252*ProkustesV!$AC252,-99)</f>
        <v>-99</v>
      </c>
      <c r="S252" s="3">
        <f>IF($A252=$B$3,ProkustesV2!T252*ProkustesV!$AC252,-99)</f>
        <v>-99</v>
      </c>
      <c r="T252" s="3">
        <f>IF($A252=$B$3,ProkustesV2!S252*ProkustesV!$AC252,-99)</f>
        <v>-99</v>
      </c>
      <c r="U252" s="3">
        <f>IF($A252=$B$3,ProkustesV2!V252*ProkustesV!$AC252,-99)</f>
        <v>-99</v>
      </c>
      <c r="V252" s="3">
        <f>IF($A252=$B$3,ProkustesV2!U252*ProkustesV!$AC252,-99)</f>
        <v>-99</v>
      </c>
    </row>
    <row r="253" spans="1:22" x14ac:dyDescent="0.3">
      <c r="A253" t="str">
        <f t="shared" si="5"/>
        <v>DIPoel</v>
      </c>
      <c r="B253" s="3" t="str">
        <f>ProkustesV!D253</f>
        <v>DIPoel5_v_1.jpg</v>
      </c>
      <c r="C253" s="3">
        <f>IF($A253=$B$3,ProkustesV2!D253*ProkustesV!$AC253,-99)</f>
        <v>-99</v>
      </c>
      <c r="D253" s="3">
        <f>IF($A253=$B$3,ProkustesV2!C253*ProkustesV!$AC253,-99)</f>
        <v>-99</v>
      </c>
      <c r="E253" s="3">
        <f>IF($A253=$B$3,ProkustesV2!F253*ProkustesV!$AC253,-99)</f>
        <v>-99</v>
      </c>
      <c r="F253" s="3">
        <f>IF($A253=$B$3,ProkustesV2!E253*ProkustesV!$AC253,-99)</f>
        <v>-99</v>
      </c>
      <c r="G253" s="3">
        <f>IF($A253=$B$3,ProkustesV2!H253*ProkustesV!$AC253,-99)</f>
        <v>-99</v>
      </c>
      <c r="H253" s="3">
        <f>IF($A253=$B$3,ProkustesV2!G253*ProkustesV!$AC253,-99)</f>
        <v>-99</v>
      </c>
      <c r="I253" s="3">
        <f>IF($A253=$B$3,ProkustesV2!J253*ProkustesV!$AC253,-99)</f>
        <v>-99</v>
      </c>
      <c r="J253" s="3">
        <f>IF($A253=$B$3,ProkustesV2!I253*ProkustesV!$AC253,-99)</f>
        <v>-99</v>
      </c>
      <c r="K253" s="3">
        <f>IF($A253=$B$3,ProkustesV2!L253*ProkustesV!$AC253,-99)</f>
        <v>-99</v>
      </c>
      <c r="L253" s="3">
        <f>IF($A253=$B$3,ProkustesV2!K253*ProkustesV!$AC253,-99)</f>
        <v>-99</v>
      </c>
      <c r="M253" s="3">
        <f>IF($A253=$B$3,ProkustesV2!N253*ProkustesV!$AC253,-99)</f>
        <v>-99</v>
      </c>
      <c r="N253" s="3">
        <f>IF($A253=$B$3,ProkustesV2!M253*ProkustesV!$AC253,-99)</f>
        <v>-99</v>
      </c>
      <c r="O253" s="3">
        <f>IF($A253=$B$3,ProkustesV2!P253*ProkustesV!$AC253,-99)</f>
        <v>-99</v>
      </c>
      <c r="P253" s="3">
        <f>IF($A253=$B$3,ProkustesV2!O253*ProkustesV!$AC253,-99)</f>
        <v>-99</v>
      </c>
      <c r="Q253" s="3">
        <f>IF($A253=$B$3,ProkustesV2!R253*ProkustesV!$AC253,-99)</f>
        <v>-99</v>
      </c>
      <c r="R253" s="3">
        <f>IF($A253=$B$3,ProkustesV2!Q253*ProkustesV!$AC253,-99)</f>
        <v>-99</v>
      </c>
      <c r="S253" s="3">
        <f>IF($A253=$B$3,ProkustesV2!T253*ProkustesV!$AC253,-99)</f>
        <v>-99</v>
      </c>
      <c r="T253" s="3">
        <f>IF($A253=$B$3,ProkustesV2!S253*ProkustesV!$AC253,-99)</f>
        <v>-99</v>
      </c>
      <c r="U253" s="3">
        <f>IF($A253=$B$3,ProkustesV2!V253*ProkustesV!$AC253,-99)</f>
        <v>-99</v>
      </c>
      <c r="V253" s="3">
        <f>IF($A253=$B$3,ProkustesV2!U253*ProkustesV!$AC253,-99)</f>
        <v>-99</v>
      </c>
    </row>
    <row r="254" spans="1:22" x14ac:dyDescent="0.3">
      <c r="A254" t="str">
        <f t="shared" si="5"/>
        <v>DIPoel</v>
      </c>
      <c r="B254" s="3" t="str">
        <f>ProkustesV!D254</f>
        <v>DIPoel5_v_2.jpg</v>
      </c>
      <c r="C254" s="3">
        <f>IF($A254=$B$3,ProkustesV2!D254*ProkustesV!$AC254,-99)</f>
        <v>-99</v>
      </c>
      <c r="D254" s="3">
        <f>IF($A254=$B$3,ProkustesV2!C254*ProkustesV!$AC254,-99)</f>
        <v>-99</v>
      </c>
      <c r="E254" s="3">
        <f>IF($A254=$B$3,ProkustesV2!F254*ProkustesV!$AC254,-99)</f>
        <v>-99</v>
      </c>
      <c r="F254" s="3">
        <f>IF($A254=$B$3,ProkustesV2!E254*ProkustesV!$AC254,-99)</f>
        <v>-99</v>
      </c>
      <c r="G254" s="3">
        <f>IF($A254=$B$3,ProkustesV2!H254*ProkustesV!$AC254,-99)</f>
        <v>-99</v>
      </c>
      <c r="H254" s="3">
        <f>IF($A254=$B$3,ProkustesV2!G254*ProkustesV!$AC254,-99)</f>
        <v>-99</v>
      </c>
      <c r="I254" s="3">
        <f>IF($A254=$B$3,ProkustesV2!J254*ProkustesV!$AC254,-99)</f>
        <v>-99</v>
      </c>
      <c r="J254" s="3">
        <f>IF($A254=$B$3,ProkustesV2!I254*ProkustesV!$AC254,-99)</f>
        <v>-99</v>
      </c>
      <c r="K254" s="3">
        <f>IF($A254=$B$3,ProkustesV2!L254*ProkustesV!$AC254,-99)</f>
        <v>-99</v>
      </c>
      <c r="L254" s="3">
        <f>IF($A254=$B$3,ProkustesV2!K254*ProkustesV!$AC254,-99)</f>
        <v>-99</v>
      </c>
      <c r="M254" s="3">
        <f>IF($A254=$B$3,ProkustesV2!N254*ProkustesV!$AC254,-99)</f>
        <v>-99</v>
      </c>
      <c r="N254" s="3">
        <f>IF($A254=$B$3,ProkustesV2!M254*ProkustesV!$AC254,-99)</f>
        <v>-99</v>
      </c>
      <c r="O254" s="3">
        <f>IF($A254=$B$3,ProkustesV2!P254*ProkustesV!$AC254,-99)</f>
        <v>-99</v>
      </c>
      <c r="P254" s="3">
        <f>IF($A254=$B$3,ProkustesV2!O254*ProkustesV!$AC254,-99)</f>
        <v>-99</v>
      </c>
      <c r="Q254" s="3">
        <f>IF($A254=$B$3,ProkustesV2!R254*ProkustesV!$AC254,-99)</f>
        <v>-99</v>
      </c>
      <c r="R254" s="3">
        <f>IF($A254=$B$3,ProkustesV2!Q254*ProkustesV!$AC254,-99)</f>
        <v>-99</v>
      </c>
      <c r="S254" s="3">
        <f>IF($A254=$B$3,ProkustesV2!T254*ProkustesV!$AC254,-99)</f>
        <v>-99</v>
      </c>
      <c r="T254" s="3">
        <f>IF($A254=$B$3,ProkustesV2!S254*ProkustesV!$AC254,-99)</f>
        <v>-99</v>
      </c>
      <c r="U254" s="3">
        <f>IF($A254=$B$3,ProkustesV2!V254*ProkustesV!$AC254,-99)</f>
        <v>-99</v>
      </c>
      <c r="V254" s="3">
        <f>IF($A254=$B$3,ProkustesV2!U254*ProkustesV!$AC254,-99)</f>
        <v>-99</v>
      </c>
    </row>
    <row r="255" spans="1:22" x14ac:dyDescent="0.3">
      <c r="A255" t="str">
        <f t="shared" si="5"/>
        <v>DIPoel</v>
      </c>
      <c r="B255" s="3" t="str">
        <f>ProkustesV!D255</f>
        <v>DIPoel5_v_3.jpg</v>
      </c>
      <c r="C255" s="3">
        <f>IF($A255=$B$3,ProkustesV2!D255*ProkustesV!$AC255,-99)</f>
        <v>-99</v>
      </c>
      <c r="D255" s="3">
        <f>IF($A255=$B$3,ProkustesV2!C255*ProkustesV!$AC255,-99)</f>
        <v>-99</v>
      </c>
      <c r="E255" s="3">
        <f>IF($A255=$B$3,ProkustesV2!F255*ProkustesV!$AC255,-99)</f>
        <v>-99</v>
      </c>
      <c r="F255" s="3">
        <f>IF($A255=$B$3,ProkustesV2!E255*ProkustesV!$AC255,-99)</f>
        <v>-99</v>
      </c>
      <c r="G255" s="3">
        <f>IF($A255=$B$3,ProkustesV2!H255*ProkustesV!$AC255,-99)</f>
        <v>-99</v>
      </c>
      <c r="H255" s="3">
        <f>IF($A255=$B$3,ProkustesV2!G255*ProkustesV!$AC255,-99)</f>
        <v>-99</v>
      </c>
      <c r="I255" s="3">
        <f>IF($A255=$B$3,ProkustesV2!J255*ProkustesV!$AC255,-99)</f>
        <v>-99</v>
      </c>
      <c r="J255" s="3">
        <f>IF($A255=$B$3,ProkustesV2!I255*ProkustesV!$AC255,-99)</f>
        <v>-99</v>
      </c>
      <c r="K255" s="3">
        <f>IF($A255=$B$3,ProkustesV2!L255*ProkustesV!$AC255,-99)</f>
        <v>-99</v>
      </c>
      <c r="L255" s="3">
        <f>IF($A255=$B$3,ProkustesV2!K255*ProkustesV!$AC255,-99)</f>
        <v>-99</v>
      </c>
      <c r="M255" s="3">
        <f>IF($A255=$B$3,ProkustesV2!N255*ProkustesV!$AC255,-99)</f>
        <v>-99</v>
      </c>
      <c r="N255" s="3">
        <f>IF($A255=$B$3,ProkustesV2!M255*ProkustesV!$AC255,-99)</f>
        <v>-99</v>
      </c>
      <c r="O255" s="3">
        <f>IF($A255=$B$3,ProkustesV2!P255*ProkustesV!$AC255,-99)</f>
        <v>-99</v>
      </c>
      <c r="P255" s="3">
        <f>IF($A255=$B$3,ProkustesV2!O255*ProkustesV!$AC255,-99)</f>
        <v>-99</v>
      </c>
      <c r="Q255" s="3">
        <f>IF($A255=$B$3,ProkustesV2!R255*ProkustesV!$AC255,-99)</f>
        <v>-99</v>
      </c>
      <c r="R255" s="3">
        <f>IF($A255=$B$3,ProkustesV2!Q255*ProkustesV!$AC255,-99)</f>
        <v>-99</v>
      </c>
      <c r="S255" s="3">
        <f>IF($A255=$B$3,ProkustesV2!T255*ProkustesV!$AC255,-99)</f>
        <v>-99</v>
      </c>
      <c r="T255" s="3">
        <f>IF($A255=$B$3,ProkustesV2!S255*ProkustesV!$AC255,-99)</f>
        <v>-99</v>
      </c>
      <c r="U255" s="3">
        <f>IF($A255=$B$3,ProkustesV2!V255*ProkustesV!$AC255,-99)</f>
        <v>-99</v>
      </c>
      <c r="V255" s="3">
        <f>IF($A255=$B$3,ProkustesV2!U255*ProkustesV!$AC255,-99)</f>
        <v>-99</v>
      </c>
    </row>
    <row r="256" spans="1:22" x14ac:dyDescent="0.3">
      <c r="A256" t="str">
        <f t="shared" si="5"/>
        <v>DIPoel</v>
      </c>
      <c r="B256" s="3" t="str">
        <f>ProkustesV!D256</f>
        <v>DIPoel5_v_4.jpg</v>
      </c>
      <c r="C256" s="3">
        <f>IF($A256=$B$3,ProkustesV2!D256*ProkustesV!$AC256,-99)</f>
        <v>-99</v>
      </c>
      <c r="D256" s="3">
        <f>IF($A256=$B$3,ProkustesV2!C256*ProkustesV!$AC256,-99)</f>
        <v>-99</v>
      </c>
      <c r="E256" s="3">
        <f>IF($A256=$B$3,ProkustesV2!F256*ProkustesV!$AC256,-99)</f>
        <v>-99</v>
      </c>
      <c r="F256" s="3">
        <f>IF($A256=$B$3,ProkustesV2!E256*ProkustesV!$AC256,-99)</f>
        <v>-99</v>
      </c>
      <c r="G256" s="3">
        <f>IF($A256=$B$3,ProkustesV2!H256*ProkustesV!$AC256,-99)</f>
        <v>-99</v>
      </c>
      <c r="H256" s="3">
        <f>IF($A256=$B$3,ProkustesV2!G256*ProkustesV!$AC256,-99)</f>
        <v>-99</v>
      </c>
      <c r="I256" s="3">
        <f>IF($A256=$B$3,ProkustesV2!J256*ProkustesV!$AC256,-99)</f>
        <v>-99</v>
      </c>
      <c r="J256" s="3">
        <f>IF($A256=$B$3,ProkustesV2!I256*ProkustesV!$AC256,-99)</f>
        <v>-99</v>
      </c>
      <c r="K256" s="3">
        <f>IF($A256=$B$3,ProkustesV2!L256*ProkustesV!$AC256,-99)</f>
        <v>-99</v>
      </c>
      <c r="L256" s="3">
        <f>IF($A256=$B$3,ProkustesV2!K256*ProkustesV!$AC256,-99)</f>
        <v>-99</v>
      </c>
      <c r="M256" s="3">
        <f>IF($A256=$B$3,ProkustesV2!N256*ProkustesV!$AC256,-99)</f>
        <v>-99</v>
      </c>
      <c r="N256" s="3">
        <f>IF($A256=$B$3,ProkustesV2!M256*ProkustesV!$AC256,-99)</f>
        <v>-99</v>
      </c>
      <c r="O256" s="3">
        <f>IF($A256=$B$3,ProkustesV2!P256*ProkustesV!$AC256,-99)</f>
        <v>-99</v>
      </c>
      <c r="P256" s="3">
        <f>IF($A256=$B$3,ProkustesV2!O256*ProkustesV!$AC256,-99)</f>
        <v>-99</v>
      </c>
      <c r="Q256" s="3">
        <f>IF($A256=$B$3,ProkustesV2!R256*ProkustesV!$AC256,-99)</f>
        <v>-99</v>
      </c>
      <c r="R256" s="3">
        <f>IF($A256=$B$3,ProkustesV2!Q256*ProkustesV!$AC256,-99)</f>
        <v>-99</v>
      </c>
      <c r="S256" s="3">
        <f>IF($A256=$B$3,ProkustesV2!T256*ProkustesV!$AC256,-99)</f>
        <v>-99</v>
      </c>
      <c r="T256" s="3">
        <f>IF($A256=$B$3,ProkustesV2!S256*ProkustesV!$AC256,-99)</f>
        <v>-99</v>
      </c>
      <c r="U256" s="3">
        <f>IF($A256=$B$3,ProkustesV2!V256*ProkustesV!$AC256,-99)</f>
        <v>-99</v>
      </c>
      <c r="V256" s="3">
        <f>IF($A256=$B$3,ProkustesV2!U256*ProkustesV!$AC256,-99)</f>
        <v>-99</v>
      </c>
    </row>
    <row r="257" spans="1:22" x14ac:dyDescent="0.3">
      <c r="A257" t="str">
        <f t="shared" si="5"/>
        <v>DIPoel</v>
      </c>
      <c r="B257" s="3" t="str">
        <f>ProkustesV!D257</f>
        <v>DIPoel5_v_5.jpg</v>
      </c>
      <c r="C257" s="3">
        <f>IF($A257=$B$3,ProkustesV2!D257*ProkustesV!$AC257,-99)</f>
        <v>-99</v>
      </c>
      <c r="D257" s="3">
        <f>IF($A257=$B$3,ProkustesV2!C257*ProkustesV!$AC257,-99)</f>
        <v>-99</v>
      </c>
      <c r="E257" s="3">
        <f>IF($A257=$B$3,ProkustesV2!F257*ProkustesV!$AC257,-99)</f>
        <v>-99</v>
      </c>
      <c r="F257" s="3">
        <f>IF($A257=$B$3,ProkustesV2!E257*ProkustesV!$AC257,-99)</f>
        <v>-99</v>
      </c>
      <c r="G257" s="3">
        <f>IF($A257=$B$3,ProkustesV2!H257*ProkustesV!$AC257,-99)</f>
        <v>-99</v>
      </c>
      <c r="H257" s="3">
        <f>IF($A257=$B$3,ProkustesV2!G257*ProkustesV!$AC257,-99)</f>
        <v>-99</v>
      </c>
      <c r="I257" s="3">
        <f>IF($A257=$B$3,ProkustesV2!J257*ProkustesV!$AC257,-99)</f>
        <v>-99</v>
      </c>
      <c r="J257" s="3">
        <f>IF($A257=$B$3,ProkustesV2!I257*ProkustesV!$AC257,-99)</f>
        <v>-99</v>
      </c>
      <c r="K257" s="3">
        <f>IF($A257=$B$3,ProkustesV2!L257*ProkustesV!$AC257,-99)</f>
        <v>-99</v>
      </c>
      <c r="L257" s="3">
        <f>IF($A257=$B$3,ProkustesV2!K257*ProkustesV!$AC257,-99)</f>
        <v>-99</v>
      </c>
      <c r="M257" s="3">
        <f>IF($A257=$B$3,ProkustesV2!N257*ProkustesV!$AC257,-99)</f>
        <v>-99</v>
      </c>
      <c r="N257" s="3">
        <f>IF($A257=$B$3,ProkustesV2!M257*ProkustesV!$AC257,-99)</f>
        <v>-99</v>
      </c>
      <c r="O257" s="3">
        <f>IF($A257=$B$3,ProkustesV2!P257*ProkustesV!$AC257,-99)</f>
        <v>-99</v>
      </c>
      <c r="P257" s="3">
        <f>IF($A257=$B$3,ProkustesV2!O257*ProkustesV!$AC257,-99)</f>
        <v>-99</v>
      </c>
      <c r="Q257" s="3">
        <f>IF($A257=$B$3,ProkustesV2!R257*ProkustesV!$AC257,-99)</f>
        <v>-99</v>
      </c>
      <c r="R257" s="3">
        <f>IF($A257=$B$3,ProkustesV2!Q257*ProkustesV!$AC257,-99)</f>
        <v>-99</v>
      </c>
      <c r="S257" s="3">
        <f>IF($A257=$B$3,ProkustesV2!T257*ProkustesV!$AC257,-99)</f>
        <v>-99</v>
      </c>
      <c r="T257" s="3">
        <f>IF($A257=$B$3,ProkustesV2!S257*ProkustesV!$AC257,-99)</f>
        <v>-99</v>
      </c>
      <c r="U257" s="3">
        <f>IF($A257=$B$3,ProkustesV2!V257*ProkustesV!$AC257,-99)</f>
        <v>-99</v>
      </c>
      <c r="V257" s="3">
        <f>IF($A257=$B$3,ProkustesV2!U257*ProkustesV!$AC257,-99)</f>
        <v>-99</v>
      </c>
    </row>
    <row r="258" spans="1:22" x14ac:dyDescent="0.3">
      <c r="A258" t="str">
        <f t="shared" si="5"/>
        <v>DIPoel</v>
      </c>
      <c r="B258" s="3" t="str">
        <f>ProkustesV!D258</f>
        <v>DIPoel6_v_1.jpg</v>
      </c>
      <c r="C258" s="3">
        <f>IF($A258=$B$3,ProkustesV2!D258*ProkustesV!$AC258,-99)</f>
        <v>-99</v>
      </c>
      <c r="D258" s="3">
        <f>IF($A258=$B$3,ProkustesV2!C258*ProkustesV!$AC258,-99)</f>
        <v>-99</v>
      </c>
      <c r="E258" s="3">
        <f>IF($A258=$B$3,ProkustesV2!F258*ProkustesV!$AC258,-99)</f>
        <v>-99</v>
      </c>
      <c r="F258" s="3">
        <f>IF($A258=$B$3,ProkustesV2!E258*ProkustesV!$AC258,-99)</f>
        <v>-99</v>
      </c>
      <c r="G258" s="3">
        <f>IF($A258=$B$3,ProkustesV2!H258*ProkustesV!$AC258,-99)</f>
        <v>-99</v>
      </c>
      <c r="H258" s="3">
        <f>IF($A258=$B$3,ProkustesV2!G258*ProkustesV!$AC258,-99)</f>
        <v>-99</v>
      </c>
      <c r="I258" s="3">
        <f>IF($A258=$B$3,ProkustesV2!J258*ProkustesV!$AC258,-99)</f>
        <v>-99</v>
      </c>
      <c r="J258" s="3">
        <f>IF($A258=$B$3,ProkustesV2!I258*ProkustesV!$AC258,-99)</f>
        <v>-99</v>
      </c>
      <c r="K258" s="3">
        <f>IF($A258=$B$3,ProkustesV2!L258*ProkustesV!$AC258,-99)</f>
        <v>-99</v>
      </c>
      <c r="L258" s="3">
        <f>IF($A258=$B$3,ProkustesV2!K258*ProkustesV!$AC258,-99)</f>
        <v>-99</v>
      </c>
      <c r="M258" s="3">
        <f>IF($A258=$B$3,ProkustesV2!N258*ProkustesV!$AC258,-99)</f>
        <v>-99</v>
      </c>
      <c r="N258" s="3">
        <f>IF($A258=$B$3,ProkustesV2!M258*ProkustesV!$AC258,-99)</f>
        <v>-99</v>
      </c>
      <c r="O258" s="3">
        <f>IF($A258=$B$3,ProkustesV2!P258*ProkustesV!$AC258,-99)</f>
        <v>-99</v>
      </c>
      <c r="P258" s="3">
        <f>IF($A258=$B$3,ProkustesV2!O258*ProkustesV!$AC258,-99)</f>
        <v>-99</v>
      </c>
      <c r="Q258" s="3">
        <f>IF($A258=$B$3,ProkustesV2!R258*ProkustesV!$AC258,-99)</f>
        <v>-99</v>
      </c>
      <c r="R258" s="3">
        <f>IF($A258=$B$3,ProkustesV2!Q258*ProkustesV!$AC258,-99)</f>
        <v>-99</v>
      </c>
      <c r="S258" s="3">
        <f>IF($A258=$B$3,ProkustesV2!T258*ProkustesV!$AC258,-99)</f>
        <v>-99</v>
      </c>
      <c r="T258" s="3">
        <f>IF($A258=$B$3,ProkustesV2!S258*ProkustesV!$AC258,-99)</f>
        <v>-99</v>
      </c>
      <c r="U258" s="3">
        <f>IF($A258=$B$3,ProkustesV2!V258*ProkustesV!$AC258,-99)</f>
        <v>-99</v>
      </c>
      <c r="V258" s="3">
        <f>IF($A258=$B$3,ProkustesV2!U258*ProkustesV!$AC258,-99)</f>
        <v>-99</v>
      </c>
    </row>
    <row r="259" spans="1:22" x14ac:dyDescent="0.3">
      <c r="A259" t="str">
        <f t="shared" si="5"/>
        <v>DIPoel</v>
      </c>
      <c r="B259" s="3" t="str">
        <f>ProkustesV!D259</f>
        <v>DIPoel6_v_2.jpg</v>
      </c>
      <c r="C259" s="3">
        <f>IF($A259=$B$3,ProkustesV2!D259*ProkustesV!$AC259,-99)</f>
        <v>-99</v>
      </c>
      <c r="D259" s="3">
        <f>IF($A259=$B$3,ProkustesV2!C259*ProkustesV!$AC259,-99)</f>
        <v>-99</v>
      </c>
      <c r="E259" s="3">
        <f>IF($A259=$B$3,ProkustesV2!F259*ProkustesV!$AC259,-99)</f>
        <v>-99</v>
      </c>
      <c r="F259" s="3">
        <f>IF($A259=$B$3,ProkustesV2!E259*ProkustesV!$AC259,-99)</f>
        <v>-99</v>
      </c>
      <c r="G259" s="3">
        <f>IF($A259=$B$3,ProkustesV2!H259*ProkustesV!$AC259,-99)</f>
        <v>-99</v>
      </c>
      <c r="H259" s="3">
        <f>IF($A259=$B$3,ProkustesV2!G259*ProkustesV!$AC259,-99)</f>
        <v>-99</v>
      </c>
      <c r="I259" s="3">
        <f>IF($A259=$B$3,ProkustesV2!J259*ProkustesV!$AC259,-99)</f>
        <v>-99</v>
      </c>
      <c r="J259" s="3">
        <f>IF($A259=$B$3,ProkustesV2!I259*ProkustesV!$AC259,-99)</f>
        <v>-99</v>
      </c>
      <c r="K259" s="3">
        <f>IF($A259=$B$3,ProkustesV2!L259*ProkustesV!$AC259,-99)</f>
        <v>-99</v>
      </c>
      <c r="L259" s="3">
        <f>IF($A259=$B$3,ProkustesV2!K259*ProkustesV!$AC259,-99)</f>
        <v>-99</v>
      </c>
      <c r="M259" s="3">
        <f>IF($A259=$B$3,ProkustesV2!N259*ProkustesV!$AC259,-99)</f>
        <v>-99</v>
      </c>
      <c r="N259" s="3">
        <f>IF($A259=$B$3,ProkustesV2!M259*ProkustesV!$AC259,-99)</f>
        <v>-99</v>
      </c>
      <c r="O259" s="3">
        <f>IF($A259=$B$3,ProkustesV2!P259*ProkustesV!$AC259,-99)</f>
        <v>-99</v>
      </c>
      <c r="P259" s="3">
        <f>IF($A259=$B$3,ProkustesV2!O259*ProkustesV!$AC259,-99)</f>
        <v>-99</v>
      </c>
      <c r="Q259" s="3">
        <f>IF($A259=$B$3,ProkustesV2!R259*ProkustesV!$AC259,-99)</f>
        <v>-99</v>
      </c>
      <c r="R259" s="3">
        <f>IF($A259=$B$3,ProkustesV2!Q259*ProkustesV!$AC259,-99)</f>
        <v>-99</v>
      </c>
      <c r="S259" s="3">
        <f>IF($A259=$B$3,ProkustesV2!T259*ProkustesV!$AC259,-99)</f>
        <v>-99</v>
      </c>
      <c r="T259" s="3">
        <f>IF($A259=$B$3,ProkustesV2!S259*ProkustesV!$AC259,-99)</f>
        <v>-99</v>
      </c>
      <c r="U259" s="3">
        <f>IF($A259=$B$3,ProkustesV2!V259*ProkustesV!$AC259,-99)</f>
        <v>-99</v>
      </c>
      <c r="V259" s="3">
        <f>IF($A259=$B$3,ProkustesV2!U259*ProkustesV!$AC259,-99)</f>
        <v>-99</v>
      </c>
    </row>
    <row r="260" spans="1:22" x14ac:dyDescent="0.3">
      <c r="A260" t="str">
        <f t="shared" si="5"/>
        <v>DIPoel</v>
      </c>
      <c r="B260" s="3" t="str">
        <f>ProkustesV!D260</f>
        <v>DIPoel6_v_3.jpg</v>
      </c>
      <c r="C260" s="3">
        <f>IF($A260=$B$3,ProkustesV2!D260*ProkustesV!$AC260,-99)</f>
        <v>-99</v>
      </c>
      <c r="D260" s="3">
        <f>IF($A260=$B$3,ProkustesV2!C260*ProkustesV!$AC260,-99)</f>
        <v>-99</v>
      </c>
      <c r="E260" s="3">
        <f>IF($A260=$B$3,ProkustesV2!F260*ProkustesV!$AC260,-99)</f>
        <v>-99</v>
      </c>
      <c r="F260" s="3">
        <f>IF($A260=$B$3,ProkustesV2!E260*ProkustesV!$AC260,-99)</f>
        <v>-99</v>
      </c>
      <c r="G260" s="3">
        <f>IF($A260=$B$3,ProkustesV2!H260*ProkustesV!$AC260,-99)</f>
        <v>-99</v>
      </c>
      <c r="H260" s="3">
        <f>IF($A260=$B$3,ProkustesV2!G260*ProkustesV!$AC260,-99)</f>
        <v>-99</v>
      </c>
      <c r="I260" s="3">
        <f>IF($A260=$B$3,ProkustesV2!J260*ProkustesV!$AC260,-99)</f>
        <v>-99</v>
      </c>
      <c r="J260" s="3">
        <f>IF($A260=$B$3,ProkustesV2!I260*ProkustesV!$AC260,-99)</f>
        <v>-99</v>
      </c>
      <c r="K260" s="3">
        <f>IF($A260=$B$3,ProkustesV2!L260*ProkustesV!$AC260,-99)</f>
        <v>-99</v>
      </c>
      <c r="L260" s="3">
        <f>IF($A260=$B$3,ProkustesV2!K260*ProkustesV!$AC260,-99)</f>
        <v>-99</v>
      </c>
      <c r="M260" s="3">
        <f>IF($A260=$B$3,ProkustesV2!N260*ProkustesV!$AC260,-99)</f>
        <v>-99</v>
      </c>
      <c r="N260" s="3">
        <f>IF($A260=$B$3,ProkustesV2!M260*ProkustesV!$AC260,-99)</f>
        <v>-99</v>
      </c>
      <c r="O260" s="3">
        <f>IF($A260=$B$3,ProkustesV2!P260*ProkustesV!$AC260,-99)</f>
        <v>-99</v>
      </c>
      <c r="P260" s="3">
        <f>IF($A260=$B$3,ProkustesV2!O260*ProkustesV!$AC260,-99)</f>
        <v>-99</v>
      </c>
      <c r="Q260" s="3">
        <f>IF($A260=$B$3,ProkustesV2!R260*ProkustesV!$AC260,-99)</f>
        <v>-99</v>
      </c>
      <c r="R260" s="3">
        <f>IF($A260=$B$3,ProkustesV2!Q260*ProkustesV!$AC260,-99)</f>
        <v>-99</v>
      </c>
      <c r="S260" s="3">
        <f>IF($A260=$B$3,ProkustesV2!T260*ProkustesV!$AC260,-99)</f>
        <v>-99</v>
      </c>
      <c r="T260" s="3">
        <f>IF($A260=$B$3,ProkustesV2!S260*ProkustesV!$AC260,-99)</f>
        <v>-99</v>
      </c>
      <c r="U260" s="3">
        <f>IF($A260=$B$3,ProkustesV2!V260*ProkustesV!$AC260,-99)</f>
        <v>-99</v>
      </c>
      <c r="V260" s="3">
        <f>IF($A260=$B$3,ProkustesV2!U260*ProkustesV!$AC260,-99)</f>
        <v>-99</v>
      </c>
    </row>
    <row r="261" spans="1:22" x14ac:dyDescent="0.3">
      <c r="A261" t="str">
        <f t="shared" si="5"/>
        <v>DIPoel</v>
      </c>
      <c r="B261" s="3" t="str">
        <f>ProkustesV!D261</f>
        <v>DIPoel6_v_4.jpg</v>
      </c>
      <c r="C261" s="3">
        <f>IF($A261=$B$3,ProkustesV2!D261*ProkustesV!$AC261,-99)</f>
        <v>-99</v>
      </c>
      <c r="D261" s="3">
        <f>IF($A261=$B$3,ProkustesV2!C261*ProkustesV!$AC261,-99)</f>
        <v>-99</v>
      </c>
      <c r="E261" s="3">
        <f>IF($A261=$B$3,ProkustesV2!F261*ProkustesV!$AC261,-99)</f>
        <v>-99</v>
      </c>
      <c r="F261" s="3">
        <f>IF($A261=$B$3,ProkustesV2!E261*ProkustesV!$AC261,-99)</f>
        <v>-99</v>
      </c>
      <c r="G261" s="3">
        <f>IF($A261=$B$3,ProkustesV2!H261*ProkustesV!$AC261,-99)</f>
        <v>-99</v>
      </c>
      <c r="H261" s="3">
        <f>IF($A261=$B$3,ProkustesV2!G261*ProkustesV!$AC261,-99)</f>
        <v>-99</v>
      </c>
      <c r="I261" s="3">
        <f>IF($A261=$B$3,ProkustesV2!J261*ProkustesV!$AC261,-99)</f>
        <v>-99</v>
      </c>
      <c r="J261" s="3">
        <f>IF($A261=$B$3,ProkustesV2!I261*ProkustesV!$AC261,-99)</f>
        <v>-99</v>
      </c>
      <c r="K261" s="3">
        <f>IF($A261=$B$3,ProkustesV2!L261*ProkustesV!$AC261,-99)</f>
        <v>-99</v>
      </c>
      <c r="L261" s="3">
        <f>IF($A261=$B$3,ProkustesV2!K261*ProkustesV!$AC261,-99)</f>
        <v>-99</v>
      </c>
      <c r="M261" s="3">
        <f>IF($A261=$B$3,ProkustesV2!N261*ProkustesV!$AC261,-99)</f>
        <v>-99</v>
      </c>
      <c r="N261" s="3">
        <f>IF($A261=$B$3,ProkustesV2!M261*ProkustesV!$AC261,-99)</f>
        <v>-99</v>
      </c>
      <c r="O261" s="3">
        <f>IF($A261=$B$3,ProkustesV2!P261*ProkustesV!$AC261,-99)</f>
        <v>-99</v>
      </c>
      <c r="P261" s="3">
        <f>IF($A261=$B$3,ProkustesV2!O261*ProkustesV!$AC261,-99)</f>
        <v>-99</v>
      </c>
      <c r="Q261" s="3">
        <f>IF($A261=$B$3,ProkustesV2!R261*ProkustesV!$AC261,-99)</f>
        <v>-99</v>
      </c>
      <c r="R261" s="3">
        <f>IF($A261=$B$3,ProkustesV2!Q261*ProkustesV!$AC261,-99)</f>
        <v>-99</v>
      </c>
      <c r="S261" s="3">
        <f>IF($A261=$B$3,ProkustesV2!T261*ProkustesV!$AC261,-99)</f>
        <v>-99</v>
      </c>
      <c r="T261" s="3">
        <f>IF($A261=$B$3,ProkustesV2!S261*ProkustesV!$AC261,-99)</f>
        <v>-99</v>
      </c>
      <c r="U261" s="3">
        <f>IF($A261=$B$3,ProkustesV2!V261*ProkustesV!$AC261,-99)</f>
        <v>-99</v>
      </c>
      <c r="V261" s="3">
        <f>IF($A261=$B$3,ProkustesV2!U261*ProkustesV!$AC261,-99)</f>
        <v>-99</v>
      </c>
    </row>
    <row r="262" spans="1:22" x14ac:dyDescent="0.3">
      <c r="A262" t="str">
        <f t="shared" si="5"/>
        <v>DIPoel</v>
      </c>
      <c r="B262" s="3" t="str">
        <f>ProkustesV!D262</f>
        <v>DIPoel6_v_5.jpg</v>
      </c>
      <c r="C262" s="3">
        <f>IF($A262=$B$3,ProkustesV2!D262*ProkustesV!$AC262,-99)</f>
        <v>-99</v>
      </c>
      <c r="D262" s="3">
        <f>IF($A262=$B$3,ProkustesV2!C262*ProkustesV!$AC262,-99)</f>
        <v>-99</v>
      </c>
      <c r="E262" s="3">
        <f>IF($A262=$B$3,ProkustesV2!F262*ProkustesV!$AC262,-99)</f>
        <v>-99</v>
      </c>
      <c r="F262" s="3">
        <f>IF($A262=$B$3,ProkustesV2!E262*ProkustesV!$AC262,-99)</f>
        <v>-99</v>
      </c>
      <c r="G262" s="3">
        <f>IF($A262=$B$3,ProkustesV2!H262*ProkustesV!$AC262,-99)</f>
        <v>-99</v>
      </c>
      <c r="H262" s="3">
        <f>IF($A262=$B$3,ProkustesV2!G262*ProkustesV!$AC262,-99)</f>
        <v>-99</v>
      </c>
      <c r="I262" s="3">
        <f>IF($A262=$B$3,ProkustesV2!J262*ProkustesV!$AC262,-99)</f>
        <v>-99</v>
      </c>
      <c r="J262" s="3">
        <f>IF($A262=$B$3,ProkustesV2!I262*ProkustesV!$AC262,-99)</f>
        <v>-99</v>
      </c>
      <c r="K262" s="3">
        <f>IF($A262=$B$3,ProkustesV2!L262*ProkustesV!$AC262,-99)</f>
        <v>-99</v>
      </c>
      <c r="L262" s="3">
        <f>IF($A262=$B$3,ProkustesV2!K262*ProkustesV!$AC262,-99)</f>
        <v>-99</v>
      </c>
      <c r="M262" s="3">
        <f>IF($A262=$B$3,ProkustesV2!N262*ProkustesV!$AC262,-99)</f>
        <v>-99</v>
      </c>
      <c r="N262" s="3">
        <f>IF($A262=$B$3,ProkustesV2!M262*ProkustesV!$AC262,-99)</f>
        <v>-99</v>
      </c>
      <c r="O262" s="3">
        <f>IF($A262=$B$3,ProkustesV2!P262*ProkustesV!$AC262,-99)</f>
        <v>-99</v>
      </c>
      <c r="P262" s="3">
        <f>IF($A262=$B$3,ProkustesV2!O262*ProkustesV!$AC262,-99)</f>
        <v>-99</v>
      </c>
      <c r="Q262" s="3">
        <f>IF($A262=$B$3,ProkustesV2!R262*ProkustesV!$AC262,-99)</f>
        <v>-99</v>
      </c>
      <c r="R262" s="3">
        <f>IF($A262=$B$3,ProkustesV2!Q262*ProkustesV!$AC262,-99)</f>
        <v>-99</v>
      </c>
      <c r="S262" s="3">
        <f>IF($A262=$B$3,ProkustesV2!T262*ProkustesV!$AC262,-99)</f>
        <v>-99</v>
      </c>
      <c r="T262" s="3">
        <f>IF($A262=$B$3,ProkustesV2!S262*ProkustesV!$AC262,-99)</f>
        <v>-99</v>
      </c>
      <c r="U262" s="3">
        <f>IF($A262=$B$3,ProkustesV2!V262*ProkustesV!$AC262,-99)</f>
        <v>-99</v>
      </c>
      <c r="V262" s="3">
        <f>IF($A262=$B$3,ProkustesV2!U262*ProkustesV!$AC262,-99)</f>
        <v>-99</v>
      </c>
    </row>
    <row r="263" spans="1:22" x14ac:dyDescent="0.3">
      <c r="A263" t="str">
        <f t="shared" si="5"/>
        <v>DIPtri</v>
      </c>
      <c r="B263" s="3" t="str">
        <f>ProkustesV!D263</f>
        <v>DIPtri1_v_1.jpg</v>
      </c>
      <c r="C263" s="3">
        <f>IF($A263=$B$3,ProkustesV2!D263*ProkustesV!$AC263,-99)</f>
        <v>-99</v>
      </c>
      <c r="D263" s="3">
        <f>IF($A263=$B$3,ProkustesV2!C263*ProkustesV!$AC263,-99)</f>
        <v>-99</v>
      </c>
      <c r="E263" s="3">
        <f>IF($A263=$B$3,ProkustesV2!F263*ProkustesV!$AC263,-99)</f>
        <v>-99</v>
      </c>
      <c r="F263" s="3">
        <f>IF($A263=$B$3,ProkustesV2!E263*ProkustesV!$AC263,-99)</f>
        <v>-99</v>
      </c>
      <c r="G263" s="3">
        <f>IF($A263=$B$3,ProkustesV2!H263*ProkustesV!$AC263,-99)</f>
        <v>-99</v>
      </c>
      <c r="H263" s="3">
        <f>IF($A263=$B$3,ProkustesV2!G263*ProkustesV!$AC263,-99)</f>
        <v>-99</v>
      </c>
      <c r="I263" s="3">
        <f>IF($A263=$B$3,ProkustesV2!J263*ProkustesV!$AC263,-99)</f>
        <v>-99</v>
      </c>
      <c r="J263" s="3">
        <f>IF($A263=$B$3,ProkustesV2!I263*ProkustesV!$AC263,-99)</f>
        <v>-99</v>
      </c>
      <c r="K263" s="3">
        <f>IF($A263=$B$3,ProkustesV2!L263*ProkustesV!$AC263,-99)</f>
        <v>-99</v>
      </c>
      <c r="L263" s="3">
        <f>IF($A263=$B$3,ProkustesV2!K263*ProkustesV!$AC263,-99)</f>
        <v>-99</v>
      </c>
      <c r="M263" s="3">
        <f>IF($A263=$B$3,ProkustesV2!N263*ProkustesV!$AC263,-99)</f>
        <v>-99</v>
      </c>
      <c r="N263" s="3">
        <f>IF($A263=$B$3,ProkustesV2!M263*ProkustesV!$AC263,-99)</f>
        <v>-99</v>
      </c>
      <c r="O263" s="3">
        <f>IF($A263=$B$3,ProkustesV2!P263*ProkustesV!$AC263,-99)</f>
        <v>-99</v>
      </c>
      <c r="P263" s="3">
        <f>IF($A263=$B$3,ProkustesV2!O263*ProkustesV!$AC263,-99)</f>
        <v>-99</v>
      </c>
      <c r="Q263" s="3">
        <f>IF($A263=$B$3,ProkustesV2!R263*ProkustesV!$AC263,-99)</f>
        <v>-99</v>
      </c>
      <c r="R263" s="3">
        <f>IF($A263=$B$3,ProkustesV2!Q263*ProkustesV!$AC263,-99)</f>
        <v>-99</v>
      </c>
      <c r="S263" s="3">
        <f>IF($A263=$B$3,ProkustesV2!T263*ProkustesV!$AC263,-99)</f>
        <v>-99</v>
      </c>
      <c r="T263" s="3">
        <f>IF($A263=$B$3,ProkustesV2!S263*ProkustesV!$AC263,-99)</f>
        <v>-99</v>
      </c>
      <c r="U263" s="3">
        <f>IF($A263=$B$3,ProkustesV2!V263*ProkustesV!$AC263,-99)</f>
        <v>-99</v>
      </c>
      <c r="V263" s="3">
        <f>IF($A263=$B$3,ProkustesV2!U263*ProkustesV!$AC263,-99)</f>
        <v>-99</v>
      </c>
    </row>
    <row r="264" spans="1:22" x14ac:dyDescent="0.3">
      <c r="A264" t="str">
        <f t="shared" si="5"/>
        <v>DIPtri</v>
      </c>
      <c r="B264" s="3" t="str">
        <f>ProkustesV!D264</f>
        <v>DIPtri1_v_2.jpg</v>
      </c>
      <c r="C264" s="3">
        <f>IF($A264=$B$3,ProkustesV2!D264*ProkustesV!$AC264,-99)</f>
        <v>-99</v>
      </c>
      <c r="D264" s="3">
        <f>IF($A264=$B$3,ProkustesV2!C264*ProkustesV!$AC264,-99)</f>
        <v>-99</v>
      </c>
      <c r="E264" s="3">
        <f>IF($A264=$B$3,ProkustesV2!F264*ProkustesV!$AC264,-99)</f>
        <v>-99</v>
      </c>
      <c r="F264" s="3">
        <f>IF($A264=$B$3,ProkustesV2!E264*ProkustesV!$AC264,-99)</f>
        <v>-99</v>
      </c>
      <c r="G264" s="3">
        <f>IF($A264=$B$3,ProkustesV2!H264*ProkustesV!$AC264,-99)</f>
        <v>-99</v>
      </c>
      <c r="H264" s="3">
        <f>IF($A264=$B$3,ProkustesV2!G264*ProkustesV!$AC264,-99)</f>
        <v>-99</v>
      </c>
      <c r="I264" s="3">
        <f>IF($A264=$B$3,ProkustesV2!J264*ProkustesV!$AC264,-99)</f>
        <v>-99</v>
      </c>
      <c r="J264" s="3">
        <f>IF($A264=$B$3,ProkustesV2!I264*ProkustesV!$AC264,-99)</f>
        <v>-99</v>
      </c>
      <c r="K264" s="3">
        <f>IF($A264=$B$3,ProkustesV2!L264*ProkustesV!$AC264,-99)</f>
        <v>-99</v>
      </c>
      <c r="L264" s="3">
        <f>IF($A264=$B$3,ProkustesV2!K264*ProkustesV!$AC264,-99)</f>
        <v>-99</v>
      </c>
      <c r="M264" s="3">
        <f>IF($A264=$B$3,ProkustesV2!N264*ProkustesV!$AC264,-99)</f>
        <v>-99</v>
      </c>
      <c r="N264" s="3">
        <f>IF($A264=$B$3,ProkustesV2!M264*ProkustesV!$AC264,-99)</f>
        <v>-99</v>
      </c>
      <c r="O264" s="3">
        <f>IF($A264=$B$3,ProkustesV2!P264*ProkustesV!$AC264,-99)</f>
        <v>-99</v>
      </c>
      <c r="P264" s="3">
        <f>IF($A264=$B$3,ProkustesV2!O264*ProkustesV!$AC264,-99)</f>
        <v>-99</v>
      </c>
      <c r="Q264" s="3">
        <f>IF($A264=$B$3,ProkustesV2!R264*ProkustesV!$AC264,-99)</f>
        <v>-99</v>
      </c>
      <c r="R264" s="3">
        <f>IF($A264=$B$3,ProkustesV2!Q264*ProkustesV!$AC264,-99)</f>
        <v>-99</v>
      </c>
      <c r="S264" s="3">
        <f>IF($A264=$B$3,ProkustesV2!T264*ProkustesV!$AC264,-99)</f>
        <v>-99</v>
      </c>
      <c r="T264" s="3">
        <f>IF($A264=$B$3,ProkustesV2!S264*ProkustesV!$AC264,-99)</f>
        <v>-99</v>
      </c>
      <c r="U264" s="3">
        <f>IF($A264=$B$3,ProkustesV2!V264*ProkustesV!$AC264,-99)</f>
        <v>-99</v>
      </c>
      <c r="V264" s="3">
        <f>IF($A264=$B$3,ProkustesV2!U264*ProkustesV!$AC264,-99)</f>
        <v>-99</v>
      </c>
    </row>
    <row r="265" spans="1:22" x14ac:dyDescent="0.3">
      <c r="A265" t="str">
        <f t="shared" si="5"/>
        <v>DIPtri</v>
      </c>
      <c r="B265" s="3" t="str">
        <f>ProkustesV!D265</f>
        <v>DIPtri2_v_1.jpg</v>
      </c>
      <c r="C265" s="3">
        <f>IF($A265=$B$3,ProkustesV2!D265*ProkustesV!$AC265,-99)</f>
        <v>-99</v>
      </c>
      <c r="D265" s="3">
        <f>IF($A265=$B$3,ProkustesV2!C265*ProkustesV!$AC265,-99)</f>
        <v>-99</v>
      </c>
      <c r="E265" s="3">
        <f>IF($A265=$B$3,ProkustesV2!F265*ProkustesV!$AC265,-99)</f>
        <v>-99</v>
      </c>
      <c r="F265" s="3">
        <f>IF($A265=$B$3,ProkustesV2!E265*ProkustesV!$AC265,-99)</f>
        <v>-99</v>
      </c>
      <c r="G265" s="3">
        <f>IF($A265=$B$3,ProkustesV2!H265*ProkustesV!$AC265,-99)</f>
        <v>-99</v>
      </c>
      <c r="H265" s="3">
        <f>IF($A265=$B$3,ProkustesV2!G265*ProkustesV!$AC265,-99)</f>
        <v>-99</v>
      </c>
      <c r="I265" s="3">
        <f>IF($A265=$B$3,ProkustesV2!J265*ProkustesV!$AC265,-99)</f>
        <v>-99</v>
      </c>
      <c r="J265" s="3">
        <f>IF($A265=$B$3,ProkustesV2!I265*ProkustesV!$AC265,-99)</f>
        <v>-99</v>
      </c>
      <c r="K265" s="3">
        <f>IF($A265=$B$3,ProkustesV2!L265*ProkustesV!$AC265,-99)</f>
        <v>-99</v>
      </c>
      <c r="L265" s="3">
        <f>IF($A265=$B$3,ProkustesV2!K265*ProkustesV!$AC265,-99)</f>
        <v>-99</v>
      </c>
      <c r="M265" s="3">
        <f>IF($A265=$B$3,ProkustesV2!N265*ProkustesV!$AC265,-99)</f>
        <v>-99</v>
      </c>
      <c r="N265" s="3">
        <f>IF($A265=$B$3,ProkustesV2!M265*ProkustesV!$AC265,-99)</f>
        <v>-99</v>
      </c>
      <c r="O265" s="3">
        <f>IF($A265=$B$3,ProkustesV2!P265*ProkustesV!$AC265,-99)</f>
        <v>-99</v>
      </c>
      <c r="P265" s="3">
        <f>IF($A265=$B$3,ProkustesV2!O265*ProkustesV!$AC265,-99)</f>
        <v>-99</v>
      </c>
      <c r="Q265" s="3">
        <f>IF($A265=$B$3,ProkustesV2!R265*ProkustesV!$AC265,-99)</f>
        <v>-99</v>
      </c>
      <c r="R265" s="3">
        <f>IF($A265=$B$3,ProkustesV2!Q265*ProkustesV!$AC265,-99)</f>
        <v>-99</v>
      </c>
      <c r="S265" s="3">
        <f>IF($A265=$B$3,ProkustesV2!T265*ProkustesV!$AC265,-99)</f>
        <v>-99</v>
      </c>
      <c r="T265" s="3">
        <f>IF($A265=$B$3,ProkustesV2!S265*ProkustesV!$AC265,-99)</f>
        <v>-99</v>
      </c>
      <c r="U265" s="3">
        <f>IF($A265=$B$3,ProkustesV2!V265*ProkustesV!$AC265,-99)</f>
        <v>-99</v>
      </c>
      <c r="V265" s="3">
        <f>IF($A265=$B$3,ProkustesV2!U265*ProkustesV!$AC265,-99)</f>
        <v>-99</v>
      </c>
    </row>
    <row r="266" spans="1:22" x14ac:dyDescent="0.3">
      <c r="A266" t="str">
        <f t="shared" si="5"/>
        <v>DIPtri</v>
      </c>
      <c r="B266" s="3" t="str">
        <f>ProkustesV!D266</f>
        <v>DIPtri2_v_2.jpg</v>
      </c>
      <c r="C266" s="3">
        <f>IF($A266=$B$3,ProkustesV2!D266*ProkustesV!$AC266,-99)</f>
        <v>-99</v>
      </c>
      <c r="D266" s="3">
        <f>IF($A266=$B$3,ProkustesV2!C266*ProkustesV!$AC266,-99)</f>
        <v>-99</v>
      </c>
      <c r="E266" s="3">
        <f>IF($A266=$B$3,ProkustesV2!F266*ProkustesV!$AC266,-99)</f>
        <v>-99</v>
      </c>
      <c r="F266" s="3">
        <f>IF($A266=$B$3,ProkustesV2!E266*ProkustesV!$AC266,-99)</f>
        <v>-99</v>
      </c>
      <c r="G266" s="3">
        <f>IF($A266=$B$3,ProkustesV2!H266*ProkustesV!$AC266,-99)</f>
        <v>-99</v>
      </c>
      <c r="H266" s="3">
        <f>IF($A266=$B$3,ProkustesV2!G266*ProkustesV!$AC266,-99)</f>
        <v>-99</v>
      </c>
      <c r="I266" s="3">
        <f>IF($A266=$B$3,ProkustesV2!J266*ProkustesV!$AC266,-99)</f>
        <v>-99</v>
      </c>
      <c r="J266" s="3">
        <f>IF($A266=$B$3,ProkustesV2!I266*ProkustesV!$AC266,-99)</f>
        <v>-99</v>
      </c>
      <c r="K266" s="3">
        <f>IF($A266=$B$3,ProkustesV2!L266*ProkustesV!$AC266,-99)</f>
        <v>-99</v>
      </c>
      <c r="L266" s="3">
        <f>IF($A266=$B$3,ProkustesV2!K266*ProkustesV!$AC266,-99)</f>
        <v>-99</v>
      </c>
      <c r="M266" s="3">
        <f>IF($A266=$B$3,ProkustesV2!N266*ProkustesV!$AC266,-99)</f>
        <v>-99</v>
      </c>
      <c r="N266" s="3">
        <f>IF($A266=$B$3,ProkustesV2!M266*ProkustesV!$AC266,-99)</f>
        <v>-99</v>
      </c>
      <c r="O266" s="3">
        <f>IF($A266=$B$3,ProkustesV2!P266*ProkustesV!$AC266,-99)</f>
        <v>-99</v>
      </c>
      <c r="P266" s="3">
        <f>IF($A266=$B$3,ProkustesV2!O266*ProkustesV!$AC266,-99)</f>
        <v>-99</v>
      </c>
      <c r="Q266" s="3">
        <f>IF($A266=$B$3,ProkustesV2!R266*ProkustesV!$AC266,-99)</f>
        <v>-99</v>
      </c>
      <c r="R266" s="3">
        <f>IF($A266=$B$3,ProkustesV2!Q266*ProkustesV!$AC266,-99)</f>
        <v>-99</v>
      </c>
      <c r="S266" s="3">
        <f>IF($A266=$B$3,ProkustesV2!T266*ProkustesV!$AC266,-99)</f>
        <v>-99</v>
      </c>
      <c r="T266" s="3">
        <f>IF($A266=$B$3,ProkustesV2!S266*ProkustesV!$AC266,-99)</f>
        <v>-99</v>
      </c>
      <c r="U266" s="3">
        <f>IF($A266=$B$3,ProkustesV2!V266*ProkustesV!$AC266,-99)</f>
        <v>-99</v>
      </c>
      <c r="V266" s="3">
        <f>IF($A266=$B$3,ProkustesV2!U266*ProkustesV!$AC266,-99)</f>
        <v>-99</v>
      </c>
    </row>
    <row r="267" spans="1:22" x14ac:dyDescent="0.3">
      <c r="A267" t="str">
        <f t="shared" ref="A267:A330" si="6">MID(B267,1,6)</f>
        <v>DIPtri</v>
      </c>
      <c r="B267" s="3" t="str">
        <f>ProkustesV!D267</f>
        <v>DIPtri2_v_3.jpg</v>
      </c>
      <c r="C267" s="3">
        <f>IF($A267=$B$3,ProkustesV2!D267*ProkustesV!$AC267,-99)</f>
        <v>-99</v>
      </c>
      <c r="D267" s="3">
        <f>IF($A267=$B$3,ProkustesV2!C267*ProkustesV!$AC267,-99)</f>
        <v>-99</v>
      </c>
      <c r="E267" s="3">
        <f>IF($A267=$B$3,ProkustesV2!F267*ProkustesV!$AC267,-99)</f>
        <v>-99</v>
      </c>
      <c r="F267" s="3">
        <f>IF($A267=$B$3,ProkustesV2!E267*ProkustesV!$AC267,-99)</f>
        <v>-99</v>
      </c>
      <c r="G267" s="3">
        <f>IF($A267=$B$3,ProkustesV2!H267*ProkustesV!$AC267,-99)</f>
        <v>-99</v>
      </c>
      <c r="H267" s="3">
        <f>IF($A267=$B$3,ProkustesV2!G267*ProkustesV!$AC267,-99)</f>
        <v>-99</v>
      </c>
      <c r="I267" s="3">
        <f>IF($A267=$B$3,ProkustesV2!J267*ProkustesV!$AC267,-99)</f>
        <v>-99</v>
      </c>
      <c r="J267" s="3">
        <f>IF($A267=$B$3,ProkustesV2!I267*ProkustesV!$AC267,-99)</f>
        <v>-99</v>
      </c>
      <c r="K267" s="3">
        <f>IF($A267=$B$3,ProkustesV2!L267*ProkustesV!$AC267,-99)</f>
        <v>-99</v>
      </c>
      <c r="L267" s="3">
        <f>IF($A267=$B$3,ProkustesV2!K267*ProkustesV!$AC267,-99)</f>
        <v>-99</v>
      </c>
      <c r="M267" s="3">
        <f>IF($A267=$B$3,ProkustesV2!N267*ProkustesV!$AC267,-99)</f>
        <v>-99</v>
      </c>
      <c r="N267" s="3">
        <f>IF($A267=$B$3,ProkustesV2!M267*ProkustesV!$AC267,-99)</f>
        <v>-99</v>
      </c>
      <c r="O267" s="3">
        <f>IF($A267=$B$3,ProkustesV2!P267*ProkustesV!$AC267,-99)</f>
        <v>-99</v>
      </c>
      <c r="P267" s="3">
        <f>IF($A267=$B$3,ProkustesV2!O267*ProkustesV!$AC267,-99)</f>
        <v>-99</v>
      </c>
      <c r="Q267" s="3">
        <f>IF($A267=$B$3,ProkustesV2!R267*ProkustesV!$AC267,-99)</f>
        <v>-99</v>
      </c>
      <c r="R267" s="3">
        <f>IF($A267=$B$3,ProkustesV2!Q267*ProkustesV!$AC267,-99)</f>
        <v>-99</v>
      </c>
      <c r="S267" s="3">
        <f>IF($A267=$B$3,ProkustesV2!T267*ProkustesV!$AC267,-99)</f>
        <v>-99</v>
      </c>
      <c r="T267" s="3">
        <f>IF($A267=$B$3,ProkustesV2!S267*ProkustesV!$AC267,-99)</f>
        <v>-99</v>
      </c>
      <c r="U267" s="3">
        <f>IF($A267=$B$3,ProkustesV2!V267*ProkustesV!$AC267,-99)</f>
        <v>-99</v>
      </c>
      <c r="V267" s="3">
        <f>IF($A267=$B$3,ProkustesV2!U267*ProkustesV!$AC267,-99)</f>
        <v>-99</v>
      </c>
    </row>
    <row r="268" spans="1:22" x14ac:dyDescent="0.3">
      <c r="A268" t="str">
        <f t="shared" si="6"/>
        <v>DIPtri</v>
      </c>
      <c r="B268" s="3" t="str">
        <f>ProkustesV!D268</f>
        <v>DIPtri2_v_4.jpg</v>
      </c>
      <c r="C268" s="3">
        <f>IF($A268=$B$3,ProkustesV2!D268*ProkustesV!$AC268,-99)</f>
        <v>-99</v>
      </c>
      <c r="D268" s="3">
        <f>IF($A268=$B$3,ProkustesV2!C268*ProkustesV!$AC268,-99)</f>
        <v>-99</v>
      </c>
      <c r="E268" s="3">
        <f>IF($A268=$B$3,ProkustesV2!F268*ProkustesV!$AC268,-99)</f>
        <v>-99</v>
      </c>
      <c r="F268" s="3">
        <f>IF($A268=$B$3,ProkustesV2!E268*ProkustesV!$AC268,-99)</f>
        <v>-99</v>
      </c>
      <c r="G268" s="3">
        <f>IF($A268=$B$3,ProkustesV2!H268*ProkustesV!$AC268,-99)</f>
        <v>-99</v>
      </c>
      <c r="H268" s="3">
        <f>IF($A268=$B$3,ProkustesV2!G268*ProkustesV!$AC268,-99)</f>
        <v>-99</v>
      </c>
      <c r="I268" s="3">
        <f>IF($A268=$B$3,ProkustesV2!J268*ProkustesV!$AC268,-99)</f>
        <v>-99</v>
      </c>
      <c r="J268" s="3">
        <f>IF($A268=$B$3,ProkustesV2!I268*ProkustesV!$AC268,-99)</f>
        <v>-99</v>
      </c>
      <c r="K268" s="3">
        <f>IF($A268=$B$3,ProkustesV2!L268*ProkustesV!$AC268,-99)</f>
        <v>-99</v>
      </c>
      <c r="L268" s="3">
        <f>IF($A268=$B$3,ProkustesV2!K268*ProkustesV!$AC268,-99)</f>
        <v>-99</v>
      </c>
      <c r="M268" s="3">
        <f>IF($A268=$B$3,ProkustesV2!N268*ProkustesV!$AC268,-99)</f>
        <v>-99</v>
      </c>
      <c r="N268" s="3">
        <f>IF($A268=$B$3,ProkustesV2!M268*ProkustesV!$AC268,-99)</f>
        <v>-99</v>
      </c>
      <c r="O268" s="3">
        <f>IF($A268=$B$3,ProkustesV2!P268*ProkustesV!$AC268,-99)</f>
        <v>-99</v>
      </c>
      <c r="P268" s="3">
        <f>IF($A268=$B$3,ProkustesV2!O268*ProkustesV!$AC268,-99)</f>
        <v>-99</v>
      </c>
      <c r="Q268" s="3">
        <f>IF($A268=$B$3,ProkustesV2!R268*ProkustesV!$AC268,-99)</f>
        <v>-99</v>
      </c>
      <c r="R268" s="3">
        <f>IF($A268=$B$3,ProkustesV2!Q268*ProkustesV!$AC268,-99)</f>
        <v>-99</v>
      </c>
      <c r="S268" s="3">
        <f>IF($A268=$B$3,ProkustesV2!T268*ProkustesV!$AC268,-99)</f>
        <v>-99</v>
      </c>
      <c r="T268" s="3">
        <f>IF($A268=$B$3,ProkustesV2!S268*ProkustesV!$AC268,-99)</f>
        <v>-99</v>
      </c>
      <c r="U268" s="3">
        <f>IF($A268=$B$3,ProkustesV2!V268*ProkustesV!$AC268,-99)</f>
        <v>-99</v>
      </c>
      <c r="V268" s="3">
        <f>IF($A268=$B$3,ProkustesV2!U268*ProkustesV!$AC268,-99)</f>
        <v>-99</v>
      </c>
    </row>
    <row r="269" spans="1:22" x14ac:dyDescent="0.3">
      <c r="A269" t="str">
        <f t="shared" si="6"/>
        <v>DIPtri</v>
      </c>
      <c r="B269" s="3" t="str">
        <f>ProkustesV!D269</f>
        <v>DIPtri2_v_5.jpg</v>
      </c>
      <c r="C269" s="3">
        <f>IF($A269=$B$3,ProkustesV2!D269*ProkustesV!$AC269,-99)</f>
        <v>-99</v>
      </c>
      <c r="D269" s="3">
        <f>IF($A269=$B$3,ProkustesV2!C269*ProkustesV!$AC269,-99)</f>
        <v>-99</v>
      </c>
      <c r="E269" s="3">
        <f>IF($A269=$B$3,ProkustesV2!F269*ProkustesV!$AC269,-99)</f>
        <v>-99</v>
      </c>
      <c r="F269" s="3">
        <f>IF($A269=$B$3,ProkustesV2!E269*ProkustesV!$AC269,-99)</f>
        <v>-99</v>
      </c>
      <c r="G269" s="3">
        <f>IF($A269=$B$3,ProkustesV2!H269*ProkustesV!$AC269,-99)</f>
        <v>-99</v>
      </c>
      <c r="H269" s="3">
        <f>IF($A269=$B$3,ProkustesV2!G269*ProkustesV!$AC269,-99)</f>
        <v>-99</v>
      </c>
      <c r="I269" s="3">
        <f>IF($A269=$B$3,ProkustesV2!J269*ProkustesV!$AC269,-99)</f>
        <v>-99</v>
      </c>
      <c r="J269" s="3">
        <f>IF($A269=$B$3,ProkustesV2!I269*ProkustesV!$AC269,-99)</f>
        <v>-99</v>
      </c>
      <c r="K269" s="3">
        <f>IF($A269=$B$3,ProkustesV2!L269*ProkustesV!$AC269,-99)</f>
        <v>-99</v>
      </c>
      <c r="L269" s="3">
        <f>IF($A269=$B$3,ProkustesV2!K269*ProkustesV!$AC269,-99)</f>
        <v>-99</v>
      </c>
      <c r="M269" s="3">
        <f>IF($A269=$B$3,ProkustesV2!N269*ProkustesV!$AC269,-99)</f>
        <v>-99</v>
      </c>
      <c r="N269" s="3">
        <f>IF($A269=$B$3,ProkustesV2!M269*ProkustesV!$AC269,-99)</f>
        <v>-99</v>
      </c>
      <c r="O269" s="3">
        <f>IF($A269=$B$3,ProkustesV2!P269*ProkustesV!$AC269,-99)</f>
        <v>-99</v>
      </c>
      <c r="P269" s="3">
        <f>IF($A269=$B$3,ProkustesV2!O269*ProkustesV!$AC269,-99)</f>
        <v>-99</v>
      </c>
      <c r="Q269" s="3">
        <f>IF($A269=$B$3,ProkustesV2!R269*ProkustesV!$AC269,-99)</f>
        <v>-99</v>
      </c>
      <c r="R269" s="3">
        <f>IF($A269=$B$3,ProkustesV2!Q269*ProkustesV!$AC269,-99)</f>
        <v>-99</v>
      </c>
      <c r="S269" s="3">
        <f>IF($A269=$B$3,ProkustesV2!T269*ProkustesV!$AC269,-99)</f>
        <v>-99</v>
      </c>
      <c r="T269" s="3">
        <f>IF($A269=$B$3,ProkustesV2!S269*ProkustesV!$AC269,-99)</f>
        <v>-99</v>
      </c>
      <c r="U269" s="3">
        <f>IF($A269=$B$3,ProkustesV2!V269*ProkustesV!$AC269,-99)</f>
        <v>-99</v>
      </c>
      <c r="V269" s="3">
        <f>IF($A269=$B$3,ProkustesV2!U269*ProkustesV!$AC269,-99)</f>
        <v>-99</v>
      </c>
    </row>
    <row r="270" spans="1:22" x14ac:dyDescent="0.3">
      <c r="A270" t="str">
        <f t="shared" si="6"/>
        <v>DIPtri</v>
      </c>
      <c r="B270" s="3" t="str">
        <f>ProkustesV!D270</f>
        <v>DIPtri3_v_1.jpg</v>
      </c>
      <c r="C270" s="3">
        <f>IF($A270=$B$3,ProkustesV2!D270*ProkustesV!$AC270,-99)</f>
        <v>-99</v>
      </c>
      <c r="D270" s="3">
        <f>IF($A270=$B$3,ProkustesV2!C270*ProkustesV!$AC270,-99)</f>
        <v>-99</v>
      </c>
      <c r="E270" s="3">
        <f>IF($A270=$B$3,ProkustesV2!F270*ProkustesV!$AC270,-99)</f>
        <v>-99</v>
      </c>
      <c r="F270" s="3">
        <f>IF($A270=$B$3,ProkustesV2!E270*ProkustesV!$AC270,-99)</f>
        <v>-99</v>
      </c>
      <c r="G270" s="3">
        <f>IF($A270=$B$3,ProkustesV2!H270*ProkustesV!$AC270,-99)</f>
        <v>-99</v>
      </c>
      <c r="H270" s="3">
        <f>IF($A270=$B$3,ProkustesV2!G270*ProkustesV!$AC270,-99)</f>
        <v>-99</v>
      </c>
      <c r="I270" s="3">
        <f>IF($A270=$B$3,ProkustesV2!J270*ProkustesV!$AC270,-99)</f>
        <v>-99</v>
      </c>
      <c r="J270" s="3">
        <f>IF($A270=$B$3,ProkustesV2!I270*ProkustesV!$AC270,-99)</f>
        <v>-99</v>
      </c>
      <c r="K270" s="3">
        <f>IF($A270=$B$3,ProkustesV2!L270*ProkustesV!$AC270,-99)</f>
        <v>-99</v>
      </c>
      <c r="L270" s="3">
        <f>IF($A270=$B$3,ProkustesV2!K270*ProkustesV!$AC270,-99)</f>
        <v>-99</v>
      </c>
      <c r="M270" s="3">
        <f>IF($A270=$B$3,ProkustesV2!N270*ProkustesV!$AC270,-99)</f>
        <v>-99</v>
      </c>
      <c r="N270" s="3">
        <f>IF($A270=$B$3,ProkustesV2!M270*ProkustesV!$AC270,-99)</f>
        <v>-99</v>
      </c>
      <c r="O270" s="3">
        <f>IF($A270=$B$3,ProkustesV2!P270*ProkustesV!$AC270,-99)</f>
        <v>-99</v>
      </c>
      <c r="P270" s="3">
        <f>IF($A270=$B$3,ProkustesV2!O270*ProkustesV!$AC270,-99)</f>
        <v>-99</v>
      </c>
      <c r="Q270" s="3">
        <f>IF($A270=$B$3,ProkustesV2!R270*ProkustesV!$AC270,-99)</f>
        <v>-99</v>
      </c>
      <c r="R270" s="3">
        <f>IF($A270=$B$3,ProkustesV2!Q270*ProkustesV!$AC270,-99)</f>
        <v>-99</v>
      </c>
      <c r="S270" s="3">
        <f>IF($A270=$B$3,ProkustesV2!T270*ProkustesV!$AC270,-99)</f>
        <v>-99</v>
      </c>
      <c r="T270" s="3">
        <f>IF($A270=$B$3,ProkustesV2!S270*ProkustesV!$AC270,-99)</f>
        <v>-99</v>
      </c>
      <c r="U270" s="3">
        <f>IF($A270=$B$3,ProkustesV2!V270*ProkustesV!$AC270,-99)</f>
        <v>-99</v>
      </c>
      <c r="V270" s="3">
        <f>IF($A270=$B$3,ProkustesV2!U270*ProkustesV!$AC270,-99)</f>
        <v>-99</v>
      </c>
    </row>
    <row r="271" spans="1:22" x14ac:dyDescent="0.3">
      <c r="A271" t="str">
        <f t="shared" si="6"/>
        <v>DIPtri</v>
      </c>
      <c r="B271" s="3" t="str">
        <f>ProkustesV!D271</f>
        <v>DIPtri3_v_2.jpg</v>
      </c>
      <c r="C271" s="3">
        <f>IF($A271=$B$3,ProkustesV2!D271*ProkustesV!$AC271,-99)</f>
        <v>-99</v>
      </c>
      <c r="D271" s="3">
        <f>IF($A271=$B$3,ProkustesV2!C271*ProkustesV!$AC271,-99)</f>
        <v>-99</v>
      </c>
      <c r="E271" s="3">
        <f>IF($A271=$B$3,ProkustesV2!F271*ProkustesV!$AC271,-99)</f>
        <v>-99</v>
      </c>
      <c r="F271" s="3">
        <f>IF($A271=$B$3,ProkustesV2!E271*ProkustesV!$AC271,-99)</f>
        <v>-99</v>
      </c>
      <c r="G271" s="3">
        <f>IF($A271=$B$3,ProkustesV2!H271*ProkustesV!$AC271,-99)</f>
        <v>-99</v>
      </c>
      <c r="H271" s="3">
        <f>IF($A271=$B$3,ProkustesV2!G271*ProkustesV!$AC271,-99)</f>
        <v>-99</v>
      </c>
      <c r="I271" s="3">
        <f>IF($A271=$B$3,ProkustesV2!J271*ProkustesV!$AC271,-99)</f>
        <v>-99</v>
      </c>
      <c r="J271" s="3">
        <f>IF($A271=$B$3,ProkustesV2!I271*ProkustesV!$AC271,-99)</f>
        <v>-99</v>
      </c>
      <c r="K271" s="3">
        <f>IF($A271=$B$3,ProkustesV2!L271*ProkustesV!$AC271,-99)</f>
        <v>-99</v>
      </c>
      <c r="L271" s="3">
        <f>IF($A271=$B$3,ProkustesV2!K271*ProkustesV!$AC271,-99)</f>
        <v>-99</v>
      </c>
      <c r="M271" s="3">
        <f>IF($A271=$B$3,ProkustesV2!N271*ProkustesV!$AC271,-99)</f>
        <v>-99</v>
      </c>
      <c r="N271" s="3">
        <f>IF($A271=$B$3,ProkustesV2!M271*ProkustesV!$AC271,-99)</f>
        <v>-99</v>
      </c>
      <c r="O271" s="3">
        <f>IF($A271=$B$3,ProkustesV2!P271*ProkustesV!$AC271,-99)</f>
        <v>-99</v>
      </c>
      <c r="P271" s="3">
        <f>IF($A271=$B$3,ProkustesV2!O271*ProkustesV!$AC271,-99)</f>
        <v>-99</v>
      </c>
      <c r="Q271" s="3">
        <f>IF($A271=$B$3,ProkustesV2!R271*ProkustesV!$AC271,-99)</f>
        <v>-99</v>
      </c>
      <c r="R271" s="3">
        <f>IF($A271=$B$3,ProkustesV2!Q271*ProkustesV!$AC271,-99)</f>
        <v>-99</v>
      </c>
      <c r="S271" s="3">
        <f>IF($A271=$B$3,ProkustesV2!T271*ProkustesV!$AC271,-99)</f>
        <v>-99</v>
      </c>
      <c r="T271" s="3">
        <f>IF($A271=$B$3,ProkustesV2!S271*ProkustesV!$AC271,-99)</f>
        <v>-99</v>
      </c>
      <c r="U271" s="3">
        <f>IF($A271=$B$3,ProkustesV2!V271*ProkustesV!$AC271,-99)</f>
        <v>-99</v>
      </c>
      <c r="V271" s="3">
        <f>IF($A271=$B$3,ProkustesV2!U271*ProkustesV!$AC271,-99)</f>
        <v>-99</v>
      </c>
    </row>
    <row r="272" spans="1:22" x14ac:dyDescent="0.3">
      <c r="A272" t="str">
        <f t="shared" si="6"/>
        <v>DIPtri</v>
      </c>
      <c r="B272" s="3" t="str">
        <f>ProkustesV!D272</f>
        <v>DIPtri3_v_3.jpg</v>
      </c>
      <c r="C272" s="3">
        <f>IF($A272=$B$3,ProkustesV2!D272*ProkustesV!$AC272,-99)</f>
        <v>-99</v>
      </c>
      <c r="D272" s="3">
        <f>IF($A272=$B$3,ProkustesV2!C272*ProkustesV!$AC272,-99)</f>
        <v>-99</v>
      </c>
      <c r="E272" s="3">
        <f>IF($A272=$B$3,ProkustesV2!F272*ProkustesV!$AC272,-99)</f>
        <v>-99</v>
      </c>
      <c r="F272" s="3">
        <f>IF($A272=$B$3,ProkustesV2!E272*ProkustesV!$AC272,-99)</f>
        <v>-99</v>
      </c>
      <c r="G272" s="3">
        <f>IF($A272=$B$3,ProkustesV2!H272*ProkustesV!$AC272,-99)</f>
        <v>-99</v>
      </c>
      <c r="H272" s="3">
        <f>IF($A272=$B$3,ProkustesV2!G272*ProkustesV!$AC272,-99)</f>
        <v>-99</v>
      </c>
      <c r="I272" s="3">
        <f>IF($A272=$B$3,ProkustesV2!J272*ProkustesV!$AC272,-99)</f>
        <v>-99</v>
      </c>
      <c r="J272" s="3">
        <f>IF($A272=$B$3,ProkustesV2!I272*ProkustesV!$AC272,-99)</f>
        <v>-99</v>
      </c>
      <c r="K272" s="3">
        <f>IF($A272=$B$3,ProkustesV2!L272*ProkustesV!$AC272,-99)</f>
        <v>-99</v>
      </c>
      <c r="L272" s="3">
        <f>IF($A272=$B$3,ProkustesV2!K272*ProkustesV!$AC272,-99)</f>
        <v>-99</v>
      </c>
      <c r="M272" s="3">
        <f>IF($A272=$B$3,ProkustesV2!N272*ProkustesV!$AC272,-99)</f>
        <v>-99</v>
      </c>
      <c r="N272" s="3">
        <f>IF($A272=$B$3,ProkustesV2!M272*ProkustesV!$AC272,-99)</f>
        <v>-99</v>
      </c>
      <c r="O272" s="3">
        <f>IF($A272=$B$3,ProkustesV2!P272*ProkustesV!$AC272,-99)</f>
        <v>-99</v>
      </c>
      <c r="P272" s="3">
        <f>IF($A272=$B$3,ProkustesV2!O272*ProkustesV!$AC272,-99)</f>
        <v>-99</v>
      </c>
      <c r="Q272" s="3">
        <f>IF($A272=$B$3,ProkustesV2!R272*ProkustesV!$AC272,-99)</f>
        <v>-99</v>
      </c>
      <c r="R272" s="3">
        <f>IF($A272=$B$3,ProkustesV2!Q272*ProkustesV!$AC272,-99)</f>
        <v>-99</v>
      </c>
      <c r="S272" s="3">
        <f>IF($A272=$B$3,ProkustesV2!T272*ProkustesV!$AC272,-99)</f>
        <v>-99</v>
      </c>
      <c r="T272" s="3">
        <f>IF($A272=$B$3,ProkustesV2!S272*ProkustesV!$AC272,-99)</f>
        <v>-99</v>
      </c>
      <c r="U272" s="3">
        <f>IF($A272=$B$3,ProkustesV2!V272*ProkustesV!$AC272,-99)</f>
        <v>-99</v>
      </c>
      <c r="V272" s="3">
        <f>IF($A272=$B$3,ProkustesV2!U272*ProkustesV!$AC272,-99)</f>
        <v>-99</v>
      </c>
    </row>
    <row r="273" spans="1:22" x14ac:dyDescent="0.3">
      <c r="A273" t="str">
        <f t="shared" si="6"/>
        <v>DIPtri</v>
      </c>
      <c r="B273" s="3" t="str">
        <f>ProkustesV!D273</f>
        <v>DIPtri3_v_4.jpg</v>
      </c>
      <c r="C273" s="3">
        <f>IF($A273=$B$3,ProkustesV2!D273*ProkustesV!$AC273,-99)</f>
        <v>-99</v>
      </c>
      <c r="D273" s="3">
        <f>IF($A273=$B$3,ProkustesV2!C273*ProkustesV!$AC273,-99)</f>
        <v>-99</v>
      </c>
      <c r="E273" s="3">
        <f>IF($A273=$B$3,ProkustesV2!F273*ProkustesV!$AC273,-99)</f>
        <v>-99</v>
      </c>
      <c r="F273" s="3">
        <f>IF($A273=$B$3,ProkustesV2!E273*ProkustesV!$AC273,-99)</f>
        <v>-99</v>
      </c>
      <c r="G273" s="3">
        <f>IF($A273=$B$3,ProkustesV2!H273*ProkustesV!$AC273,-99)</f>
        <v>-99</v>
      </c>
      <c r="H273" s="3">
        <f>IF($A273=$B$3,ProkustesV2!G273*ProkustesV!$AC273,-99)</f>
        <v>-99</v>
      </c>
      <c r="I273" s="3">
        <f>IF($A273=$B$3,ProkustesV2!J273*ProkustesV!$AC273,-99)</f>
        <v>-99</v>
      </c>
      <c r="J273" s="3">
        <f>IF($A273=$B$3,ProkustesV2!I273*ProkustesV!$AC273,-99)</f>
        <v>-99</v>
      </c>
      <c r="K273" s="3">
        <f>IF($A273=$B$3,ProkustesV2!L273*ProkustesV!$AC273,-99)</f>
        <v>-99</v>
      </c>
      <c r="L273" s="3">
        <f>IF($A273=$B$3,ProkustesV2!K273*ProkustesV!$AC273,-99)</f>
        <v>-99</v>
      </c>
      <c r="M273" s="3">
        <f>IF($A273=$B$3,ProkustesV2!N273*ProkustesV!$AC273,-99)</f>
        <v>-99</v>
      </c>
      <c r="N273" s="3">
        <f>IF($A273=$B$3,ProkustesV2!M273*ProkustesV!$AC273,-99)</f>
        <v>-99</v>
      </c>
      <c r="O273" s="3">
        <f>IF($A273=$B$3,ProkustesV2!P273*ProkustesV!$AC273,-99)</f>
        <v>-99</v>
      </c>
      <c r="P273" s="3">
        <f>IF($A273=$B$3,ProkustesV2!O273*ProkustesV!$AC273,-99)</f>
        <v>-99</v>
      </c>
      <c r="Q273" s="3">
        <f>IF($A273=$B$3,ProkustesV2!R273*ProkustesV!$AC273,-99)</f>
        <v>-99</v>
      </c>
      <c r="R273" s="3">
        <f>IF($A273=$B$3,ProkustesV2!Q273*ProkustesV!$AC273,-99)</f>
        <v>-99</v>
      </c>
      <c r="S273" s="3">
        <f>IF($A273=$B$3,ProkustesV2!T273*ProkustesV!$AC273,-99)</f>
        <v>-99</v>
      </c>
      <c r="T273" s="3">
        <f>IF($A273=$B$3,ProkustesV2!S273*ProkustesV!$AC273,-99)</f>
        <v>-99</v>
      </c>
      <c r="U273" s="3">
        <f>IF($A273=$B$3,ProkustesV2!V273*ProkustesV!$AC273,-99)</f>
        <v>-99</v>
      </c>
      <c r="V273" s="3">
        <f>IF($A273=$B$3,ProkustesV2!U273*ProkustesV!$AC273,-99)</f>
        <v>-99</v>
      </c>
    </row>
    <row r="274" spans="1:22" x14ac:dyDescent="0.3">
      <c r="A274" t="str">
        <f t="shared" si="6"/>
        <v>DIPtri</v>
      </c>
      <c r="B274" s="3" t="str">
        <f>ProkustesV!D274</f>
        <v>DIPtri3_v_5.jpg</v>
      </c>
      <c r="C274" s="3">
        <f>IF($A274=$B$3,ProkustesV2!D274*ProkustesV!$AC274,-99)</f>
        <v>-99</v>
      </c>
      <c r="D274" s="3">
        <f>IF($A274=$B$3,ProkustesV2!C274*ProkustesV!$AC274,-99)</f>
        <v>-99</v>
      </c>
      <c r="E274" s="3">
        <f>IF($A274=$B$3,ProkustesV2!F274*ProkustesV!$AC274,-99)</f>
        <v>-99</v>
      </c>
      <c r="F274" s="3">
        <f>IF($A274=$B$3,ProkustesV2!E274*ProkustesV!$AC274,-99)</f>
        <v>-99</v>
      </c>
      <c r="G274" s="3">
        <f>IF($A274=$B$3,ProkustesV2!H274*ProkustesV!$AC274,-99)</f>
        <v>-99</v>
      </c>
      <c r="H274" s="3">
        <f>IF($A274=$B$3,ProkustesV2!G274*ProkustesV!$AC274,-99)</f>
        <v>-99</v>
      </c>
      <c r="I274" s="3">
        <f>IF($A274=$B$3,ProkustesV2!J274*ProkustesV!$AC274,-99)</f>
        <v>-99</v>
      </c>
      <c r="J274" s="3">
        <f>IF($A274=$B$3,ProkustesV2!I274*ProkustesV!$AC274,-99)</f>
        <v>-99</v>
      </c>
      <c r="K274" s="3">
        <f>IF($A274=$B$3,ProkustesV2!L274*ProkustesV!$AC274,-99)</f>
        <v>-99</v>
      </c>
      <c r="L274" s="3">
        <f>IF($A274=$B$3,ProkustesV2!K274*ProkustesV!$AC274,-99)</f>
        <v>-99</v>
      </c>
      <c r="M274" s="3">
        <f>IF($A274=$B$3,ProkustesV2!N274*ProkustesV!$AC274,-99)</f>
        <v>-99</v>
      </c>
      <c r="N274" s="3">
        <f>IF($A274=$B$3,ProkustesV2!M274*ProkustesV!$AC274,-99)</f>
        <v>-99</v>
      </c>
      <c r="O274" s="3">
        <f>IF($A274=$B$3,ProkustesV2!P274*ProkustesV!$AC274,-99)</f>
        <v>-99</v>
      </c>
      <c r="P274" s="3">
        <f>IF($A274=$B$3,ProkustesV2!O274*ProkustesV!$AC274,-99)</f>
        <v>-99</v>
      </c>
      <c r="Q274" s="3">
        <f>IF($A274=$B$3,ProkustesV2!R274*ProkustesV!$AC274,-99)</f>
        <v>-99</v>
      </c>
      <c r="R274" s="3">
        <f>IF($A274=$B$3,ProkustesV2!Q274*ProkustesV!$AC274,-99)</f>
        <v>-99</v>
      </c>
      <c r="S274" s="3">
        <f>IF($A274=$B$3,ProkustesV2!T274*ProkustesV!$AC274,-99)</f>
        <v>-99</v>
      </c>
      <c r="T274" s="3">
        <f>IF($A274=$B$3,ProkustesV2!S274*ProkustesV!$AC274,-99)</f>
        <v>-99</v>
      </c>
      <c r="U274" s="3">
        <f>IF($A274=$B$3,ProkustesV2!V274*ProkustesV!$AC274,-99)</f>
        <v>-99</v>
      </c>
      <c r="V274" s="3">
        <f>IF($A274=$B$3,ProkustesV2!U274*ProkustesV!$AC274,-99)</f>
        <v>-99</v>
      </c>
    </row>
    <row r="275" spans="1:22" x14ac:dyDescent="0.3">
      <c r="A275" t="str">
        <f t="shared" si="6"/>
        <v>DIPtri</v>
      </c>
      <c r="B275" s="3" t="str">
        <f>ProkustesV!D275</f>
        <v>DIPtri4_v_1.jpg</v>
      </c>
      <c r="C275" s="3">
        <f>IF($A275=$B$3,ProkustesV2!D275*ProkustesV!$AC275,-99)</f>
        <v>-99</v>
      </c>
      <c r="D275" s="3">
        <f>IF($A275=$B$3,ProkustesV2!C275*ProkustesV!$AC275,-99)</f>
        <v>-99</v>
      </c>
      <c r="E275" s="3">
        <f>IF($A275=$B$3,ProkustesV2!F275*ProkustesV!$AC275,-99)</f>
        <v>-99</v>
      </c>
      <c r="F275" s="3">
        <f>IF($A275=$B$3,ProkustesV2!E275*ProkustesV!$AC275,-99)</f>
        <v>-99</v>
      </c>
      <c r="G275" s="3">
        <f>IF($A275=$B$3,ProkustesV2!H275*ProkustesV!$AC275,-99)</f>
        <v>-99</v>
      </c>
      <c r="H275" s="3">
        <f>IF($A275=$B$3,ProkustesV2!G275*ProkustesV!$AC275,-99)</f>
        <v>-99</v>
      </c>
      <c r="I275" s="3">
        <f>IF($A275=$B$3,ProkustesV2!J275*ProkustesV!$AC275,-99)</f>
        <v>-99</v>
      </c>
      <c r="J275" s="3">
        <f>IF($A275=$B$3,ProkustesV2!I275*ProkustesV!$AC275,-99)</f>
        <v>-99</v>
      </c>
      <c r="K275" s="3">
        <f>IF($A275=$B$3,ProkustesV2!L275*ProkustesV!$AC275,-99)</f>
        <v>-99</v>
      </c>
      <c r="L275" s="3">
        <f>IF($A275=$B$3,ProkustesV2!K275*ProkustesV!$AC275,-99)</f>
        <v>-99</v>
      </c>
      <c r="M275" s="3">
        <f>IF($A275=$B$3,ProkustesV2!N275*ProkustesV!$AC275,-99)</f>
        <v>-99</v>
      </c>
      <c r="N275" s="3">
        <f>IF($A275=$B$3,ProkustesV2!M275*ProkustesV!$AC275,-99)</f>
        <v>-99</v>
      </c>
      <c r="O275" s="3">
        <f>IF($A275=$B$3,ProkustesV2!P275*ProkustesV!$AC275,-99)</f>
        <v>-99</v>
      </c>
      <c r="P275" s="3">
        <f>IF($A275=$B$3,ProkustesV2!O275*ProkustesV!$AC275,-99)</f>
        <v>-99</v>
      </c>
      <c r="Q275" s="3">
        <f>IF($A275=$B$3,ProkustesV2!R275*ProkustesV!$AC275,-99)</f>
        <v>-99</v>
      </c>
      <c r="R275" s="3">
        <f>IF($A275=$B$3,ProkustesV2!Q275*ProkustesV!$AC275,-99)</f>
        <v>-99</v>
      </c>
      <c r="S275" s="3">
        <f>IF($A275=$B$3,ProkustesV2!T275*ProkustesV!$AC275,-99)</f>
        <v>-99</v>
      </c>
      <c r="T275" s="3">
        <f>IF($A275=$B$3,ProkustesV2!S275*ProkustesV!$AC275,-99)</f>
        <v>-99</v>
      </c>
      <c r="U275" s="3">
        <f>IF($A275=$B$3,ProkustesV2!V275*ProkustesV!$AC275,-99)</f>
        <v>-99</v>
      </c>
      <c r="V275" s="3">
        <f>IF($A275=$B$3,ProkustesV2!U275*ProkustesV!$AC275,-99)</f>
        <v>-99</v>
      </c>
    </row>
    <row r="276" spans="1:22" x14ac:dyDescent="0.3">
      <c r="A276" t="str">
        <f t="shared" si="6"/>
        <v>DIPtri</v>
      </c>
      <c r="B276" s="3" t="str">
        <f>ProkustesV!D276</f>
        <v>DIPtri4_v_2.jpg</v>
      </c>
      <c r="C276" s="3">
        <f>IF($A276=$B$3,ProkustesV2!D276*ProkustesV!$AC276,-99)</f>
        <v>-99</v>
      </c>
      <c r="D276" s="3">
        <f>IF($A276=$B$3,ProkustesV2!C276*ProkustesV!$AC276,-99)</f>
        <v>-99</v>
      </c>
      <c r="E276" s="3">
        <f>IF($A276=$B$3,ProkustesV2!F276*ProkustesV!$AC276,-99)</f>
        <v>-99</v>
      </c>
      <c r="F276" s="3">
        <f>IF($A276=$B$3,ProkustesV2!E276*ProkustesV!$AC276,-99)</f>
        <v>-99</v>
      </c>
      <c r="G276" s="3">
        <f>IF($A276=$B$3,ProkustesV2!H276*ProkustesV!$AC276,-99)</f>
        <v>-99</v>
      </c>
      <c r="H276" s="3">
        <f>IF($A276=$B$3,ProkustesV2!G276*ProkustesV!$AC276,-99)</f>
        <v>-99</v>
      </c>
      <c r="I276" s="3">
        <f>IF($A276=$B$3,ProkustesV2!J276*ProkustesV!$AC276,-99)</f>
        <v>-99</v>
      </c>
      <c r="J276" s="3">
        <f>IF($A276=$B$3,ProkustesV2!I276*ProkustesV!$AC276,-99)</f>
        <v>-99</v>
      </c>
      <c r="K276" s="3">
        <f>IF($A276=$B$3,ProkustesV2!L276*ProkustesV!$AC276,-99)</f>
        <v>-99</v>
      </c>
      <c r="L276" s="3">
        <f>IF($A276=$B$3,ProkustesV2!K276*ProkustesV!$AC276,-99)</f>
        <v>-99</v>
      </c>
      <c r="M276" s="3">
        <f>IF($A276=$B$3,ProkustesV2!N276*ProkustesV!$AC276,-99)</f>
        <v>-99</v>
      </c>
      <c r="N276" s="3">
        <f>IF($A276=$B$3,ProkustesV2!M276*ProkustesV!$AC276,-99)</f>
        <v>-99</v>
      </c>
      <c r="O276" s="3">
        <f>IF($A276=$B$3,ProkustesV2!P276*ProkustesV!$AC276,-99)</f>
        <v>-99</v>
      </c>
      <c r="P276" s="3">
        <f>IF($A276=$B$3,ProkustesV2!O276*ProkustesV!$AC276,-99)</f>
        <v>-99</v>
      </c>
      <c r="Q276" s="3">
        <f>IF($A276=$B$3,ProkustesV2!R276*ProkustesV!$AC276,-99)</f>
        <v>-99</v>
      </c>
      <c r="R276" s="3">
        <f>IF($A276=$B$3,ProkustesV2!Q276*ProkustesV!$AC276,-99)</f>
        <v>-99</v>
      </c>
      <c r="S276" s="3">
        <f>IF($A276=$B$3,ProkustesV2!T276*ProkustesV!$AC276,-99)</f>
        <v>-99</v>
      </c>
      <c r="T276" s="3">
        <f>IF($A276=$B$3,ProkustesV2!S276*ProkustesV!$AC276,-99)</f>
        <v>-99</v>
      </c>
      <c r="U276" s="3">
        <f>IF($A276=$B$3,ProkustesV2!V276*ProkustesV!$AC276,-99)</f>
        <v>-99</v>
      </c>
      <c r="V276" s="3">
        <f>IF($A276=$B$3,ProkustesV2!U276*ProkustesV!$AC276,-99)</f>
        <v>-99</v>
      </c>
    </row>
    <row r="277" spans="1:22" x14ac:dyDescent="0.3">
      <c r="A277" t="str">
        <f t="shared" si="6"/>
        <v>DIPtri</v>
      </c>
      <c r="B277" s="3" t="str">
        <f>ProkustesV!D277</f>
        <v>DIPtri4_v_3.jpg</v>
      </c>
      <c r="C277" s="3">
        <f>IF($A277=$B$3,ProkustesV2!D277*ProkustesV!$AC277,-99)</f>
        <v>-99</v>
      </c>
      <c r="D277" s="3">
        <f>IF($A277=$B$3,ProkustesV2!C277*ProkustesV!$AC277,-99)</f>
        <v>-99</v>
      </c>
      <c r="E277" s="3">
        <f>IF($A277=$B$3,ProkustesV2!F277*ProkustesV!$AC277,-99)</f>
        <v>-99</v>
      </c>
      <c r="F277" s="3">
        <f>IF($A277=$B$3,ProkustesV2!E277*ProkustesV!$AC277,-99)</f>
        <v>-99</v>
      </c>
      <c r="G277" s="3">
        <f>IF($A277=$B$3,ProkustesV2!H277*ProkustesV!$AC277,-99)</f>
        <v>-99</v>
      </c>
      <c r="H277" s="3">
        <f>IF($A277=$B$3,ProkustesV2!G277*ProkustesV!$AC277,-99)</f>
        <v>-99</v>
      </c>
      <c r="I277" s="3">
        <f>IF($A277=$B$3,ProkustesV2!J277*ProkustesV!$AC277,-99)</f>
        <v>-99</v>
      </c>
      <c r="J277" s="3">
        <f>IF($A277=$B$3,ProkustesV2!I277*ProkustesV!$AC277,-99)</f>
        <v>-99</v>
      </c>
      <c r="K277" s="3">
        <f>IF($A277=$B$3,ProkustesV2!L277*ProkustesV!$AC277,-99)</f>
        <v>-99</v>
      </c>
      <c r="L277" s="3">
        <f>IF($A277=$B$3,ProkustesV2!K277*ProkustesV!$AC277,-99)</f>
        <v>-99</v>
      </c>
      <c r="M277" s="3">
        <f>IF($A277=$B$3,ProkustesV2!N277*ProkustesV!$AC277,-99)</f>
        <v>-99</v>
      </c>
      <c r="N277" s="3">
        <f>IF($A277=$B$3,ProkustesV2!M277*ProkustesV!$AC277,-99)</f>
        <v>-99</v>
      </c>
      <c r="O277" s="3">
        <f>IF($A277=$B$3,ProkustesV2!P277*ProkustesV!$AC277,-99)</f>
        <v>-99</v>
      </c>
      <c r="P277" s="3">
        <f>IF($A277=$B$3,ProkustesV2!O277*ProkustesV!$AC277,-99)</f>
        <v>-99</v>
      </c>
      <c r="Q277" s="3">
        <f>IF($A277=$B$3,ProkustesV2!R277*ProkustesV!$AC277,-99)</f>
        <v>-99</v>
      </c>
      <c r="R277" s="3">
        <f>IF($A277=$B$3,ProkustesV2!Q277*ProkustesV!$AC277,-99)</f>
        <v>-99</v>
      </c>
      <c r="S277" s="3">
        <f>IF($A277=$B$3,ProkustesV2!T277*ProkustesV!$AC277,-99)</f>
        <v>-99</v>
      </c>
      <c r="T277" s="3">
        <f>IF($A277=$B$3,ProkustesV2!S277*ProkustesV!$AC277,-99)</f>
        <v>-99</v>
      </c>
      <c r="U277" s="3">
        <f>IF($A277=$B$3,ProkustesV2!V277*ProkustesV!$AC277,-99)</f>
        <v>-99</v>
      </c>
      <c r="V277" s="3">
        <f>IF($A277=$B$3,ProkustesV2!U277*ProkustesV!$AC277,-99)</f>
        <v>-99</v>
      </c>
    </row>
    <row r="278" spans="1:22" x14ac:dyDescent="0.3">
      <c r="A278" t="str">
        <f t="shared" si="6"/>
        <v>DIPtri</v>
      </c>
      <c r="B278" s="3" t="str">
        <f>ProkustesV!D278</f>
        <v>DIPtri4_v_4.jpg</v>
      </c>
      <c r="C278" s="3">
        <f>IF($A278=$B$3,ProkustesV2!D278*ProkustesV!$AC278,-99)</f>
        <v>-99</v>
      </c>
      <c r="D278" s="3">
        <f>IF($A278=$B$3,ProkustesV2!C278*ProkustesV!$AC278,-99)</f>
        <v>-99</v>
      </c>
      <c r="E278" s="3">
        <f>IF($A278=$B$3,ProkustesV2!F278*ProkustesV!$AC278,-99)</f>
        <v>-99</v>
      </c>
      <c r="F278" s="3">
        <f>IF($A278=$B$3,ProkustesV2!E278*ProkustesV!$AC278,-99)</f>
        <v>-99</v>
      </c>
      <c r="G278" s="3">
        <f>IF($A278=$B$3,ProkustesV2!H278*ProkustesV!$AC278,-99)</f>
        <v>-99</v>
      </c>
      <c r="H278" s="3">
        <f>IF($A278=$B$3,ProkustesV2!G278*ProkustesV!$AC278,-99)</f>
        <v>-99</v>
      </c>
      <c r="I278" s="3">
        <f>IF($A278=$B$3,ProkustesV2!J278*ProkustesV!$AC278,-99)</f>
        <v>-99</v>
      </c>
      <c r="J278" s="3">
        <f>IF($A278=$B$3,ProkustesV2!I278*ProkustesV!$AC278,-99)</f>
        <v>-99</v>
      </c>
      <c r="K278" s="3">
        <f>IF($A278=$B$3,ProkustesV2!L278*ProkustesV!$AC278,-99)</f>
        <v>-99</v>
      </c>
      <c r="L278" s="3">
        <f>IF($A278=$B$3,ProkustesV2!K278*ProkustesV!$AC278,-99)</f>
        <v>-99</v>
      </c>
      <c r="M278" s="3">
        <f>IF($A278=$B$3,ProkustesV2!N278*ProkustesV!$AC278,-99)</f>
        <v>-99</v>
      </c>
      <c r="N278" s="3">
        <f>IF($A278=$B$3,ProkustesV2!M278*ProkustesV!$AC278,-99)</f>
        <v>-99</v>
      </c>
      <c r="O278" s="3">
        <f>IF($A278=$B$3,ProkustesV2!P278*ProkustesV!$AC278,-99)</f>
        <v>-99</v>
      </c>
      <c r="P278" s="3">
        <f>IF($A278=$B$3,ProkustesV2!O278*ProkustesV!$AC278,-99)</f>
        <v>-99</v>
      </c>
      <c r="Q278" s="3">
        <f>IF($A278=$B$3,ProkustesV2!R278*ProkustesV!$AC278,-99)</f>
        <v>-99</v>
      </c>
      <c r="R278" s="3">
        <f>IF($A278=$B$3,ProkustesV2!Q278*ProkustesV!$AC278,-99)</f>
        <v>-99</v>
      </c>
      <c r="S278" s="3">
        <f>IF($A278=$B$3,ProkustesV2!T278*ProkustesV!$AC278,-99)</f>
        <v>-99</v>
      </c>
      <c r="T278" s="3">
        <f>IF($A278=$B$3,ProkustesV2!S278*ProkustesV!$AC278,-99)</f>
        <v>-99</v>
      </c>
      <c r="U278" s="3">
        <f>IF($A278=$B$3,ProkustesV2!V278*ProkustesV!$AC278,-99)</f>
        <v>-99</v>
      </c>
      <c r="V278" s="3">
        <f>IF($A278=$B$3,ProkustesV2!U278*ProkustesV!$AC278,-99)</f>
        <v>-99</v>
      </c>
    </row>
    <row r="279" spans="1:22" x14ac:dyDescent="0.3">
      <c r="A279" t="str">
        <f t="shared" si="6"/>
        <v>DIPtri</v>
      </c>
      <c r="B279" s="3" t="str">
        <f>ProkustesV!D279</f>
        <v>DIPtri4_v_5.jpg</v>
      </c>
      <c r="C279" s="3">
        <f>IF($A279=$B$3,ProkustesV2!D279*ProkustesV!$AC279,-99)</f>
        <v>-99</v>
      </c>
      <c r="D279" s="3">
        <f>IF($A279=$B$3,ProkustesV2!C279*ProkustesV!$AC279,-99)</f>
        <v>-99</v>
      </c>
      <c r="E279" s="3">
        <f>IF($A279=$B$3,ProkustesV2!F279*ProkustesV!$AC279,-99)</f>
        <v>-99</v>
      </c>
      <c r="F279" s="3">
        <f>IF($A279=$B$3,ProkustesV2!E279*ProkustesV!$AC279,-99)</f>
        <v>-99</v>
      </c>
      <c r="G279" s="3">
        <f>IF($A279=$B$3,ProkustesV2!H279*ProkustesV!$AC279,-99)</f>
        <v>-99</v>
      </c>
      <c r="H279" s="3">
        <f>IF($A279=$B$3,ProkustesV2!G279*ProkustesV!$AC279,-99)</f>
        <v>-99</v>
      </c>
      <c r="I279" s="3">
        <f>IF($A279=$B$3,ProkustesV2!J279*ProkustesV!$AC279,-99)</f>
        <v>-99</v>
      </c>
      <c r="J279" s="3">
        <f>IF($A279=$B$3,ProkustesV2!I279*ProkustesV!$AC279,-99)</f>
        <v>-99</v>
      </c>
      <c r="K279" s="3">
        <f>IF($A279=$B$3,ProkustesV2!L279*ProkustesV!$AC279,-99)</f>
        <v>-99</v>
      </c>
      <c r="L279" s="3">
        <f>IF($A279=$B$3,ProkustesV2!K279*ProkustesV!$AC279,-99)</f>
        <v>-99</v>
      </c>
      <c r="M279" s="3">
        <f>IF($A279=$B$3,ProkustesV2!N279*ProkustesV!$AC279,-99)</f>
        <v>-99</v>
      </c>
      <c r="N279" s="3">
        <f>IF($A279=$B$3,ProkustesV2!M279*ProkustesV!$AC279,-99)</f>
        <v>-99</v>
      </c>
      <c r="O279" s="3">
        <f>IF($A279=$B$3,ProkustesV2!P279*ProkustesV!$AC279,-99)</f>
        <v>-99</v>
      </c>
      <c r="P279" s="3">
        <f>IF($A279=$B$3,ProkustesV2!O279*ProkustesV!$AC279,-99)</f>
        <v>-99</v>
      </c>
      <c r="Q279" s="3">
        <f>IF($A279=$B$3,ProkustesV2!R279*ProkustesV!$AC279,-99)</f>
        <v>-99</v>
      </c>
      <c r="R279" s="3">
        <f>IF($A279=$B$3,ProkustesV2!Q279*ProkustesV!$AC279,-99)</f>
        <v>-99</v>
      </c>
      <c r="S279" s="3">
        <f>IF($A279=$B$3,ProkustesV2!T279*ProkustesV!$AC279,-99)</f>
        <v>-99</v>
      </c>
      <c r="T279" s="3">
        <f>IF($A279=$B$3,ProkustesV2!S279*ProkustesV!$AC279,-99)</f>
        <v>-99</v>
      </c>
      <c r="U279" s="3">
        <f>IF($A279=$B$3,ProkustesV2!V279*ProkustesV!$AC279,-99)</f>
        <v>-99</v>
      </c>
      <c r="V279" s="3">
        <f>IF($A279=$B$3,ProkustesV2!U279*ProkustesV!$AC279,-99)</f>
        <v>-99</v>
      </c>
    </row>
    <row r="280" spans="1:22" x14ac:dyDescent="0.3">
      <c r="A280" t="str">
        <f t="shared" si="6"/>
        <v>DIPtri</v>
      </c>
      <c r="B280" s="3" t="str">
        <f>ProkustesV!D280</f>
        <v>DIPtri5_v_1.jpg</v>
      </c>
      <c r="C280" s="3">
        <f>IF($A280=$B$3,ProkustesV2!D280*ProkustesV!$AC280,-99)</f>
        <v>-99</v>
      </c>
      <c r="D280" s="3">
        <f>IF($A280=$B$3,ProkustesV2!C280*ProkustesV!$AC280,-99)</f>
        <v>-99</v>
      </c>
      <c r="E280" s="3">
        <f>IF($A280=$B$3,ProkustesV2!F280*ProkustesV!$AC280,-99)</f>
        <v>-99</v>
      </c>
      <c r="F280" s="3">
        <f>IF($A280=$B$3,ProkustesV2!E280*ProkustesV!$AC280,-99)</f>
        <v>-99</v>
      </c>
      <c r="G280" s="3">
        <f>IF($A280=$B$3,ProkustesV2!H280*ProkustesV!$AC280,-99)</f>
        <v>-99</v>
      </c>
      <c r="H280" s="3">
        <f>IF($A280=$B$3,ProkustesV2!G280*ProkustesV!$AC280,-99)</f>
        <v>-99</v>
      </c>
      <c r="I280" s="3">
        <f>IF($A280=$B$3,ProkustesV2!J280*ProkustesV!$AC280,-99)</f>
        <v>-99</v>
      </c>
      <c r="J280" s="3">
        <f>IF($A280=$B$3,ProkustesV2!I280*ProkustesV!$AC280,-99)</f>
        <v>-99</v>
      </c>
      <c r="K280" s="3">
        <f>IF($A280=$B$3,ProkustesV2!L280*ProkustesV!$AC280,-99)</f>
        <v>-99</v>
      </c>
      <c r="L280" s="3">
        <f>IF($A280=$B$3,ProkustesV2!K280*ProkustesV!$AC280,-99)</f>
        <v>-99</v>
      </c>
      <c r="M280" s="3">
        <f>IF($A280=$B$3,ProkustesV2!N280*ProkustesV!$AC280,-99)</f>
        <v>-99</v>
      </c>
      <c r="N280" s="3">
        <f>IF($A280=$B$3,ProkustesV2!M280*ProkustesV!$AC280,-99)</f>
        <v>-99</v>
      </c>
      <c r="O280" s="3">
        <f>IF($A280=$B$3,ProkustesV2!P280*ProkustesV!$AC280,-99)</f>
        <v>-99</v>
      </c>
      <c r="P280" s="3">
        <f>IF($A280=$B$3,ProkustesV2!O280*ProkustesV!$AC280,-99)</f>
        <v>-99</v>
      </c>
      <c r="Q280" s="3">
        <f>IF($A280=$B$3,ProkustesV2!R280*ProkustesV!$AC280,-99)</f>
        <v>-99</v>
      </c>
      <c r="R280" s="3">
        <f>IF($A280=$B$3,ProkustesV2!Q280*ProkustesV!$AC280,-99)</f>
        <v>-99</v>
      </c>
      <c r="S280" s="3">
        <f>IF($A280=$B$3,ProkustesV2!T280*ProkustesV!$AC280,-99)</f>
        <v>-99</v>
      </c>
      <c r="T280" s="3">
        <f>IF($A280=$B$3,ProkustesV2!S280*ProkustesV!$AC280,-99)</f>
        <v>-99</v>
      </c>
      <c r="U280" s="3">
        <f>IF($A280=$B$3,ProkustesV2!V280*ProkustesV!$AC280,-99)</f>
        <v>-99</v>
      </c>
      <c r="V280" s="3">
        <f>IF($A280=$B$3,ProkustesV2!U280*ProkustesV!$AC280,-99)</f>
        <v>-99</v>
      </c>
    </row>
    <row r="281" spans="1:22" x14ac:dyDescent="0.3">
      <c r="A281" t="str">
        <f t="shared" si="6"/>
        <v>DIPtri</v>
      </c>
      <c r="B281" s="3" t="str">
        <f>ProkustesV!D281</f>
        <v>DIPtri5_v_2.jpg</v>
      </c>
      <c r="C281" s="3">
        <f>IF($A281=$B$3,ProkustesV2!D281*ProkustesV!$AC281,-99)</f>
        <v>-99</v>
      </c>
      <c r="D281" s="3">
        <f>IF($A281=$B$3,ProkustesV2!C281*ProkustesV!$AC281,-99)</f>
        <v>-99</v>
      </c>
      <c r="E281" s="3">
        <f>IF($A281=$B$3,ProkustesV2!F281*ProkustesV!$AC281,-99)</f>
        <v>-99</v>
      </c>
      <c r="F281" s="3">
        <f>IF($A281=$B$3,ProkustesV2!E281*ProkustesV!$AC281,-99)</f>
        <v>-99</v>
      </c>
      <c r="G281" s="3">
        <f>IF($A281=$B$3,ProkustesV2!H281*ProkustesV!$AC281,-99)</f>
        <v>-99</v>
      </c>
      <c r="H281" s="3">
        <f>IF($A281=$B$3,ProkustesV2!G281*ProkustesV!$AC281,-99)</f>
        <v>-99</v>
      </c>
      <c r="I281" s="3">
        <f>IF($A281=$B$3,ProkustesV2!J281*ProkustesV!$AC281,-99)</f>
        <v>-99</v>
      </c>
      <c r="J281" s="3">
        <f>IF($A281=$B$3,ProkustesV2!I281*ProkustesV!$AC281,-99)</f>
        <v>-99</v>
      </c>
      <c r="K281" s="3">
        <f>IF($A281=$B$3,ProkustesV2!L281*ProkustesV!$AC281,-99)</f>
        <v>-99</v>
      </c>
      <c r="L281" s="3">
        <f>IF($A281=$B$3,ProkustesV2!K281*ProkustesV!$AC281,-99)</f>
        <v>-99</v>
      </c>
      <c r="M281" s="3">
        <f>IF($A281=$B$3,ProkustesV2!N281*ProkustesV!$AC281,-99)</f>
        <v>-99</v>
      </c>
      <c r="N281" s="3">
        <f>IF($A281=$B$3,ProkustesV2!M281*ProkustesV!$AC281,-99)</f>
        <v>-99</v>
      </c>
      <c r="O281" s="3">
        <f>IF($A281=$B$3,ProkustesV2!P281*ProkustesV!$AC281,-99)</f>
        <v>-99</v>
      </c>
      <c r="P281" s="3">
        <f>IF($A281=$B$3,ProkustesV2!O281*ProkustesV!$AC281,-99)</f>
        <v>-99</v>
      </c>
      <c r="Q281" s="3">
        <f>IF($A281=$B$3,ProkustesV2!R281*ProkustesV!$AC281,-99)</f>
        <v>-99</v>
      </c>
      <c r="R281" s="3">
        <f>IF($A281=$B$3,ProkustesV2!Q281*ProkustesV!$AC281,-99)</f>
        <v>-99</v>
      </c>
      <c r="S281" s="3">
        <f>IF($A281=$B$3,ProkustesV2!T281*ProkustesV!$AC281,-99)</f>
        <v>-99</v>
      </c>
      <c r="T281" s="3">
        <f>IF($A281=$B$3,ProkustesV2!S281*ProkustesV!$AC281,-99)</f>
        <v>-99</v>
      </c>
      <c r="U281" s="3">
        <f>IF($A281=$B$3,ProkustesV2!V281*ProkustesV!$AC281,-99)</f>
        <v>-99</v>
      </c>
      <c r="V281" s="3">
        <f>IF($A281=$B$3,ProkustesV2!U281*ProkustesV!$AC281,-99)</f>
        <v>-99</v>
      </c>
    </row>
    <row r="282" spans="1:22" x14ac:dyDescent="0.3">
      <c r="A282" t="str">
        <f t="shared" si="6"/>
        <v>DIPtri</v>
      </c>
      <c r="B282" s="3" t="str">
        <f>ProkustesV!D282</f>
        <v>DIPtri5_v_3.jpg</v>
      </c>
      <c r="C282" s="3">
        <f>IF($A282=$B$3,ProkustesV2!D282*ProkustesV!$AC282,-99)</f>
        <v>-99</v>
      </c>
      <c r="D282" s="3">
        <f>IF($A282=$B$3,ProkustesV2!C282*ProkustesV!$AC282,-99)</f>
        <v>-99</v>
      </c>
      <c r="E282" s="3">
        <f>IF($A282=$B$3,ProkustesV2!F282*ProkustesV!$AC282,-99)</f>
        <v>-99</v>
      </c>
      <c r="F282" s="3">
        <f>IF($A282=$B$3,ProkustesV2!E282*ProkustesV!$AC282,-99)</f>
        <v>-99</v>
      </c>
      <c r="G282" s="3">
        <f>IF($A282=$B$3,ProkustesV2!H282*ProkustesV!$AC282,-99)</f>
        <v>-99</v>
      </c>
      <c r="H282" s="3">
        <f>IF($A282=$B$3,ProkustesV2!G282*ProkustesV!$AC282,-99)</f>
        <v>-99</v>
      </c>
      <c r="I282" s="3">
        <f>IF($A282=$B$3,ProkustesV2!J282*ProkustesV!$AC282,-99)</f>
        <v>-99</v>
      </c>
      <c r="J282" s="3">
        <f>IF($A282=$B$3,ProkustesV2!I282*ProkustesV!$AC282,-99)</f>
        <v>-99</v>
      </c>
      <c r="K282" s="3">
        <f>IF($A282=$B$3,ProkustesV2!L282*ProkustesV!$AC282,-99)</f>
        <v>-99</v>
      </c>
      <c r="L282" s="3">
        <f>IF($A282=$B$3,ProkustesV2!K282*ProkustesV!$AC282,-99)</f>
        <v>-99</v>
      </c>
      <c r="M282" s="3">
        <f>IF($A282=$B$3,ProkustesV2!N282*ProkustesV!$AC282,-99)</f>
        <v>-99</v>
      </c>
      <c r="N282" s="3">
        <f>IF($A282=$B$3,ProkustesV2!M282*ProkustesV!$AC282,-99)</f>
        <v>-99</v>
      </c>
      <c r="O282" s="3">
        <f>IF($A282=$B$3,ProkustesV2!P282*ProkustesV!$AC282,-99)</f>
        <v>-99</v>
      </c>
      <c r="P282" s="3">
        <f>IF($A282=$B$3,ProkustesV2!O282*ProkustesV!$AC282,-99)</f>
        <v>-99</v>
      </c>
      <c r="Q282" s="3">
        <f>IF($A282=$B$3,ProkustesV2!R282*ProkustesV!$AC282,-99)</f>
        <v>-99</v>
      </c>
      <c r="R282" s="3">
        <f>IF($A282=$B$3,ProkustesV2!Q282*ProkustesV!$AC282,-99)</f>
        <v>-99</v>
      </c>
      <c r="S282" s="3">
        <f>IF($A282=$B$3,ProkustesV2!T282*ProkustesV!$AC282,-99)</f>
        <v>-99</v>
      </c>
      <c r="T282" s="3">
        <f>IF($A282=$B$3,ProkustesV2!S282*ProkustesV!$AC282,-99)</f>
        <v>-99</v>
      </c>
      <c r="U282" s="3">
        <f>IF($A282=$B$3,ProkustesV2!V282*ProkustesV!$AC282,-99)</f>
        <v>-99</v>
      </c>
      <c r="V282" s="3">
        <f>IF($A282=$B$3,ProkustesV2!U282*ProkustesV!$AC282,-99)</f>
        <v>-99</v>
      </c>
    </row>
    <row r="283" spans="1:22" x14ac:dyDescent="0.3">
      <c r="A283" t="str">
        <f t="shared" si="6"/>
        <v>DIPtri</v>
      </c>
      <c r="B283" s="3" t="str">
        <f>ProkustesV!D283</f>
        <v>DIPtri5_v_4.jpg</v>
      </c>
      <c r="C283" s="3">
        <f>IF($A283=$B$3,ProkustesV2!D283*ProkustesV!$AC283,-99)</f>
        <v>-99</v>
      </c>
      <c r="D283" s="3">
        <f>IF($A283=$B$3,ProkustesV2!C283*ProkustesV!$AC283,-99)</f>
        <v>-99</v>
      </c>
      <c r="E283" s="3">
        <f>IF($A283=$B$3,ProkustesV2!F283*ProkustesV!$AC283,-99)</f>
        <v>-99</v>
      </c>
      <c r="F283" s="3">
        <f>IF($A283=$B$3,ProkustesV2!E283*ProkustesV!$AC283,-99)</f>
        <v>-99</v>
      </c>
      <c r="G283" s="3">
        <f>IF($A283=$B$3,ProkustesV2!H283*ProkustesV!$AC283,-99)</f>
        <v>-99</v>
      </c>
      <c r="H283" s="3">
        <f>IF($A283=$B$3,ProkustesV2!G283*ProkustesV!$AC283,-99)</f>
        <v>-99</v>
      </c>
      <c r="I283" s="3">
        <f>IF($A283=$B$3,ProkustesV2!J283*ProkustesV!$AC283,-99)</f>
        <v>-99</v>
      </c>
      <c r="J283" s="3">
        <f>IF($A283=$B$3,ProkustesV2!I283*ProkustesV!$AC283,-99)</f>
        <v>-99</v>
      </c>
      <c r="K283" s="3">
        <f>IF($A283=$B$3,ProkustesV2!L283*ProkustesV!$AC283,-99)</f>
        <v>-99</v>
      </c>
      <c r="L283" s="3">
        <f>IF($A283=$B$3,ProkustesV2!K283*ProkustesV!$AC283,-99)</f>
        <v>-99</v>
      </c>
      <c r="M283" s="3">
        <f>IF($A283=$B$3,ProkustesV2!N283*ProkustesV!$AC283,-99)</f>
        <v>-99</v>
      </c>
      <c r="N283" s="3">
        <f>IF($A283=$B$3,ProkustesV2!M283*ProkustesV!$AC283,-99)</f>
        <v>-99</v>
      </c>
      <c r="O283" s="3">
        <f>IF($A283=$B$3,ProkustesV2!P283*ProkustesV!$AC283,-99)</f>
        <v>-99</v>
      </c>
      <c r="P283" s="3">
        <f>IF($A283=$B$3,ProkustesV2!O283*ProkustesV!$AC283,-99)</f>
        <v>-99</v>
      </c>
      <c r="Q283" s="3">
        <f>IF($A283=$B$3,ProkustesV2!R283*ProkustesV!$AC283,-99)</f>
        <v>-99</v>
      </c>
      <c r="R283" s="3">
        <f>IF($A283=$B$3,ProkustesV2!Q283*ProkustesV!$AC283,-99)</f>
        <v>-99</v>
      </c>
      <c r="S283" s="3">
        <f>IF($A283=$B$3,ProkustesV2!T283*ProkustesV!$AC283,-99)</f>
        <v>-99</v>
      </c>
      <c r="T283" s="3">
        <f>IF($A283=$B$3,ProkustesV2!S283*ProkustesV!$AC283,-99)</f>
        <v>-99</v>
      </c>
      <c r="U283" s="3">
        <f>IF($A283=$B$3,ProkustesV2!V283*ProkustesV!$AC283,-99)</f>
        <v>-99</v>
      </c>
      <c r="V283" s="3">
        <f>IF($A283=$B$3,ProkustesV2!U283*ProkustesV!$AC283,-99)</f>
        <v>-99</v>
      </c>
    </row>
    <row r="284" spans="1:22" x14ac:dyDescent="0.3">
      <c r="A284" t="str">
        <f t="shared" si="6"/>
        <v>DIPtri</v>
      </c>
      <c r="B284" s="3" t="str">
        <f>ProkustesV!D284</f>
        <v>DIPtri5_v_5.jpg</v>
      </c>
      <c r="C284" s="3">
        <f>IF($A284=$B$3,ProkustesV2!D284*ProkustesV!$AC284,-99)</f>
        <v>-99</v>
      </c>
      <c r="D284" s="3">
        <f>IF($A284=$B$3,ProkustesV2!C284*ProkustesV!$AC284,-99)</f>
        <v>-99</v>
      </c>
      <c r="E284" s="3">
        <f>IF($A284=$B$3,ProkustesV2!F284*ProkustesV!$AC284,-99)</f>
        <v>-99</v>
      </c>
      <c r="F284" s="3">
        <f>IF($A284=$B$3,ProkustesV2!E284*ProkustesV!$AC284,-99)</f>
        <v>-99</v>
      </c>
      <c r="G284" s="3">
        <f>IF($A284=$B$3,ProkustesV2!H284*ProkustesV!$AC284,-99)</f>
        <v>-99</v>
      </c>
      <c r="H284" s="3">
        <f>IF($A284=$B$3,ProkustesV2!G284*ProkustesV!$AC284,-99)</f>
        <v>-99</v>
      </c>
      <c r="I284" s="3">
        <f>IF($A284=$B$3,ProkustesV2!J284*ProkustesV!$AC284,-99)</f>
        <v>-99</v>
      </c>
      <c r="J284" s="3">
        <f>IF($A284=$B$3,ProkustesV2!I284*ProkustesV!$AC284,-99)</f>
        <v>-99</v>
      </c>
      <c r="K284" s="3">
        <f>IF($A284=$B$3,ProkustesV2!L284*ProkustesV!$AC284,-99)</f>
        <v>-99</v>
      </c>
      <c r="L284" s="3">
        <f>IF($A284=$B$3,ProkustesV2!K284*ProkustesV!$AC284,-99)</f>
        <v>-99</v>
      </c>
      <c r="M284" s="3">
        <f>IF($A284=$B$3,ProkustesV2!N284*ProkustesV!$AC284,-99)</f>
        <v>-99</v>
      </c>
      <c r="N284" s="3">
        <f>IF($A284=$B$3,ProkustesV2!M284*ProkustesV!$AC284,-99)</f>
        <v>-99</v>
      </c>
      <c r="O284" s="3">
        <f>IF($A284=$B$3,ProkustesV2!P284*ProkustesV!$AC284,-99)</f>
        <v>-99</v>
      </c>
      <c r="P284" s="3">
        <f>IF($A284=$B$3,ProkustesV2!O284*ProkustesV!$AC284,-99)</f>
        <v>-99</v>
      </c>
      <c r="Q284" s="3">
        <f>IF($A284=$B$3,ProkustesV2!R284*ProkustesV!$AC284,-99)</f>
        <v>-99</v>
      </c>
      <c r="R284" s="3">
        <f>IF($A284=$B$3,ProkustesV2!Q284*ProkustesV!$AC284,-99)</f>
        <v>-99</v>
      </c>
      <c r="S284" s="3">
        <f>IF($A284=$B$3,ProkustesV2!T284*ProkustesV!$AC284,-99)</f>
        <v>-99</v>
      </c>
      <c r="T284" s="3">
        <f>IF($A284=$B$3,ProkustesV2!S284*ProkustesV!$AC284,-99)</f>
        <v>-99</v>
      </c>
      <c r="U284" s="3">
        <f>IF($A284=$B$3,ProkustesV2!V284*ProkustesV!$AC284,-99)</f>
        <v>-99</v>
      </c>
      <c r="V284" s="3">
        <f>IF($A284=$B$3,ProkustesV2!U284*ProkustesV!$AC284,-99)</f>
        <v>-99</v>
      </c>
    </row>
    <row r="285" spans="1:22" x14ac:dyDescent="0.3">
      <c r="A285" t="str">
        <f t="shared" si="6"/>
        <v>DIPtri</v>
      </c>
      <c r="B285" s="3" t="str">
        <f>ProkustesV!D285</f>
        <v>DIPtri6_v_1.jpg</v>
      </c>
      <c r="C285" s="3">
        <f>IF($A285=$B$3,ProkustesV2!D285*ProkustesV!$AC285,-99)</f>
        <v>-99</v>
      </c>
      <c r="D285" s="3">
        <f>IF($A285=$B$3,ProkustesV2!C285*ProkustesV!$AC285,-99)</f>
        <v>-99</v>
      </c>
      <c r="E285" s="3">
        <f>IF($A285=$B$3,ProkustesV2!F285*ProkustesV!$AC285,-99)</f>
        <v>-99</v>
      </c>
      <c r="F285" s="3">
        <f>IF($A285=$B$3,ProkustesV2!E285*ProkustesV!$AC285,-99)</f>
        <v>-99</v>
      </c>
      <c r="G285" s="3">
        <f>IF($A285=$B$3,ProkustesV2!H285*ProkustesV!$AC285,-99)</f>
        <v>-99</v>
      </c>
      <c r="H285" s="3">
        <f>IF($A285=$B$3,ProkustesV2!G285*ProkustesV!$AC285,-99)</f>
        <v>-99</v>
      </c>
      <c r="I285" s="3">
        <f>IF($A285=$B$3,ProkustesV2!J285*ProkustesV!$AC285,-99)</f>
        <v>-99</v>
      </c>
      <c r="J285" s="3">
        <f>IF($A285=$B$3,ProkustesV2!I285*ProkustesV!$AC285,-99)</f>
        <v>-99</v>
      </c>
      <c r="K285" s="3">
        <f>IF($A285=$B$3,ProkustesV2!L285*ProkustesV!$AC285,-99)</f>
        <v>-99</v>
      </c>
      <c r="L285" s="3">
        <f>IF($A285=$B$3,ProkustesV2!K285*ProkustesV!$AC285,-99)</f>
        <v>-99</v>
      </c>
      <c r="M285" s="3">
        <f>IF($A285=$B$3,ProkustesV2!N285*ProkustesV!$AC285,-99)</f>
        <v>-99</v>
      </c>
      <c r="N285" s="3">
        <f>IF($A285=$B$3,ProkustesV2!M285*ProkustesV!$AC285,-99)</f>
        <v>-99</v>
      </c>
      <c r="O285" s="3">
        <f>IF($A285=$B$3,ProkustesV2!P285*ProkustesV!$AC285,-99)</f>
        <v>-99</v>
      </c>
      <c r="P285" s="3">
        <f>IF($A285=$B$3,ProkustesV2!O285*ProkustesV!$AC285,-99)</f>
        <v>-99</v>
      </c>
      <c r="Q285" s="3">
        <f>IF($A285=$B$3,ProkustesV2!R285*ProkustesV!$AC285,-99)</f>
        <v>-99</v>
      </c>
      <c r="R285" s="3">
        <f>IF($A285=$B$3,ProkustesV2!Q285*ProkustesV!$AC285,-99)</f>
        <v>-99</v>
      </c>
      <c r="S285" s="3">
        <f>IF($A285=$B$3,ProkustesV2!T285*ProkustesV!$AC285,-99)</f>
        <v>-99</v>
      </c>
      <c r="T285" s="3">
        <f>IF($A285=$B$3,ProkustesV2!S285*ProkustesV!$AC285,-99)</f>
        <v>-99</v>
      </c>
      <c r="U285" s="3">
        <f>IF($A285=$B$3,ProkustesV2!V285*ProkustesV!$AC285,-99)</f>
        <v>-99</v>
      </c>
      <c r="V285" s="3">
        <f>IF($A285=$B$3,ProkustesV2!U285*ProkustesV!$AC285,-99)</f>
        <v>-99</v>
      </c>
    </row>
    <row r="286" spans="1:22" x14ac:dyDescent="0.3">
      <c r="A286" t="str">
        <f t="shared" si="6"/>
        <v>DIPtri</v>
      </c>
      <c r="B286" s="3" t="str">
        <f>ProkustesV!D286</f>
        <v>DIPtri6_v_2.jpg</v>
      </c>
      <c r="C286" s="3">
        <f>IF($A286=$B$3,ProkustesV2!D286*ProkustesV!$AC286,-99)</f>
        <v>-99</v>
      </c>
      <c r="D286" s="3">
        <f>IF($A286=$B$3,ProkustesV2!C286*ProkustesV!$AC286,-99)</f>
        <v>-99</v>
      </c>
      <c r="E286" s="3">
        <f>IF($A286=$B$3,ProkustesV2!F286*ProkustesV!$AC286,-99)</f>
        <v>-99</v>
      </c>
      <c r="F286" s="3">
        <f>IF($A286=$B$3,ProkustesV2!E286*ProkustesV!$AC286,-99)</f>
        <v>-99</v>
      </c>
      <c r="G286" s="3">
        <f>IF($A286=$B$3,ProkustesV2!H286*ProkustesV!$AC286,-99)</f>
        <v>-99</v>
      </c>
      <c r="H286" s="3">
        <f>IF($A286=$B$3,ProkustesV2!G286*ProkustesV!$AC286,-99)</f>
        <v>-99</v>
      </c>
      <c r="I286" s="3">
        <f>IF($A286=$B$3,ProkustesV2!J286*ProkustesV!$AC286,-99)</f>
        <v>-99</v>
      </c>
      <c r="J286" s="3">
        <f>IF($A286=$B$3,ProkustesV2!I286*ProkustesV!$AC286,-99)</f>
        <v>-99</v>
      </c>
      <c r="K286" s="3">
        <f>IF($A286=$B$3,ProkustesV2!L286*ProkustesV!$AC286,-99)</f>
        <v>-99</v>
      </c>
      <c r="L286" s="3">
        <f>IF($A286=$B$3,ProkustesV2!K286*ProkustesV!$AC286,-99)</f>
        <v>-99</v>
      </c>
      <c r="M286" s="3">
        <f>IF($A286=$B$3,ProkustesV2!N286*ProkustesV!$AC286,-99)</f>
        <v>-99</v>
      </c>
      <c r="N286" s="3">
        <f>IF($A286=$B$3,ProkustesV2!M286*ProkustesV!$AC286,-99)</f>
        <v>-99</v>
      </c>
      <c r="O286" s="3">
        <f>IF($A286=$B$3,ProkustesV2!P286*ProkustesV!$AC286,-99)</f>
        <v>-99</v>
      </c>
      <c r="P286" s="3">
        <f>IF($A286=$B$3,ProkustesV2!O286*ProkustesV!$AC286,-99)</f>
        <v>-99</v>
      </c>
      <c r="Q286" s="3">
        <f>IF($A286=$B$3,ProkustesV2!R286*ProkustesV!$AC286,-99)</f>
        <v>-99</v>
      </c>
      <c r="R286" s="3">
        <f>IF($A286=$B$3,ProkustesV2!Q286*ProkustesV!$AC286,-99)</f>
        <v>-99</v>
      </c>
      <c r="S286" s="3">
        <f>IF($A286=$B$3,ProkustesV2!T286*ProkustesV!$AC286,-99)</f>
        <v>-99</v>
      </c>
      <c r="T286" s="3">
        <f>IF($A286=$B$3,ProkustesV2!S286*ProkustesV!$AC286,-99)</f>
        <v>-99</v>
      </c>
      <c r="U286" s="3">
        <f>IF($A286=$B$3,ProkustesV2!V286*ProkustesV!$AC286,-99)</f>
        <v>-99</v>
      </c>
      <c r="V286" s="3">
        <f>IF($A286=$B$3,ProkustesV2!U286*ProkustesV!$AC286,-99)</f>
        <v>-99</v>
      </c>
    </row>
    <row r="287" spans="1:22" x14ac:dyDescent="0.3">
      <c r="A287" t="str">
        <f t="shared" si="6"/>
        <v>DIPtri</v>
      </c>
      <c r="B287" s="3" t="str">
        <f>ProkustesV!D287</f>
        <v>DIPtri6_v_3.jpg</v>
      </c>
      <c r="C287" s="3">
        <f>IF($A287=$B$3,ProkustesV2!D287*ProkustesV!$AC287,-99)</f>
        <v>-99</v>
      </c>
      <c r="D287" s="3">
        <f>IF($A287=$B$3,ProkustesV2!C287*ProkustesV!$AC287,-99)</f>
        <v>-99</v>
      </c>
      <c r="E287" s="3">
        <f>IF($A287=$B$3,ProkustesV2!F287*ProkustesV!$AC287,-99)</f>
        <v>-99</v>
      </c>
      <c r="F287" s="3">
        <f>IF($A287=$B$3,ProkustesV2!E287*ProkustesV!$AC287,-99)</f>
        <v>-99</v>
      </c>
      <c r="G287" s="3">
        <f>IF($A287=$B$3,ProkustesV2!H287*ProkustesV!$AC287,-99)</f>
        <v>-99</v>
      </c>
      <c r="H287" s="3">
        <f>IF($A287=$B$3,ProkustesV2!G287*ProkustesV!$AC287,-99)</f>
        <v>-99</v>
      </c>
      <c r="I287" s="3">
        <f>IF($A287=$B$3,ProkustesV2!J287*ProkustesV!$AC287,-99)</f>
        <v>-99</v>
      </c>
      <c r="J287" s="3">
        <f>IF($A287=$B$3,ProkustesV2!I287*ProkustesV!$AC287,-99)</f>
        <v>-99</v>
      </c>
      <c r="K287" s="3">
        <f>IF($A287=$B$3,ProkustesV2!L287*ProkustesV!$AC287,-99)</f>
        <v>-99</v>
      </c>
      <c r="L287" s="3">
        <f>IF($A287=$B$3,ProkustesV2!K287*ProkustesV!$AC287,-99)</f>
        <v>-99</v>
      </c>
      <c r="M287" s="3">
        <f>IF($A287=$B$3,ProkustesV2!N287*ProkustesV!$AC287,-99)</f>
        <v>-99</v>
      </c>
      <c r="N287" s="3">
        <f>IF($A287=$B$3,ProkustesV2!M287*ProkustesV!$AC287,-99)</f>
        <v>-99</v>
      </c>
      <c r="O287" s="3">
        <f>IF($A287=$B$3,ProkustesV2!P287*ProkustesV!$AC287,-99)</f>
        <v>-99</v>
      </c>
      <c r="P287" s="3">
        <f>IF($A287=$B$3,ProkustesV2!O287*ProkustesV!$AC287,-99)</f>
        <v>-99</v>
      </c>
      <c r="Q287" s="3">
        <f>IF($A287=$B$3,ProkustesV2!R287*ProkustesV!$AC287,-99)</f>
        <v>-99</v>
      </c>
      <c r="R287" s="3">
        <f>IF($A287=$B$3,ProkustesV2!Q287*ProkustesV!$AC287,-99)</f>
        <v>-99</v>
      </c>
      <c r="S287" s="3">
        <f>IF($A287=$B$3,ProkustesV2!T287*ProkustesV!$AC287,-99)</f>
        <v>-99</v>
      </c>
      <c r="T287" s="3">
        <f>IF($A287=$B$3,ProkustesV2!S287*ProkustesV!$AC287,-99)</f>
        <v>-99</v>
      </c>
      <c r="U287" s="3">
        <f>IF($A287=$B$3,ProkustesV2!V287*ProkustesV!$AC287,-99)</f>
        <v>-99</v>
      </c>
      <c r="V287" s="3">
        <f>IF($A287=$B$3,ProkustesV2!U287*ProkustesV!$AC287,-99)</f>
        <v>-99</v>
      </c>
    </row>
    <row r="288" spans="1:22" x14ac:dyDescent="0.3">
      <c r="A288" t="str">
        <f t="shared" si="6"/>
        <v>DIPtri</v>
      </c>
      <c r="B288" s="3" t="str">
        <f>ProkustesV!D288</f>
        <v>DIPtri6_v_4.jpg</v>
      </c>
      <c r="C288" s="3">
        <f>IF($A288=$B$3,ProkustesV2!D288*ProkustesV!$AC288,-99)</f>
        <v>-99</v>
      </c>
      <c r="D288" s="3">
        <f>IF($A288=$B$3,ProkustesV2!C288*ProkustesV!$AC288,-99)</f>
        <v>-99</v>
      </c>
      <c r="E288" s="3">
        <f>IF($A288=$B$3,ProkustesV2!F288*ProkustesV!$AC288,-99)</f>
        <v>-99</v>
      </c>
      <c r="F288" s="3">
        <f>IF($A288=$B$3,ProkustesV2!E288*ProkustesV!$AC288,-99)</f>
        <v>-99</v>
      </c>
      <c r="G288" s="3">
        <f>IF($A288=$B$3,ProkustesV2!H288*ProkustesV!$AC288,-99)</f>
        <v>-99</v>
      </c>
      <c r="H288" s="3">
        <f>IF($A288=$B$3,ProkustesV2!G288*ProkustesV!$AC288,-99)</f>
        <v>-99</v>
      </c>
      <c r="I288" s="3">
        <f>IF($A288=$B$3,ProkustesV2!J288*ProkustesV!$AC288,-99)</f>
        <v>-99</v>
      </c>
      <c r="J288" s="3">
        <f>IF($A288=$B$3,ProkustesV2!I288*ProkustesV!$AC288,-99)</f>
        <v>-99</v>
      </c>
      <c r="K288" s="3">
        <f>IF($A288=$B$3,ProkustesV2!L288*ProkustesV!$AC288,-99)</f>
        <v>-99</v>
      </c>
      <c r="L288" s="3">
        <f>IF($A288=$B$3,ProkustesV2!K288*ProkustesV!$AC288,-99)</f>
        <v>-99</v>
      </c>
      <c r="M288" s="3">
        <f>IF($A288=$B$3,ProkustesV2!N288*ProkustesV!$AC288,-99)</f>
        <v>-99</v>
      </c>
      <c r="N288" s="3">
        <f>IF($A288=$B$3,ProkustesV2!M288*ProkustesV!$AC288,-99)</f>
        <v>-99</v>
      </c>
      <c r="O288" s="3">
        <f>IF($A288=$B$3,ProkustesV2!P288*ProkustesV!$AC288,-99)</f>
        <v>-99</v>
      </c>
      <c r="P288" s="3">
        <f>IF($A288=$B$3,ProkustesV2!O288*ProkustesV!$AC288,-99)</f>
        <v>-99</v>
      </c>
      <c r="Q288" s="3">
        <f>IF($A288=$B$3,ProkustesV2!R288*ProkustesV!$AC288,-99)</f>
        <v>-99</v>
      </c>
      <c r="R288" s="3">
        <f>IF($A288=$B$3,ProkustesV2!Q288*ProkustesV!$AC288,-99)</f>
        <v>-99</v>
      </c>
      <c r="S288" s="3">
        <f>IF($A288=$B$3,ProkustesV2!T288*ProkustesV!$AC288,-99)</f>
        <v>-99</v>
      </c>
      <c r="T288" s="3">
        <f>IF($A288=$B$3,ProkustesV2!S288*ProkustesV!$AC288,-99)</f>
        <v>-99</v>
      </c>
      <c r="U288" s="3">
        <f>IF($A288=$B$3,ProkustesV2!V288*ProkustesV!$AC288,-99)</f>
        <v>-99</v>
      </c>
      <c r="V288" s="3">
        <f>IF($A288=$B$3,ProkustesV2!U288*ProkustesV!$AC288,-99)</f>
        <v>-99</v>
      </c>
    </row>
    <row r="289" spans="1:22" x14ac:dyDescent="0.3">
      <c r="A289" t="str">
        <f t="shared" si="6"/>
        <v>DIPtri</v>
      </c>
      <c r="B289" s="3" t="str">
        <f>ProkustesV!D289</f>
        <v>DIPtri6_v_5.jpg</v>
      </c>
      <c r="C289" s="3">
        <f>IF($A289=$B$3,ProkustesV2!D289*ProkustesV!$AC289,-99)</f>
        <v>-99</v>
      </c>
      <c r="D289" s="3">
        <f>IF($A289=$B$3,ProkustesV2!C289*ProkustesV!$AC289,-99)</f>
        <v>-99</v>
      </c>
      <c r="E289" s="3">
        <f>IF($A289=$B$3,ProkustesV2!F289*ProkustesV!$AC289,-99)</f>
        <v>-99</v>
      </c>
      <c r="F289" s="3">
        <f>IF($A289=$B$3,ProkustesV2!E289*ProkustesV!$AC289,-99)</f>
        <v>-99</v>
      </c>
      <c r="G289" s="3">
        <f>IF($A289=$B$3,ProkustesV2!H289*ProkustesV!$AC289,-99)</f>
        <v>-99</v>
      </c>
      <c r="H289" s="3">
        <f>IF($A289=$B$3,ProkustesV2!G289*ProkustesV!$AC289,-99)</f>
        <v>-99</v>
      </c>
      <c r="I289" s="3">
        <f>IF($A289=$B$3,ProkustesV2!J289*ProkustesV!$AC289,-99)</f>
        <v>-99</v>
      </c>
      <c r="J289" s="3">
        <f>IF($A289=$B$3,ProkustesV2!I289*ProkustesV!$AC289,-99)</f>
        <v>-99</v>
      </c>
      <c r="K289" s="3">
        <f>IF($A289=$B$3,ProkustesV2!L289*ProkustesV!$AC289,-99)</f>
        <v>-99</v>
      </c>
      <c r="L289" s="3">
        <f>IF($A289=$B$3,ProkustesV2!K289*ProkustesV!$AC289,-99)</f>
        <v>-99</v>
      </c>
      <c r="M289" s="3">
        <f>IF($A289=$B$3,ProkustesV2!N289*ProkustesV!$AC289,-99)</f>
        <v>-99</v>
      </c>
      <c r="N289" s="3">
        <f>IF($A289=$B$3,ProkustesV2!M289*ProkustesV!$AC289,-99)</f>
        <v>-99</v>
      </c>
      <c r="O289" s="3">
        <f>IF($A289=$B$3,ProkustesV2!P289*ProkustesV!$AC289,-99)</f>
        <v>-99</v>
      </c>
      <c r="P289" s="3">
        <f>IF($A289=$B$3,ProkustesV2!O289*ProkustesV!$AC289,-99)</f>
        <v>-99</v>
      </c>
      <c r="Q289" s="3">
        <f>IF($A289=$B$3,ProkustesV2!R289*ProkustesV!$AC289,-99)</f>
        <v>-99</v>
      </c>
      <c r="R289" s="3">
        <f>IF($A289=$B$3,ProkustesV2!Q289*ProkustesV!$AC289,-99)</f>
        <v>-99</v>
      </c>
      <c r="S289" s="3">
        <f>IF($A289=$B$3,ProkustesV2!T289*ProkustesV!$AC289,-99)</f>
        <v>-99</v>
      </c>
      <c r="T289" s="3">
        <f>IF($A289=$B$3,ProkustesV2!S289*ProkustesV!$AC289,-99)</f>
        <v>-99</v>
      </c>
      <c r="U289" s="3">
        <f>IF($A289=$B$3,ProkustesV2!V289*ProkustesV!$AC289,-99)</f>
        <v>-99</v>
      </c>
      <c r="V289" s="3">
        <f>IF($A289=$B$3,ProkustesV2!U289*ProkustesV!$AC289,-99)</f>
        <v>-99</v>
      </c>
    </row>
    <row r="290" spans="1:22" x14ac:dyDescent="0.3">
      <c r="A290" t="str">
        <f t="shared" si="6"/>
        <v>DIPtri</v>
      </c>
      <c r="B290" s="3" t="str">
        <f>ProkustesV!D290</f>
        <v>DIPtriAufschlõgersõge_v_1.jpg</v>
      </c>
      <c r="C290" s="3">
        <f>IF($A290=$B$3,ProkustesV2!D290*ProkustesV!$AC290,-99)</f>
        <v>-99</v>
      </c>
      <c r="D290" s="3">
        <f>IF($A290=$B$3,ProkustesV2!C290*ProkustesV!$AC290,-99)</f>
        <v>-99</v>
      </c>
      <c r="E290" s="3">
        <f>IF($A290=$B$3,ProkustesV2!F290*ProkustesV!$AC290,-99)</f>
        <v>-99</v>
      </c>
      <c r="F290" s="3">
        <f>IF($A290=$B$3,ProkustesV2!E290*ProkustesV!$AC290,-99)</f>
        <v>-99</v>
      </c>
      <c r="G290" s="3">
        <f>IF($A290=$B$3,ProkustesV2!H290*ProkustesV!$AC290,-99)</f>
        <v>-99</v>
      </c>
      <c r="H290" s="3">
        <f>IF($A290=$B$3,ProkustesV2!G290*ProkustesV!$AC290,-99)</f>
        <v>-99</v>
      </c>
      <c r="I290" s="3">
        <f>IF($A290=$B$3,ProkustesV2!J290*ProkustesV!$AC290,-99)</f>
        <v>-99</v>
      </c>
      <c r="J290" s="3">
        <f>IF($A290=$B$3,ProkustesV2!I290*ProkustesV!$AC290,-99)</f>
        <v>-99</v>
      </c>
      <c r="K290" s="3">
        <f>IF($A290=$B$3,ProkustesV2!L290*ProkustesV!$AC290,-99)</f>
        <v>-99</v>
      </c>
      <c r="L290" s="3">
        <f>IF($A290=$B$3,ProkustesV2!K290*ProkustesV!$AC290,-99)</f>
        <v>-99</v>
      </c>
      <c r="M290" s="3">
        <f>IF($A290=$B$3,ProkustesV2!N290*ProkustesV!$AC290,-99)</f>
        <v>-99</v>
      </c>
      <c r="N290" s="3">
        <f>IF($A290=$B$3,ProkustesV2!M290*ProkustesV!$AC290,-99)</f>
        <v>-99</v>
      </c>
      <c r="O290" s="3">
        <f>IF($A290=$B$3,ProkustesV2!P290*ProkustesV!$AC290,-99)</f>
        <v>-99</v>
      </c>
      <c r="P290" s="3">
        <f>IF($A290=$B$3,ProkustesV2!O290*ProkustesV!$AC290,-99)</f>
        <v>-99</v>
      </c>
      <c r="Q290" s="3">
        <f>IF($A290=$B$3,ProkustesV2!R290*ProkustesV!$AC290,-99)</f>
        <v>-99</v>
      </c>
      <c r="R290" s="3">
        <f>IF($A290=$B$3,ProkustesV2!Q290*ProkustesV!$AC290,-99)</f>
        <v>-99</v>
      </c>
      <c r="S290" s="3">
        <f>IF($A290=$B$3,ProkustesV2!T290*ProkustesV!$AC290,-99)</f>
        <v>-99</v>
      </c>
      <c r="T290" s="3">
        <f>IF($A290=$B$3,ProkustesV2!S290*ProkustesV!$AC290,-99)</f>
        <v>-99</v>
      </c>
      <c r="U290" s="3">
        <f>IF($A290=$B$3,ProkustesV2!V290*ProkustesV!$AC290,-99)</f>
        <v>-99</v>
      </c>
      <c r="V290" s="3">
        <f>IF($A290=$B$3,ProkustesV2!U290*ProkustesV!$AC290,-99)</f>
        <v>-99</v>
      </c>
    </row>
    <row r="291" spans="1:22" x14ac:dyDescent="0.3">
      <c r="A291" t="str">
        <f t="shared" si="6"/>
        <v>DIPtri</v>
      </c>
      <c r="B291" s="3" t="str">
        <f>ProkustesV!D291</f>
        <v>DIPtriAufschlõgersõge_v_2.jpg</v>
      </c>
      <c r="C291" s="3">
        <f>IF($A291=$B$3,ProkustesV2!D291*ProkustesV!$AC291,-99)</f>
        <v>-99</v>
      </c>
      <c r="D291" s="3">
        <f>IF($A291=$B$3,ProkustesV2!C291*ProkustesV!$AC291,-99)</f>
        <v>-99</v>
      </c>
      <c r="E291" s="3">
        <f>IF($A291=$B$3,ProkustesV2!F291*ProkustesV!$AC291,-99)</f>
        <v>-99</v>
      </c>
      <c r="F291" s="3">
        <f>IF($A291=$B$3,ProkustesV2!E291*ProkustesV!$AC291,-99)</f>
        <v>-99</v>
      </c>
      <c r="G291" s="3">
        <f>IF($A291=$B$3,ProkustesV2!H291*ProkustesV!$AC291,-99)</f>
        <v>-99</v>
      </c>
      <c r="H291" s="3">
        <f>IF($A291=$B$3,ProkustesV2!G291*ProkustesV!$AC291,-99)</f>
        <v>-99</v>
      </c>
      <c r="I291" s="3">
        <f>IF($A291=$B$3,ProkustesV2!J291*ProkustesV!$AC291,-99)</f>
        <v>-99</v>
      </c>
      <c r="J291" s="3">
        <f>IF($A291=$B$3,ProkustesV2!I291*ProkustesV!$AC291,-99)</f>
        <v>-99</v>
      </c>
      <c r="K291" s="3">
        <f>IF($A291=$B$3,ProkustesV2!L291*ProkustesV!$AC291,-99)</f>
        <v>-99</v>
      </c>
      <c r="L291" s="3">
        <f>IF($A291=$B$3,ProkustesV2!K291*ProkustesV!$AC291,-99)</f>
        <v>-99</v>
      </c>
      <c r="M291" s="3">
        <f>IF($A291=$B$3,ProkustesV2!N291*ProkustesV!$AC291,-99)</f>
        <v>-99</v>
      </c>
      <c r="N291" s="3">
        <f>IF($A291=$B$3,ProkustesV2!M291*ProkustesV!$AC291,-99)</f>
        <v>-99</v>
      </c>
      <c r="O291" s="3">
        <f>IF($A291=$B$3,ProkustesV2!P291*ProkustesV!$AC291,-99)</f>
        <v>-99</v>
      </c>
      <c r="P291" s="3">
        <f>IF($A291=$B$3,ProkustesV2!O291*ProkustesV!$AC291,-99)</f>
        <v>-99</v>
      </c>
      <c r="Q291" s="3">
        <f>IF($A291=$B$3,ProkustesV2!R291*ProkustesV!$AC291,-99)</f>
        <v>-99</v>
      </c>
      <c r="R291" s="3">
        <f>IF($A291=$B$3,ProkustesV2!Q291*ProkustesV!$AC291,-99)</f>
        <v>-99</v>
      </c>
      <c r="S291" s="3">
        <f>IF($A291=$B$3,ProkustesV2!T291*ProkustesV!$AC291,-99)</f>
        <v>-99</v>
      </c>
      <c r="T291" s="3">
        <f>IF($A291=$B$3,ProkustesV2!S291*ProkustesV!$AC291,-99)</f>
        <v>-99</v>
      </c>
      <c r="U291" s="3">
        <f>IF($A291=$B$3,ProkustesV2!V291*ProkustesV!$AC291,-99)</f>
        <v>-99</v>
      </c>
      <c r="V291" s="3">
        <f>IF($A291=$B$3,ProkustesV2!U291*ProkustesV!$AC291,-99)</f>
        <v>-99</v>
      </c>
    </row>
    <row r="292" spans="1:22" x14ac:dyDescent="0.3">
      <c r="A292" t="str">
        <f t="shared" si="6"/>
        <v>DIPtri</v>
      </c>
      <c r="B292" s="3" t="str">
        <f>ProkustesV!D292</f>
        <v>DIPtriAufschlõgersõge_v_3.jpg</v>
      </c>
      <c r="C292" s="3">
        <f>IF($A292=$B$3,ProkustesV2!D292*ProkustesV!$AC292,-99)</f>
        <v>-99</v>
      </c>
      <c r="D292" s="3">
        <f>IF($A292=$B$3,ProkustesV2!C292*ProkustesV!$AC292,-99)</f>
        <v>-99</v>
      </c>
      <c r="E292" s="3">
        <f>IF($A292=$B$3,ProkustesV2!F292*ProkustesV!$AC292,-99)</f>
        <v>-99</v>
      </c>
      <c r="F292" s="3">
        <f>IF($A292=$B$3,ProkustesV2!E292*ProkustesV!$AC292,-99)</f>
        <v>-99</v>
      </c>
      <c r="G292" s="3">
        <f>IF($A292=$B$3,ProkustesV2!H292*ProkustesV!$AC292,-99)</f>
        <v>-99</v>
      </c>
      <c r="H292" s="3">
        <f>IF($A292=$B$3,ProkustesV2!G292*ProkustesV!$AC292,-99)</f>
        <v>-99</v>
      </c>
      <c r="I292" s="3">
        <f>IF($A292=$B$3,ProkustesV2!J292*ProkustesV!$AC292,-99)</f>
        <v>-99</v>
      </c>
      <c r="J292" s="3">
        <f>IF($A292=$B$3,ProkustesV2!I292*ProkustesV!$AC292,-99)</f>
        <v>-99</v>
      </c>
      <c r="K292" s="3">
        <f>IF($A292=$B$3,ProkustesV2!L292*ProkustesV!$AC292,-99)</f>
        <v>-99</v>
      </c>
      <c r="L292" s="3">
        <f>IF($A292=$B$3,ProkustesV2!K292*ProkustesV!$AC292,-99)</f>
        <v>-99</v>
      </c>
      <c r="M292" s="3">
        <f>IF($A292=$B$3,ProkustesV2!N292*ProkustesV!$AC292,-99)</f>
        <v>-99</v>
      </c>
      <c r="N292" s="3">
        <f>IF($A292=$B$3,ProkustesV2!M292*ProkustesV!$AC292,-99)</f>
        <v>-99</v>
      </c>
      <c r="O292" s="3">
        <f>IF($A292=$B$3,ProkustesV2!P292*ProkustesV!$AC292,-99)</f>
        <v>-99</v>
      </c>
      <c r="P292" s="3">
        <f>IF($A292=$B$3,ProkustesV2!O292*ProkustesV!$AC292,-99)</f>
        <v>-99</v>
      </c>
      <c r="Q292" s="3">
        <f>IF($A292=$B$3,ProkustesV2!R292*ProkustesV!$AC292,-99)</f>
        <v>-99</v>
      </c>
      <c r="R292" s="3">
        <f>IF($A292=$B$3,ProkustesV2!Q292*ProkustesV!$AC292,-99)</f>
        <v>-99</v>
      </c>
      <c r="S292" s="3">
        <f>IF($A292=$B$3,ProkustesV2!T292*ProkustesV!$AC292,-99)</f>
        <v>-99</v>
      </c>
      <c r="T292" s="3">
        <f>IF($A292=$B$3,ProkustesV2!S292*ProkustesV!$AC292,-99)</f>
        <v>-99</v>
      </c>
      <c r="U292" s="3">
        <f>IF($A292=$B$3,ProkustesV2!V292*ProkustesV!$AC292,-99)</f>
        <v>-99</v>
      </c>
      <c r="V292" s="3">
        <f>IF($A292=$B$3,ProkustesV2!U292*ProkustesV!$AC292,-99)</f>
        <v>-99</v>
      </c>
    </row>
    <row r="293" spans="1:22" x14ac:dyDescent="0.3">
      <c r="A293" t="str">
        <f t="shared" si="6"/>
        <v>DIPtri</v>
      </c>
      <c r="B293" s="3" t="str">
        <f>ProkustesV!D293</f>
        <v>DIPtriAufschlõgersõge_v_4.jpg</v>
      </c>
      <c r="C293" s="3">
        <f>IF($A293=$B$3,ProkustesV2!D293*ProkustesV!$AC293,-99)</f>
        <v>-99</v>
      </c>
      <c r="D293" s="3">
        <f>IF($A293=$B$3,ProkustesV2!C293*ProkustesV!$AC293,-99)</f>
        <v>-99</v>
      </c>
      <c r="E293" s="3">
        <f>IF($A293=$B$3,ProkustesV2!F293*ProkustesV!$AC293,-99)</f>
        <v>-99</v>
      </c>
      <c r="F293" s="3">
        <f>IF($A293=$B$3,ProkustesV2!E293*ProkustesV!$AC293,-99)</f>
        <v>-99</v>
      </c>
      <c r="G293" s="3">
        <f>IF($A293=$B$3,ProkustesV2!H293*ProkustesV!$AC293,-99)</f>
        <v>-99</v>
      </c>
      <c r="H293" s="3">
        <f>IF($A293=$B$3,ProkustesV2!G293*ProkustesV!$AC293,-99)</f>
        <v>-99</v>
      </c>
      <c r="I293" s="3">
        <f>IF($A293=$B$3,ProkustesV2!J293*ProkustesV!$AC293,-99)</f>
        <v>-99</v>
      </c>
      <c r="J293" s="3">
        <f>IF($A293=$B$3,ProkustesV2!I293*ProkustesV!$AC293,-99)</f>
        <v>-99</v>
      </c>
      <c r="K293" s="3">
        <f>IF($A293=$B$3,ProkustesV2!L293*ProkustesV!$AC293,-99)</f>
        <v>-99</v>
      </c>
      <c r="L293" s="3">
        <f>IF($A293=$B$3,ProkustesV2!K293*ProkustesV!$AC293,-99)</f>
        <v>-99</v>
      </c>
      <c r="M293" s="3">
        <f>IF($A293=$B$3,ProkustesV2!N293*ProkustesV!$AC293,-99)</f>
        <v>-99</v>
      </c>
      <c r="N293" s="3">
        <f>IF($A293=$B$3,ProkustesV2!M293*ProkustesV!$AC293,-99)</f>
        <v>-99</v>
      </c>
      <c r="O293" s="3">
        <f>IF($A293=$B$3,ProkustesV2!P293*ProkustesV!$AC293,-99)</f>
        <v>-99</v>
      </c>
      <c r="P293" s="3">
        <f>IF($A293=$B$3,ProkustesV2!O293*ProkustesV!$AC293,-99)</f>
        <v>-99</v>
      </c>
      <c r="Q293" s="3">
        <f>IF($A293=$B$3,ProkustesV2!R293*ProkustesV!$AC293,-99)</f>
        <v>-99</v>
      </c>
      <c r="R293" s="3">
        <f>IF($A293=$B$3,ProkustesV2!Q293*ProkustesV!$AC293,-99)</f>
        <v>-99</v>
      </c>
      <c r="S293" s="3">
        <f>IF($A293=$B$3,ProkustesV2!T293*ProkustesV!$AC293,-99)</f>
        <v>-99</v>
      </c>
      <c r="T293" s="3">
        <f>IF($A293=$B$3,ProkustesV2!S293*ProkustesV!$AC293,-99)</f>
        <v>-99</v>
      </c>
      <c r="U293" s="3">
        <f>IF($A293=$B$3,ProkustesV2!V293*ProkustesV!$AC293,-99)</f>
        <v>-99</v>
      </c>
      <c r="V293" s="3">
        <f>IF($A293=$B$3,ProkustesV2!U293*ProkustesV!$AC293,-99)</f>
        <v>-99</v>
      </c>
    </row>
    <row r="294" spans="1:22" x14ac:dyDescent="0.3">
      <c r="A294" t="str">
        <f t="shared" si="6"/>
        <v>DIPzei</v>
      </c>
      <c r="B294" s="3" t="str">
        <f>ProkustesV!D294</f>
        <v>DIPzei10_v_1.jpg</v>
      </c>
      <c r="C294" s="3">
        <f>IF($A294=$B$3,ProkustesV2!D294*ProkustesV!$AC294,-99)</f>
        <v>0.21575116039434175</v>
      </c>
      <c r="D294" s="3">
        <f>IF($A294=$B$3,ProkustesV2!C294*ProkustesV!$AC294,-99)</f>
        <v>-1.7556942159416393</v>
      </c>
      <c r="E294" s="3">
        <f>IF($A294=$B$3,ProkustesV2!F294*ProkustesV!$AC294,-99)</f>
        <v>-0.28977693635224699</v>
      </c>
      <c r="F294" s="3">
        <f>IF($A294=$B$3,ProkustesV2!E294*ProkustesV!$AC294,-99)</f>
        <v>-1.7994601810670732</v>
      </c>
      <c r="G294" s="3">
        <f>IF($A294=$B$3,ProkustesV2!H294*ProkustesV!$AC294,-99)</f>
        <v>-4.7144145397140617E-3</v>
      </c>
      <c r="H294" s="3">
        <f>IF($A294=$B$3,ProkustesV2!G294*ProkustesV!$AC294,-99)</f>
        <v>-0.28828199527540399</v>
      </c>
      <c r="I294" s="3">
        <f>IF($A294=$B$3,ProkustesV2!J294*ProkustesV!$AC294,-99)</f>
        <v>1.0739105523098953</v>
      </c>
      <c r="J294" s="3">
        <f>IF($A294=$B$3,ProkustesV2!I294*ProkustesV!$AC294,-99)</f>
        <v>-0.38632775685490717</v>
      </c>
      <c r="K294" s="3">
        <f>IF($A294=$B$3,ProkustesV2!L294*ProkustesV!$AC294,-99)</f>
        <v>0.23657506123251101</v>
      </c>
      <c r="L294" s="3">
        <f>IF($A294=$B$3,ProkustesV2!K294*ProkustesV!$AC294,-99)</f>
        <v>-0.40728353795640915</v>
      </c>
      <c r="M294" s="3">
        <f>IF($A294=$B$3,ProkustesV2!N294*ProkustesV!$AC294,-99)</f>
        <v>0.7425161067608852</v>
      </c>
      <c r="N294" s="3">
        <f>IF($A294=$B$3,ProkustesV2!M294*ProkustesV!$AC294,-99)</f>
        <v>1.3986834792959182</v>
      </c>
      <c r="O294" s="3">
        <f>IF($A294=$B$3,ProkustesV2!P294*ProkustesV!$AC294,-99)</f>
        <v>-0.20965312253760512</v>
      </c>
      <c r="P294" s="3">
        <f>IF($A294=$B$3,ProkustesV2!O294*ProkustesV!$AC294,-99)</f>
        <v>-0.44080234303954369</v>
      </c>
      <c r="Q294" s="3">
        <f>IF($A294=$B$3,ProkustesV2!R294*ProkustesV!$AC294,-99)</f>
        <v>-1.0229916607594898</v>
      </c>
      <c r="R294" s="3">
        <f>IF($A294=$B$3,ProkustesV2!Q294*ProkustesV!$AC294,-99)</f>
        <v>-0.51205472381650752</v>
      </c>
      <c r="S294" s="3">
        <f>IF($A294=$B$3,ProkustesV2!T294*ProkustesV!$AC294,-99)</f>
        <v>-0.7007886668659784</v>
      </c>
      <c r="T294" s="3">
        <f>IF($A294=$B$3,ProkustesV2!S294*ProkustesV!$AC294,-99)</f>
        <v>1.366002676061</v>
      </c>
      <c r="U294" s="3">
        <f>IF($A294=$B$3,ProkustesV2!V294*ProkustesV!$AC294,-99)</f>
        <v>-4.0828079642607186E-2</v>
      </c>
      <c r="V294" s="3">
        <f>IF($A294=$B$3,ProkustesV2!U294*ProkustesV!$AC294,-99)</f>
        <v>2.8252185985945806</v>
      </c>
    </row>
    <row r="295" spans="1:22" x14ac:dyDescent="0.3">
      <c r="A295" t="str">
        <f t="shared" si="6"/>
        <v>DIPzei</v>
      </c>
      <c r="B295" s="3" t="str">
        <f>ProkustesV!D295</f>
        <v>DIPzei10_v_2.jpg</v>
      </c>
      <c r="C295" s="3">
        <f>IF($A295=$B$3,ProkustesV2!D295*ProkustesV!$AC295,-99)</f>
        <v>0.25127771925667342</v>
      </c>
      <c r="D295" s="3">
        <f>IF($A295=$B$3,ProkustesV2!C295*ProkustesV!$AC295,-99)</f>
        <v>-1.6073210292477267</v>
      </c>
      <c r="E295" s="3">
        <f>IF($A295=$B$3,ProkustesV2!F295*ProkustesV!$AC295,-99)</f>
        <v>-0.20352949469150014</v>
      </c>
      <c r="F295" s="3">
        <f>IF($A295=$B$3,ProkustesV2!E295*ProkustesV!$AC295,-99)</f>
        <v>-1.6282694558738506</v>
      </c>
      <c r="G295" s="3">
        <f>IF($A295=$B$3,ProkustesV2!H295*ProkustesV!$AC295,-99)</f>
        <v>-2.0496237875434226E-2</v>
      </c>
      <c r="H295" s="3">
        <f>IF($A295=$B$3,ProkustesV2!G295*ProkustesV!$AC295,-99)</f>
        <v>-0.32404899053694647</v>
      </c>
      <c r="I295" s="3">
        <f>IF($A295=$B$3,ProkustesV2!J295*ProkustesV!$AC295,-99)</f>
        <v>0.89914066487313715</v>
      </c>
      <c r="J295" s="3">
        <f>IF($A295=$B$3,ProkustesV2!I295*ProkustesV!$AC295,-99)</f>
        <v>-0.39643544939445774</v>
      </c>
      <c r="K295" s="3">
        <f>IF($A295=$B$3,ProkustesV2!L295*ProkustesV!$AC295,-99)</f>
        <v>0.28252520925921759</v>
      </c>
      <c r="L295" s="3">
        <f>IF($A295=$B$3,ProkustesV2!K295*ProkustesV!$AC295,-99)</f>
        <v>-0.4220843142863574</v>
      </c>
      <c r="M295" s="3">
        <f>IF($A295=$B$3,ProkustesV2!N295*ProkustesV!$AC295,-99)</f>
        <v>0.87107575069200971</v>
      </c>
      <c r="N295" s="3">
        <f>IF($A295=$B$3,ProkustesV2!M295*ProkustesV!$AC295,-99)</f>
        <v>1.1443629781592677</v>
      </c>
      <c r="O295" s="3">
        <f>IF($A295=$B$3,ProkustesV2!P295*ProkustesV!$AC295,-99)</f>
        <v>-0.26327990559414333</v>
      </c>
      <c r="P295" s="3">
        <f>IF($A295=$B$3,ProkustesV2!O295*ProkustesV!$AC295,-99)</f>
        <v>-0.3733014725392001</v>
      </c>
      <c r="Q295" s="3">
        <f>IF($A295=$B$3,ProkustesV2!R295*ProkustesV!$AC295,-99)</f>
        <v>-0.91957914822241205</v>
      </c>
      <c r="R295" s="3">
        <f>IF($A295=$B$3,ProkustesV2!Q295*ProkustesV!$AC295,-99)</f>
        <v>-0.40804262293023208</v>
      </c>
      <c r="S295" s="3">
        <f>IF($A295=$B$3,ProkustesV2!T295*ProkustesV!$AC295,-99)</f>
        <v>-0.81274092732294911</v>
      </c>
      <c r="T295" s="3">
        <f>IF($A295=$B$3,ProkustesV2!S295*ProkustesV!$AC295,-99)</f>
        <v>1.2251581384932568</v>
      </c>
      <c r="U295" s="3">
        <f>IF($A295=$B$3,ProkustesV2!V295*ProkustesV!$AC295,-99)</f>
        <v>-8.4393630374603554E-2</v>
      </c>
      <c r="V295" s="3">
        <f>IF($A295=$B$3,ProkustesV2!U295*ProkustesV!$AC295,-99)</f>
        <v>2.7899822181562541</v>
      </c>
    </row>
    <row r="296" spans="1:22" x14ac:dyDescent="0.3">
      <c r="A296" t="str">
        <f t="shared" si="6"/>
        <v>DIPzei</v>
      </c>
      <c r="B296" s="3" t="str">
        <f>ProkustesV!D296</f>
        <v>DIPzei10_v_3.jpg</v>
      </c>
      <c r="C296" s="3">
        <f>IF($A296=$B$3,ProkustesV2!D296*ProkustesV!$AC296,-99)</f>
        <v>0.25612295343941383</v>
      </c>
      <c r="D296" s="3">
        <f>IF($A296=$B$3,ProkustesV2!C296*ProkustesV!$AC296,-99)</f>
        <v>-1.7964494307866941</v>
      </c>
      <c r="E296" s="3">
        <f>IF($A296=$B$3,ProkustesV2!F296*ProkustesV!$AC296,-99)</f>
        <v>-0.28432376526672248</v>
      </c>
      <c r="F296" s="3">
        <f>IF($A296=$B$3,ProkustesV2!E296*ProkustesV!$AC296,-99)</f>
        <v>-1.7936406664991329</v>
      </c>
      <c r="G296" s="3">
        <f>IF($A296=$B$3,ProkustesV2!H296*ProkustesV!$AC296,-99)</f>
        <v>-6.5680182451561223E-2</v>
      </c>
      <c r="H296" s="3">
        <f>IF($A296=$B$3,ProkustesV2!G296*ProkustesV!$AC296,-99)</f>
        <v>-0.25391897657635532</v>
      </c>
      <c r="I296" s="3">
        <f>IF($A296=$B$3,ProkustesV2!J296*ProkustesV!$AC296,-99)</f>
        <v>1.0287937802751077</v>
      </c>
      <c r="J296" s="3">
        <f>IF($A296=$B$3,ProkustesV2!I296*ProkustesV!$AC296,-99)</f>
        <v>-0.37865305949804351</v>
      </c>
      <c r="K296" s="3">
        <f>IF($A296=$B$3,ProkustesV2!L296*ProkustesV!$AC296,-99)</f>
        <v>0.34400583515071215</v>
      </c>
      <c r="L296" s="3">
        <f>IF($A296=$B$3,ProkustesV2!K296*ProkustesV!$AC296,-99)</f>
        <v>-0.4148204000366838</v>
      </c>
      <c r="M296" s="3">
        <f>IF($A296=$B$3,ProkustesV2!N296*ProkustesV!$AC296,-99)</f>
        <v>0.8702244982704499</v>
      </c>
      <c r="N296" s="3">
        <f>IF($A296=$B$3,ProkustesV2!M296*ProkustesV!$AC296,-99)</f>
        <v>1.2792104298448681</v>
      </c>
      <c r="O296" s="3">
        <f>IF($A296=$B$3,ProkustesV2!P296*ProkustesV!$AC296,-99)</f>
        <v>-0.25527320055504948</v>
      </c>
      <c r="P296" s="3">
        <f>IF($A296=$B$3,ProkustesV2!O296*ProkustesV!$AC296,-99)</f>
        <v>-0.39390247487164209</v>
      </c>
      <c r="Q296" s="3">
        <f>IF($A296=$B$3,ProkustesV2!R296*ProkustesV!$AC296,-99)</f>
        <v>-0.94854856568292956</v>
      </c>
      <c r="R296" s="3">
        <f>IF($A296=$B$3,ProkustesV2!Q296*ProkustesV!$AC296,-99)</f>
        <v>-0.43824050141597426</v>
      </c>
      <c r="S296" s="3">
        <f>IF($A296=$B$3,ProkustesV2!T296*ProkustesV!$AC296,-99)</f>
        <v>-0.90241916987151649</v>
      </c>
      <c r="T296" s="3">
        <f>IF($A296=$B$3,ProkustesV2!S296*ProkustesV!$AC296,-99)</f>
        <v>1.3497231400339416</v>
      </c>
      <c r="U296" s="3">
        <f>IF($A296=$B$3,ProkustesV2!V296*ProkustesV!$AC296,-99)</f>
        <v>-4.2902183307906024E-2</v>
      </c>
      <c r="V296" s="3">
        <f>IF($A296=$B$3,ProkustesV2!U296*ProkustesV!$AC296,-99)</f>
        <v>2.8406919398057018</v>
      </c>
    </row>
    <row r="297" spans="1:22" x14ac:dyDescent="0.3">
      <c r="A297" t="str">
        <f t="shared" si="6"/>
        <v>DIPzei</v>
      </c>
      <c r="B297" s="3" t="str">
        <f>ProkustesV!D297</f>
        <v>DIPzei10_v_4.jpg</v>
      </c>
      <c r="C297" s="3">
        <f>IF($A297=$B$3,ProkustesV2!D297*ProkustesV!$AC297,-99)</f>
        <v>0.35626564114990039</v>
      </c>
      <c r="D297" s="3">
        <f>IF($A297=$B$3,ProkustesV2!C297*ProkustesV!$AC297,-99)</f>
        <v>-2.4880857838523918</v>
      </c>
      <c r="E297" s="3">
        <f>IF($A297=$B$3,ProkustesV2!F297*ProkustesV!$AC297,-99)</f>
        <v>-0.34165302790753038</v>
      </c>
      <c r="F297" s="3">
        <f>IF($A297=$B$3,ProkustesV2!E297*ProkustesV!$AC297,-99)</f>
        <v>-2.5103367969009196</v>
      </c>
      <c r="G297" s="3">
        <f>IF($A297=$B$3,ProkustesV2!H297*ProkustesV!$AC297,-99)</f>
        <v>1.5166423850306606E-2</v>
      </c>
      <c r="H297" s="3">
        <f>IF($A297=$B$3,ProkustesV2!G297*ProkustesV!$AC297,-99)</f>
        <v>-0.28972398883848616</v>
      </c>
      <c r="I297" s="3">
        <f>IF($A297=$B$3,ProkustesV2!J297*ProkustesV!$AC297,-99)</f>
        <v>1.2016957340862233</v>
      </c>
      <c r="J297" s="3">
        <f>IF($A297=$B$3,ProkustesV2!I297*ProkustesV!$AC297,-99)</f>
        <v>-0.32108267373762051</v>
      </c>
      <c r="K297" s="3">
        <f>IF($A297=$B$3,ProkustesV2!L297*ProkustesV!$AC297,-99)</f>
        <v>0.39049075934126876</v>
      </c>
      <c r="L297" s="3">
        <f>IF($A297=$B$3,ProkustesV2!K297*ProkustesV!$AC297,-99)</f>
        <v>-0.33954694812294617</v>
      </c>
      <c r="M297" s="3">
        <f>IF($A297=$B$3,ProkustesV2!N297*ProkustesV!$AC297,-99)</f>
        <v>0.99127675151673666</v>
      </c>
      <c r="N297" s="3">
        <f>IF($A297=$B$3,ProkustesV2!M297*ProkustesV!$AC297,-99)</f>
        <v>1.4267354002730921</v>
      </c>
      <c r="O297" s="3">
        <f>IF($A297=$B$3,ProkustesV2!P297*ProkustesV!$AC297,-99)</f>
        <v>-0.34943242391999396</v>
      </c>
      <c r="P297" s="3">
        <f>IF($A297=$B$3,ProkustesV2!O297*ProkustesV!$AC297,-99)</f>
        <v>-0.33934989261683984</v>
      </c>
      <c r="Q297" s="3">
        <f>IF($A297=$B$3,ProkustesV2!R297*ProkustesV!$AC297,-99)</f>
        <v>-1.2446100702816199</v>
      </c>
      <c r="R297" s="3">
        <f>IF($A297=$B$3,ProkustesV2!Q297*ProkustesV!$AC297,-99)</f>
        <v>-0.36804813258371</v>
      </c>
      <c r="S297" s="3">
        <f>IF($A297=$B$3,ProkustesV2!T297*ProkustesV!$AC297,-99)</f>
        <v>-0.95282159797421428</v>
      </c>
      <c r="T297" s="3">
        <f>IF($A297=$B$3,ProkustesV2!S297*ProkustesV!$AC297,-99)</f>
        <v>1.4510950362243724</v>
      </c>
      <c r="U297" s="3">
        <f>IF($A297=$B$3,ProkustesV2!V297*ProkustesV!$AC297,-99)</f>
        <v>-6.6378189861078143E-2</v>
      </c>
      <c r="V297" s="3">
        <f>IF($A297=$B$3,ProkustesV2!U297*ProkustesV!$AC297,-99)</f>
        <v>3.77834378015543</v>
      </c>
    </row>
    <row r="298" spans="1:22" x14ac:dyDescent="0.3">
      <c r="A298" t="str">
        <f t="shared" si="6"/>
        <v>DIPzei</v>
      </c>
      <c r="B298" s="3" t="str">
        <f>ProkustesV!D298</f>
        <v>DIPzei1_v_1.jpg</v>
      </c>
      <c r="C298" s="3">
        <f>IF($A298=$B$3,ProkustesV2!D298*ProkustesV!$AC298,-99)</f>
        <v>0.30506858575175344</v>
      </c>
      <c r="D298" s="3">
        <f>IF($A298=$B$3,ProkustesV2!C298*ProkustesV!$AC298,-99)</f>
        <v>-2.0376468791450297</v>
      </c>
      <c r="E298" s="3">
        <f>IF($A298=$B$3,ProkustesV2!F298*ProkustesV!$AC298,-99)</f>
        <v>-0.23120169517972414</v>
      </c>
      <c r="F298" s="3">
        <f>IF($A298=$B$3,ProkustesV2!E298*ProkustesV!$AC298,-99)</f>
        <v>-2.0957289777892796</v>
      </c>
      <c r="G298" s="3">
        <f>IF($A298=$B$3,ProkustesV2!H298*ProkustesV!$AC298,-99)</f>
        <v>3.63968472868701E-2</v>
      </c>
      <c r="H298" s="3">
        <f>IF($A298=$B$3,ProkustesV2!G298*ProkustesV!$AC298,-99)</f>
        <v>-0.54719407383306362</v>
      </c>
      <c r="I298" s="3">
        <f>IF($A298=$B$3,ProkustesV2!J298*ProkustesV!$AC298,-99)</f>
        <v>0.89781523329851953</v>
      </c>
      <c r="J298" s="3">
        <f>IF($A298=$B$3,ProkustesV2!I298*ProkustesV!$AC298,-99)</f>
        <v>-0.20045963355996207</v>
      </c>
      <c r="K298" s="3">
        <f>IF($A298=$B$3,ProkustesV2!L298*ProkustesV!$AC298,-99)</f>
        <v>0.32045993722771571</v>
      </c>
      <c r="L298" s="3">
        <f>IF($A298=$B$3,ProkustesV2!K298*ProkustesV!$AC298,-99)</f>
        <v>-0.23387398781439875</v>
      </c>
      <c r="M298" s="3">
        <f>IF($A298=$B$3,ProkustesV2!N298*ProkustesV!$AC298,-99)</f>
        <v>0.82189324280791498</v>
      </c>
      <c r="N298" s="3">
        <f>IF($A298=$B$3,ProkustesV2!M298*ProkustesV!$AC298,-99)</f>
        <v>1.4054336410208308</v>
      </c>
      <c r="O298" s="3">
        <f>IF($A298=$B$3,ProkustesV2!P298*ProkustesV!$AC298,-99)</f>
        <v>-0.34132139839268844</v>
      </c>
      <c r="P298" s="3">
        <f>IF($A298=$B$3,ProkustesV2!O298*ProkustesV!$AC298,-99)</f>
        <v>-0.25339850355663629</v>
      </c>
      <c r="Q298" s="3">
        <f>IF($A298=$B$3,ProkustesV2!R298*ProkustesV!$AC298,-99)</f>
        <v>-0.98020982510733934</v>
      </c>
      <c r="R298" s="3">
        <f>IF($A298=$B$3,ProkustesV2!Q298*ProkustesV!$AC298,-99)</f>
        <v>-0.28618888339827891</v>
      </c>
      <c r="S298" s="3">
        <f>IF($A298=$B$3,ProkustesV2!T298*ProkustesV!$AC298,-99)</f>
        <v>-0.8415355946373293</v>
      </c>
      <c r="T298" s="3">
        <f>IF($A298=$B$3,ProkustesV2!S298*ProkustesV!$AC298,-99)</f>
        <v>1.4675198958643043</v>
      </c>
      <c r="U298" s="3">
        <f>IF($A298=$B$3,ProkustesV2!V298*ProkustesV!$AC298,-99)</f>
        <v>1.2634666944297214E-2</v>
      </c>
      <c r="V298" s="3">
        <f>IF($A298=$B$3,ProkustesV2!U298*ProkustesV!$AC298,-99)</f>
        <v>2.7815374022114927</v>
      </c>
    </row>
    <row r="299" spans="1:22" x14ac:dyDescent="0.3">
      <c r="A299" t="str">
        <f t="shared" si="6"/>
        <v>DIPzei</v>
      </c>
      <c r="B299" s="3" t="str">
        <f>ProkustesV!D299</f>
        <v>DIPzei1_v_2.jpg</v>
      </c>
      <c r="C299" s="3">
        <f>IF($A299=$B$3,ProkustesV2!D299*ProkustesV!$AC299,-99)</f>
        <v>0.27947674325173316</v>
      </c>
      <c r="D299" s="3">
        <f>IF($A299=$B$3,ProkustesV2!C299*ProkustesV!$AC299,-99)</f>
        <v>-1.8182641273737841</v>
      </c>
      <c r="E299" s="3">
        <f>IF($A299=$B$3,ProkustesV2!F299*ProkustesV!$AC299,-99)</f>
        <v>-0.22783758128869683</v>
      </c>
      <c r="F299" s="3">
        <f>IF($A299=$B$3,ProkustesV2!E299*ProkustesV!$AC299,-99)</f>
        <v>-1.832190854381025</v>
      </c>
      <c r="G299" s="3">
        <f>IF($A299=$B$3,ProkustesV2!H299*ProkustesV!$AC299,-99)</f>
        <v>-1.9343460993346913E-3</v>
      </c>
      <c r="H299" s="3">
        <f>IF($A299=$B$3,ProkustesV2!G299*ProkustesV!$AC299,-99)</f>
        <v>-0.34322087938439672</v>
      </c>
      <c r="I299" s="3">
        <f>IF($A299=$B$3,ProkustesV2!J299*ProkustesV!$AC299,-99)</f>
        <v>1.0106498121356666</v>
      </c>
      <c r="J299" s="3">
        <f>IF($A299=$B$3,ProkustesV2!I299*ProkustesV!$AC299,-99)</f>
        <v>-0.27987049672189834</v>
      </c>
      <c r="K299" s="3">
        <f>IF($A299=$B$3,ProkustesV2!L299*ProkustesV!$AC299,-99)</f>
        <v>0.28873243749658117</v>
      </c>
      <c r="L299" s="3">
        <f>IF($A299=$B$3,ProkustesV2!K299*ProkustesV!$AC299,-99)</f>
        <v>-0.29977223026454125</v>
      </c>
      <c r="M299" s="3">
        <f>IF($A299=$B$3,ProkustesV2!N299*ProkustesV!$AC299,-99)</f>
        <v>1.0011173661726327</v>
      </c>
      <c r="N299" s="3">
        <f>IF($A299=$B$3,ProkustesV2!M299*ProkustesV!$AC299,-99)</f>
        <v>1.430405685840886</v>
      </c>
      <c r="O299" s="3">
        <f>IF($A299=$B$3,ProkustesV2!P299*ProkustesV!$AC299,-99)</f>
        <v>-0.32102524475894362</v>
      </c>
      <c r="P299" s="3">
        <f>IF($A299=$B$3,ProkustesV2!O299*ProkustesV!$AC299,-99)</f>
        <v>-0.26613738631985095</v>
      </c>
      <c r="Q299" s="3">
        <f>IF($A299=$B$3,ProkustesV2!R299*ProkustesV!$AC299,-99)</f>
        <v>-1.0303093386467632</v>
      </c>
      <c r="R299" s="3">
        <f>IF($A299=$B$3,ProkustesV2!Q299*ProkustesV!$AC299,-99)</f>
        <v>-0.28565058186343761</v>
      </c>
      <c r="S299" s="3">
        <f>IF($A299=$B$3,ProkustesV2!T299*ProkustesV!$AC299,-99)</f>
        <v>-0.97497819636038663</v>
      </c>
      <c r="T299" s="3">
        <f>IF($A299=$B$3,ProkustesV2!S299*ProkustesV!$AC299,-99)</f>
        <v>1.3891495665042513</v>
      </c>
      <c r="U299" s="3">
        <f>IF($A299=$B$3,ProkustesV2!V299*ProkustesV!$AC299,-99)</f>
        <v>-2.3891651902502507E-2</v>
      </c>
      <c r="V299" s="3">
        <f>IF($A299=$B$3,ProkustesV2!U299*ProkustesV!$AC299,-99)</f>
        <v>2.3055513039637909</v>
      </c>
    </row>
    <row r="300" spans="1:22" x14ac:dyDescent="0.3">
      <c r="A300" t="str">
        <f t="shared" si="6"/>
        <v>DIPzei</v>
      </c>
      <c r="B300" s="3" t="str">
        <f>ProkustesV!D300</f>
        <v>DIPzei1_v_3.jpg</v>
      </c>
      <c r="C300" s="3">
        <f>IF($A300=$B$3,ProkustesV2!D300*ProkustesV!$AC300,-99)</f>
        <v>0.32384458741490296</v>
      </c>
      <c r="D300" s="3">
        <f>IF($A300=$B$3,ProkustesV2!C300*ProkustesV!$AC300,-99)</f>
        <v>-1.7850185007568555</v>
      </c>
      <c r="E300" s="3">
        <f>IF($A300=$B$3,ProkustesV2!F300*ProkustesV!$AC300,-99)</f>
        <v>-0.19501240577556056</v>
      </c>
      <c r="F300" s="3">
        <f>IF($A300=$B$3,ProkustesV2!E300*ProkustesV!$AC300,-99)</f>
        <v>-1.8324534991748298</v>
      </c>
      <c r="G300" s="3">
        <f>IF($A300=$B$3,ProkustesV2!H300*ProkustesV!$AC300,-99)</f>
        <v>4.3572386896156695E-2</v>
      </c>
      <c r="H300" s="3">
        <f>IF($A300=$B$3,ProkustesV2!G300*ProkustesV!$AC300,-99)</f>
        <v>-0.1766651723431458</v>
      </c>
      <c r="I300" s="3">
        <f>IF($A300=$B$3,ProkustesV2!J300*ProkustesV!$AC300,-99)</f>
        <v>0.87354362025757926</v>
      </c>
      <c r="J300" s="3">
        <f>IF($A300=$B$3,ProkustesV2!I300*ProkustesV!$AC300,-99)</f>
        <v>-0.31497628041652326</v>
      </c>
      <c r="K300" s="3">
        <f>IF($A300=$B$3,ProkustesV2!L300*ProkustesV!$AC300,-99)</f>
        <v>0.31673260318744773</v>
      </c>
      <c r="L300" s="3">
        <f>IF($A300=$B$3,ProkustesV2!K300*ProkustesV!$AC300,-99)</f>
        <v>-0.33641849527087542</v>
      </c>
      <c r="M300" s="3">
        <f>IF($A300=$B$3,ProkustesV2!N300*ProkustesV!$AC300,-99)</f>
        <v>0.9736166495406765</v>
      </c>
      <c r="N300" s="3">
        <f>IF($A300=$B$3,ProkustesV2!M300*ProkustesV!$AC300,-99)</f>
        <v>1.4088553335901908</v>
      </c>
      <c r="O300" s="3">
        <f>IF($A300=$B$3,ProkustesV2!P300*ProkustesV!$AC300,-99)</f>
        <v>-0.37618066821607249</v>
      </c>
      <c r="P300" s="3">
        <f>IF($A300=$B$3,ProkustesV2!O300*ProkustesV!$AC300,-99)</f>
        <v>-0.32856663557977306</v>
      </c>
      <c r="Q300" s="3">
        <f>IF($A300=$B$3,ProkustesV2!R300*ProkustesV!$AC300,-99)</f>
        <v>-0.99574661451564794</v>
      </c>
      <c r="R300" s="3">
        <f>IF($A300=$B$3,ProkustesV2!Q300*ProkustesV!$AC300,-99)</f>
        <v>-0.36061627953730019</v>
      </c>
      <c r="S300" s="3">
        <f>IF($A300=$B$3,ProkustesV2!T300*ProkustesV!$AC300,-99)</f>
        <v>-1.0442765127223983</v>
      </c>
      <c r="T300" s="3">
        <f>IF($A300=$B$3,ProkustesV2!S300*ProkustesV!$AC300,-99)</f>
        <v>1.3804847365584487</v>
      </c>
      <c r="U300" s="3">
        <f>IF($A300=$B$3,ProkustesV2!V300*ProkustesV!$AC300,-99)</f>
        <v>7.9906353932929733E-2</v>
      </c>
      <c r="V300" s="3">
        <f>IF($A300=$B$3,ProkustesV2!U300*ProkustesV!$AC300,-99)</f>
        <v>2.3453747929306501</v>
      </c>
    </row>
    <row r="301" spans="1:22" x14ac:dyDescent="0.3">
      <c r="A301" t="str">
        <f t="shared" si="6"/>
        <v>DIPzei</v>
      </c>
      <c r="B301" s="3" t="str">
        <f>ProkustesV!D301</f>
        <v>DIPzei1_v_4.jpg</v>
      </c>
      <c r="C301" s="3">
        <f>IF($A301=$B$3,ProkustesV2!D301*ProkustesV!$AC301,-99)</f>
        <v>0.26401361157985914</v>
      </c>
      <c r="D301" s="3">
        <f>IF($A301=$B$3,ProkustesV2!C301*ProkustesV!$AC301,-99)</f>
        <v>-1.7047129486630741</v>
      </c>
      <c r="E301" s="3">
        <f>IF($A301=$B$3,ProkustesV2!F301*ProkustesV!$AC301,-99)</f>
        <v>-0.19109161786517537</v>
      </c>
      <c r="F301" s="3">
        <f>IF($A301=$B$3,ProkustesV2!E301*ProkustesV!$AC301,-99)</f>
        <v>-1.6956345298120479</v>
      </c>
      <c r="G301" s="3">
        <f>IF($A301=$B$3,ProkustesV2!H301*ProkustesV!$AC301,-99)</f>
        <v>5.0425591319239016E-2</v>
      </c>
      <c r="H301" s="3">
        <f>IF($A301=$B$3,ProkustesV2!G301*ProkustesV!$AC301,-99)</f>
        <v>-0.39977612847408878</v>
      </c>
      <c r="I301" s="3">
        <f>IF($A301=$B$3,ProkustesV2!J301*ProkustesV!$AC301,-99)</f>
        <v>0.96341913289997461</v>
      </c>
      <c r="J301" s="3">
        <f>IF($A301=$B$3,ProkustesV2!I301*ProkustesV!$AC301,-99)</f>
        <v>-0.23312067571336412</v>
      </c>
      <c r="K301" s="3">
        <f>IF($A301=$B$3,ProkustesV2!L301*ProkustesV!$AC301,-99)</f>
        <v>0.3441248780921673</v>
      </c>
      <c r="L301" s="3">
        <f>IF($A301=$B$3,ProkustesV2!K301*ProkustesV!$AC301,-99)</f>
        <v>-0.24577397145148305</v>
      </c>
      <c r="M301" s="3">
        <f>IF($A301=$B$3,ProkustesV2!N301*ProkustesV!$AC301,-99)</f>
        <v>0.98002825141404271</v>
      </c>
      <c r="N301" s="3">
        <f>IF($A301=$B$3,ProkustesV2!M301*ProkustesV!$AC301,-99)</f>
        <v>1.2314194235536775</v>
      </c>
      <c r="O301" s="3">
        <f>IF($A301=$B$3,ProkustesV2!P301*ProkustesV!$AC301,-99)</f>
        <v>-0.32404385041252104</v>
      </c>
      <c r="P301" s="3">
        <f>IF($A301=$B$3,ProkustesV2!O301*ProkustesV!$AC301,-99)</f>
        <v>-0.24461958137379955</v>
      </c>
      <c r="Q301" s="3">
        <f>IF($A301=$B$3,ProkustesV2!R301*ProkustesV!$AC301,-99)</f>
        <v>-1.042480731038159</v>
      </c>
      <c r="R301" s="3">
        <f>IF($A301=$B$3,ProkustesV2!Q301*ProkustesV!$AC301,-99)</f>
        <v>-0.23023075563791204</v>
      </c>
      <c r="S301" s="3">
        <f>IF($A301=$B$3,ProkustesV2!T301*ProkustesV!$AC301,-99)</f>
        <v>-1.0485686474396505</v>
      </c>
      <c r="T301" s="3">
        <f>IF($A301=$B$3,ProkustesV2!S301*ProkustesV!$AC301,-99)</f>
        <v>1.2851396535331319</v>
      </c>
      <c r="U301" s="3">
        <f>IF($A301=$B$3,ProkustesV2!V301*ProkustesV!$AC301,-99)</f>
        <v>4.1733814502273609E-3</v>
      </c>
      <c r="V301" s="3">
        <f>IF($A301=$B$3,ProkustesV2!U301*ProkustesV!$AC301,-99)</f>
        <v>2.2373095140389681</v>
      </c>
    </row>
    <row r="302" spans="1:22" x14ac:dyDescent="0.3">
      <c r="A302" t="str">
        <f t="shared" si="6"/>
        <v>DIPzei</v>
      </c>
      <c r="B302" s="3" t="str">
        <f>ProkustesV!D302</f>
        <v>DIPzei1_v_5.jpg</v>
      </c>
      <c r="C302" s="3">
        <f>IF($A302=$B$3,ProkustesV2!D302*ProkustesV!$AC302,-99)</f>
        <v>0.22833276784630405</v>
      </c>
      <c r="D302" s="3">
        <f>IF($A302=$B$3,ProkustesV2!C302*ProkustesV!$AC302,-99)</f>
        <v>-1.7128130463989233</v>
      </c>
      <c r="E302" s="3">
        <f>IF($A302=$B$3,ProkustesV2!F302*ProkustesV!$AC302,-99)</f>
        <v>-0.21862776674056475</v>
      </c>
      <c r="F302" s="3">
        <f>IF($A302=$B$3,ProkustesV2!E302*ProkustesV!$AC302,-99)</f>
        <v>-1.7153781762744695</v>
      </c>
      <c r="G302" s="3">
        <f>IF($A302=$B$3,ProkustesV2!H302*ProkustesV!$AC302,-99)</f>
        <v>3.0122205275065591E-2</v>
      </c>
      <c r="H302" s="3">
        <f>IF($A302=$B$3,ProkustesV2!G302*ProkustesV!$AC302,-99)</f>
        <v>-0.33266906534035329</v>
      </c>
      <c r="I302" s="3">
        <f>IF($A302=$B$3,ProkustesV2!J302*ProkustesV!$AC302,-99)</f>
        <v>0.88668093281781124</v>
      </c>
      <c r="J302" s="3">
        <f>IF($A302=$B$3,ProkustesV2!I302*ProkustesV!$AC302,-99)</f>
        <v>-0.26592922748187775</v>
      </c>
      <c r="K302" s="3">
        <f>IF($A302=$B$3,ProkustesV2!L302*ProkustesV!$AC302,-99)</f>
        <v>0.3248869549807481</v>
      </c>
      <c r="L302" s="3">
        <f>IF($A302=$B$3,ProkustesV2!K302*ProkustesV!$AC302,-99)</f>
        <v>-0.26600393887587054</v>
      </c>
      <c r="M302" s="3">
        <f>IF($A302=$B$3,ProkustesV2!N302*ProkustesV!$AC302,-99)</f>
        <v>0.73150965340188556</v>
      </c>
      <c r="N302" s="3">
        <f>IF($A302=$B$3,ProkustesV2!M302*ProkustesV!$AC302,-99)</f>
        <v>1.2413070780001876</v>
      </c>
      <c r="O302" s="3">
        <f>IF($A302=$B$3,ProkustesV2!P302*ProkustesV!$AC302,-99)</f>
        <v>-0.28593855335854401</v>
      </c>
      <c r="P302" s="3">
        <f>IF($A302=$B$3,ProkustesV2!O302*ProkustesV!$AC302,-99)</f>
        <v>-0.23943297911623718</v>
      </c>
      <c r="Q302" s="3">
        <f>IF($A302=$B$3,ProkustesV2!R302*ProkustesV!$AC302,-99)</f>
        <v>-0.87368067539027994</v>
      </c>
      <c r="R302" s="3">
        <f>IF($A302=$B$3,ProkustesV2!Q302*ProkustesV!$AC302,-99)</f>
        <v>-0.27664218374051341</v>
      </c>
      <c r="S302" s="3">
        <f>IF($A302=$B$3,ProkustesV2!T302*ProkustesV!$AC302,-99)</f>
        <v>-0.85084458718760803</v>
      </c>
      <c r="T302" s="3">
        <f>IF($A302=$B$3,ProkustesV2!S302*ProkustesV!$AC302,-99)</f>
        <v>1.2521237217242329</v>
      </c>
      <c r="U302" s="3">
        <f>IF($A302=$B$3,ProkustesV2!V302*ProkustesV!$AC302,-99)</f>
        <v>2.7559068355182664E-2</v>
      </c>
      <c r="V302" s="3">
        <f>IF($A302=$B$3,ProkustesV2!U302*ProkustesV!$AC302,-99)</f>
        <v>2.3154378175038146</v>
      </c>
    </row>
    <row r="303" spans="1:22" x14ac:dyDescent="0.3">
      <c r="A303" t="str">
        <f t="shared" si="6"/>
        <v>DIPzei</v>
      </c>
      <c r="B303" s="3" t="str">
        <f>ProkustesV!D303</f>
        <v>DIPzei2_v_1.jpg</v>
      </c>
      <c r="C303" s="3">
        <f>IF($A303=$B$3,ProkustesV2!D303*ProkustesV!$AC303,-99)</f>
        <v>0.26733536951576181</v>
      </c>
      <c r="D303" s="3">
        <f>IF($A303=$B$3,ProkustesV2!C303*ProkustesV!$AC303,-99)</f>
        <v>-2.5095253582524992</v>
      </c>
      <c r="E303" s="3">
        <f>IF($A303=$B$3,ProkustesV2!F303*ProkustesV!$AC303,-99)</f>
        <v>-0.32904913012543358</v>
      </c>
      <c r="F303" s="3">
        <f>IF($A303=$B$3,ProkustesV2!E303*ProkustesV!$AC303,-99)</f>
        <v>-2.501503868766104</v>
      </c>
      <c r="G303" s="3">
        <f>IF($A303=$B$3,ProkustesV2!H303*ProkustesV!$AC303,-99)</f>
        <v>5.7578764052865515E-2</v>
      </c>
      <c r="H303" s="3">
        <f>IF($A303=$B$3,ProkustesV2!G303*ProkustesV!$AC303,-99)</f>
        <v>-0.58735149140928722</v>
      </c>
      <c r="I303" s="3">
        <f>IF($A303=$B$3,ProkustesV2!J303*ProkustesV!$AC303,-99)</f>
        <v>1.0479674267231878</v>
      </c>
      <c r="J303" s="3">
        <f>IF($A303=$B$3,ProkustesV2!I303*ProkustesV!$AC303,-99)</f>
        <v>-0.26777531334081073</v>
      </c>
      <c r="K303" s="3">
        <f>IF($A303=$B$3,ProkustesV2!L303*ProkustesV!$AC303,-99)</f>
        <v>0.31412157537219609</v>
      </c>
      <c r="L303" s="3">
        <f>IF($A303=$B$3,ProkustesV2!K303*ProkustesV!$AC303,-99)</f>
        <v>-0.29244862502474639</v>
      </c>
      <c r="M303" s="3">
        <f>IF($A303=$B$3,ProkustesV2!N303*ProkustesV!$AC303,-99)</f>
        <v>0.99455698998947006</v>
      </c>
      <c r="N303" s="3">
        <f>IF($A303=$B$3,ProkustesV2!M303*ProkustesV!$AC303,-99)</f>
        <v>1.7594404418922256</v>
      </c>
      <c r="O303" s="3">
        <f>IF($A303=$B$3,ProkustesV2!P303*ProkustesV!$AC303,-99)</f>
        <v>-0.34497711016300242</v>
      </c>
      <c r="P303" s="3">
        <f>IF($A303=$B$3,ProkustesV2!O303*ProkustesV!$AC303,-99)</f>
        <v>-0.33116216405348758</v>
      </c>
      <c r="Q303" s="3">
        <f>IF($A303=$B$3,ProkustesV2!R303*ProkustesV!$AC303,-99)</f>
        <v>-1.0409956273818912</v>
      </c>
      <c r="R303" s="3">
        <f>IF($A303=$B$3,ProkustesV2!Q303*ProkustesV!$AC303,-99)</f>
        <v>-0.38080845048045603</v>
      </c>
      <c r="S303" s="3">
        <f>IF($A303=$B$3,ProkustesV2!T303*ProkustesV!$AC303,-99)</f>
        <v>-0.90735719102577239</v>
      </c>
      <c r="T303" s="3">
        <f>IF($A303=$B$3,ProkustesV2!S303*ProkustesV!$AC303,-99)</f>
        <v>1.6632833222446601</v>
      </c>
      <c r="U303" s="3">
        <f>IF($A303=$B$3,ProkustesV2!V303*ProkustesV!$AC303,-99)</f>
        <v>-5.9181066957378847E-2</v>
      </c>
      <c r="V303" s="3">
        <f>IF($A303=$B$3,ProkustesV2!U303*ProkustesV!$AC303,-99)</f>
        <v>3.4478515071905185</v>
      </c>
    </row>
    <row r="304" spans="1:22" x14ac:dyDescent="0.3">
      <c r="A304" t="str">
        <f t="shared" si="6"/>
        <v>DIPzei</v>
      </c>
      <c r="B304" s="3" t="str">
        <f>ProkustesV!D304</f>
        <v>DIPzei2_v_2.jpg</v>
      </c>
      <c r="C304" s="3">
        <f>IF($A304=$B$3,ProkustesV2!D304*ProkustesV!$AC304,-99)</f>
        <v>0.27858701897241861</v>
      </c>
      <c r="D304" s="3">
        <f>IF($A304=$B$3,ProkustesV2!C304*ProkustesV!$AC304,-99)</f>
        <v>-2.6252756942270707</v>
      </c>
      <c r="E304" s="3">
        <f>IF($A304=$B$3,ProkustesV2!F304*ProkustesV!$AC304,-99)</f>
        <v>-0.3172610890644893</v>
      </c>
      <c r="F304" s="3">
        <f>IF($A304=$B$3,ProkustesV2!E304*ProkustesV!$AC304,-99)</f>
        <v>-2.6065708078602254</v>
      </c>
      <c r="G304" s="3">
        <f>IF($A304=$B$3,ProkustesV2!H304*ProkustesV!$AC304,-99)</f>
        <v>-1.3432159979366066E-2</v>
      </c>
      <c r="H304" s="3">
        <f>IF($A304=$B$3,ProkustesV2!G304*ProkustesV!$AC304,-99)</f>
        <v>-0.61533376103309145</v>
      </c>
      <c r="I304" s="3">
        <f>IF($A304=$B$3,ProkustesV2!J304*ProkustesV!$AC304,-99)</f>
        <v>1.1299983779810205</v>
      </c>
      <c r="J304" s="3">
        <f>IF($A304=$B$3,ProkustesV2!I304*ProkustesV!$AC304,-99)</f>
        <v>-0.2056692814747664</v>
      </c>
      <c r="K304" s="3">
        <f>IF($A304=$B$3,ProkustesV2!L304*ProkustesV!$AC304,-99)</f>
        <v>0.40547119880576427</v>
      </c>
      <c r="L304" s="3">
        <f>IF($A304=$B$3,ProkustesV2!K304*ProkustesV!$AC304,-99)</f>
        <v>-0.20778187451321983</v>
      </c>
      <c r="M304" s="3">
        <f>IF($A304=$B$3,ProkustesV2!N304*ProkustesV!$AC304,-99)</f>
        <v>1.0450511145770973</v>
      </c>
      <c r="N304" s="3">
        <f>IF($A304=$B$3,ProkustesV2!M304*ProkustesV!$AC304,-99)</f>
        <v>1.7788900569563255</v>
      </c>
      <c r="O304" s="3">
        <f>IF($A304=$B$3,ProkustesV2!P304*ProkustesV!$AC304,-99)</f>
        <v>-0.31584710116270953</v>
      </c>
      <c r="P304" s="3">
        <f>IF($A304=$B$3,ProkustesV2!O304*ProkustesV!$AC304,-99)</f>
        <v>-0.20856406269432645</v>
      </c>
      <c r="Q304" s="3">
        <f>IF($A304=$B$3,ProkustesV2!R304*ProkustesV!$AC304,-99)</f>
        <v>-1.0709377297816014</v>
      </c>
      <c r="R304" s="3">
        <f>IF($A304=$B$3,ProkustesV2!Q304*ProkustesV!$AC304,-99)</f>
        <v>-0.24021386700987191</v>
      </c>
      <c r="S304" s="3">
        <f>IF($A304=$B$3,ProkustesV2!T304*ProkustesV!$AC304,-99)</f>
        <v>-1.1426064174746453</v>
      </c>
      <c r="T304" s="3">
        <f>IF($A304=$B$3,ProkustesV2!S304*ProkustesV!$AC304,-99)</f>
        <v>1.7688404074800841</v>
      </c>
      <c r="U304" s="3">
        <f>IF($A304=$B$3,ProkustesV2!V304*ProkustesV!$AC304,-99)</f>
        <v>9.7678712651644989E-4</v>
      </c>
      <c r="V304" s="3">
        <f>IF($A304=$B$3,ProkustesV2!U304*ProkustesV!$AC304,-99)</f>
        <v>3.1616788843761543</v>
      </c>
    </row>
    <row r="305" spans="1:22" x14ac:dyDescent="0.3">
      <c r="A305" t="str">
        <f t="shared" si="6"/>
        <v>DIPzei</v>
      </c>
      <c r="B305" s="3" t="str">
        <f>ProkustesV!D305</f>
        <v>DIPzei2_v_3.jpg</v>
      </c>
      <c r="C305" s="3">
        <f>IF($A305=$B$3,ProkustesV2!D305*ProkustesV!$AC305,-99)</f>
        <v>0.25143776046966271</v>
      </c>
      <c r="D305" s="3">
        <f>IF($A305=$B$3,ProkustesV2!C305*ProkustesV!$AC305,-99)</f>
        <v>-2.5344782690955365</v>
      </c>
      <c r="E305" s="3">
        <f>IF($A305=$B$3,ProkustesV2!F305*ProkustesV!$AC305,-99)</f>
        <v>-0.24406901978909082</v>
      </c>
      <c r="F305" s="3">
        <f>IF($A305=$B$3,ProkustesV2!E305*ProkustesV!$AC305,-99)</f>
        <v>-2.5386740557230993</v>
      </c>
      <c r="G305" s="3">
        <f>IF($A305=$B$3,ProkustesV2!H305*ProkustesV!$AC305,-99)</f>
        <v>4.9060034109216583E-2</v>
      </c>
      <c r="H305" s="3">
        <f>IF($A305=$B$3,ProkustesV2!G305*ProkustesV!$AC305,-99)</f>
        <v>-0.68665530761409177</v>
      </c>
      <c r="I305" s="3">
        <f>IF($A305=$B$3,ProkustesV2!J305*ProkustesV!$AC305,-99)</f>
        <v>1.0904454438740003</v>
      </c>
      <c r="J305" s="3">
        <f>IF($A305=$B$3,ProkustesV2!I305*ProkustesV!$AC305,-99)</f>
        <v>-0.15085358306863605</v>
      </c>
      <c r="K305" s="3">
        <f>IF($A305=$B$3,ProkustesV2!L305*ProkustesV!$AC305,-99)</f>
        <v>0.38306398915561674</v>
      </c>
      <c r="L305" s="3">
        <f>IF($A305=$B$3,ProkustesV2!K305*ProkustesV!$AC305,-99)</f>
        <v>-0.18649918823109296</v>
      </c>
      <c r="M305" s="3">
        <f>IF($A305=$B$3,ProkustesV2!N305*ProkustesV!$AC305,-99)</f>
        <v>1.1042927363040618</v>
      </c>
      <c r="N305" s="3">
        <f>IF($A305=$B$3,ProkustesV2!M305*ProkustesV!$AC305,-99)</f>
        <v>1.6117305816750771</v>
      </c>
      <c r="O305" s="3">
        <f>IF($A305=$B$3,ProkustesV2!P305*ProkustesV!$AC305,-99)</f>
        <v>-0.37260109268776492</v>
      </c>
      <c r="P305" s="3">
        <f>IF($A305=$B$3,ProkustesV2!O305*ProkustesV!$AC305,-99)</f>
        <v>-0.22859675935041174</v>
      </c>
      <c r="Q305" s="3">
        <f>IF($A305=$B$3,ProkustesV2!R305*ProkustesV!$AC305,-99)</f>
        <v>-1.1823876564953151</v>
      </c>
      <c r="R305" s="3">
        <f>IF($A305=$B$3,ProkustesV2!Q305*ProkustesV!$AC305,-99)</f>
        <v>-0.26481325766947689</v>
      </c>
      <c r="S305" s="3">
        <f>IF($A305=$B$3,ProkustesV2!T305*ProkustesV!$AC305,-99)</f>
        <v>-1.0539217261698295</v>
      </c>
      <c r="T305" s="3">
        <f>IF($A305=$B$3,ProkustesV2!S305*ProkustesV!$AC305,-99)</f>
        <v>1.5738329274343752</v>
      </c>
      <c r="U305" s="3">
        <f>IF($A305=$B$3,ProkustesV2!V305*ProkustesV!$AC305,-99)</f>
        <v>-2.5320468770559466E-2</v>
      </c>
      <c r="V305" s="3">
        <f>IF($A305=$B$3,ProkustesV2!U305*ProkustesV!$AC305,-99)</f>
        <v>3.4050069116428832</v>
      </c>
    </row>
    <row r="306" spans="1:22" x14ac:dyDescent="0.3">
      <c r="A306" t="str">
        <f t="shared" si="6"/>
        <v>DIPzei</v>
      </c>
      <c r="B306" s="3" t="str">
        <f>ProkustesV!D306</f>
        <v>DIPzei2_v_4.jpg</v>
      </c>
      <c r="C306" s="3">
        <f>IF($A306=$B$3,ProkustesV2!D306*ProkustesV!$AC306,-99)</f>
        <v>0.34359536369039012</v>
      </c>
      <c r="D306" s="3">
        <f>IF($A306=$B$3,ProkustesV2!C306*ProkustesV!$AC306,-99)</f>
        <v>-2.3122498701708425</v>
      </c>
      <c r="E306" s="3">
        <f>IF($A306=$B$3,ProkustesV2!F306*ProkustesV!$AC306,-99)</f>
        <v>-0.37625006813022455</v>
      </c>
      <c r="F306" s="3">
        <f>IF($A306=$B$3,ProkustesV2!E306*ProkustesV!$AC306,-99)</f>
        <v>-2.3321933034527302</v>
      </c>
      <c r="G306" s="3">
        <f>IF($A306=$B$3,ProkustesV2!H306*ProkustesV!$AC306,-99)</f>
        <v>3.5003004314062294E-2</v>
      </c>
      <c r="H306" s="3">
        <f>IF($A306=$B$3,ProkustesV2!G306*ProkustesV!$AC306,-99)</f>
        <v>-0.24751949217870908</v>
      </c>
      <c r="I306" s="3">
        <f>IF($A306=$B$3,ProkustesV2!J306*ProkustesV!$AC306,-99)</f>
        <v>1.013051958658064</v>
      </c>
      <c r="J306" s="3">
        <f>IF($A306=$B$3,ProkustesV2!I306*ProkustesV!$AC306,-99)</f>
        <v>-0.29210438026798125</v>
      </c>
      <c r="K306" s="3">
        <f>IF($A306=$B$3,ProkustesV2!L306*ProkustesV!$AC306,-99)</f>
        <v>0.275417189866213</v>
      </c>
      <c r="L306" s="3">
        <f>IF($A306=$B$3,ProkustesV2!K306*ProkustesV!$AC306,-99)</f>
        <v>-0.32761842548714143</v>
      </c>
      <c r="M306" s="3">
        <f>IF($A306=$B$3,ProkustesV2!N306*ProkustesV!$AC306,-99)</f>
        <v>1.0170263068572001</v>
      </c>
      <c r="N306" s="3">
        <f>IF($A306=$B$3,ProkustesV2!M306*ProkustesV!$AC306,-99)</f>
        <v>1.6963027501853949</v>
      </c>
      <c r="O306" s="3">
        <f>IF($A306=$B$3,ProkustesV2!P306*ProkustesV!$AC306,-99)</f>
        <v>-0.31287932731535217</v>
      </c>
      <c r="P306" s="3">
        <f>IF($A306=$B$3,ProkustesV2!O306*ProkustesV!$AC306,-99)</f>
        <v>-0.32115691213567266</v>
      </c>
      <c r="Q306" s="3">
        <f>IF($A306=$B$3,ProkustesV2!R306*ProkustesV!$AC306,-99)</f>
        <v>-0.99760488546595349</v>
      </c>
      <c r="R306" s="3">
        <f>IF($A306=$B$3,ProkustesV2!Q306*ProkustesV!$AC306,-99)</f>
        <v>-0.37744590860325433</v>
      </c>
      <c r="S306" s="3">
        <f>IF($A306=$B$3,ProkustesV2!T306*ProkustesV!$AC306,-99)</f>
        <v>-0.98981739569217209</v>
      </c>
      <c r="T306" s="3">
        <f>IF($A306=$B$3,ProkustesV2!S306*ProkustesV!$AC306,-99)</f>
        <v>1.5672532778226529</v>
      </c>
      <c r="U306" s="3">
        <f>IF($A306=$B$3,ProkustesV2!V306*ProkustesV!$AC306,-99)</f>
        <v>-7.5421467822334417E-3</v>
      </c>
      <c r="V306" s="3">
        <f>IF($A306=$B$3,ProkustesV2!U306*ProkustesV!$AC306,-99)</f>
        <v>2.9467322642882676</v>
      </c>
    </row>
    <row r="307" spans="1:22" x14ac:dyDescent="0.3">
      <c r="A307" t="str">
        <f t="shared" si="6"/>
        <v>DIPzei</v>
      </c>
      <c r="B307" s="3" t="str">
        <f>ProkustesV!D307</f>
        <v>DIPzei2_v_5.jpg</v>
      </c>
      <c r="C307" s="3">
        <f>IF($A307=$B$3,ProkustesV2!D307*ProkustesV!$AC307,-99)</f>
        <v>0.27124427013876451</v>
      </c>
      <c r="D307" s="3">
        <f>IF($A307=$B$3,ProkustesV2!C307*ProkustesV!$AC307,-99)</f>
        <v>-2.0694977315862189</v>
      </c>
      <c r="E307" s="3">
        <f>IF($A307=$B$3,ProkustesV2!F307*ProkustesV!$AC307,-99)</f>
        <v>-0.33607192424071036</v>
      </c>
      <c r="F307" s="3">
        <f>IF($A307=$B$3,ProkustesV2!E307*ProkustesV!$AC307,-99)</f>
        <v>-2.1046759692927401</v>
      </c>
      <c r="G307" s="3">
        <f>IF($A307=$B$3,ProkustesV2!H307*ProkustesV!$AC307,-99)</f>
        <v>5.734386870699792E-3</v>
      </c>
      <c r="H307" s="3">
        <f>IF($A307=$B$3,ProkustesV2!G307*ProkustesV!$AC307,-99)</f>
        <v>-0.40367802519388318</v>
      </c>
      <c r="I307" s="3">
        <f>IF($A307=$B$3,ProkustesV2!J307*ProkustesV!$AC307,-99)</f>
        <v>1.0044955188016993</v>
      </c>
      <c r="J307" s="3">
        <f>IF($A307=$B$3,ProkustesV2!I307*ProkustesV!$AC307,-99)</f>
        <v>-0.48511861848662952</v>
      </c>
      <c r="K307" s="3">
        <f>IF($A307=$B$3,ProkustesV2!L307*ProkustesV!$AC307,-99)</f>
        <v>0.32570698657047448</v>
      </c>
      <c r="L307" s="3">
        <f>IF($A307=$B$3,ProkustesV2!K307*ProkustesV!$AC307,-99)</f>
        <v>-0.52631935931333973</v>
      </c>
      <c r="M307" s="3">
        <f>IF($A307=$B$3,ProkustesV2!N307*ProkustesV!$AC307,-99)</f>
        <v>0.76077643785056526</v>
      </c>
      <c r="N307" s="3">
        <f>IF($A307=$B$3,ProkustesV2!M307*ProkustesV!$AC307,-99)</f>
        <v>1.7207114596944035</v>
      </c>
      <c r="O307" s="3">
        <f>IF($A307=$B$3,ProkustesV2!P307*ProkustesV!$AC307,-99)</f>
        <v>-0.28831111519245395</v>
      </c>
      <c r="P307" s="3">
        <f>IF($A307=$B$3,ProkustesV2!O307*ProkustesV!$AC307,-99)</f>
        <v>-0.5088396006413286</v>
      </c>
      <c r="Q307" s="3">
        <f>IF($A307=$B$3,ProkustesV2!R307*ProkustesV!$AC307,-99)</f>
        <v>-0.9053204748535657</v>
      </c>
      <c r="R307" s="3">
        <f>IF($A307=$B$3,ProkustesV2!Q307*ProkustesV!$AC307,-99)</f>
        <v>-0.56723819487082183</v>
      </c>
      <c r="S307" s="3">
        <f>IF($A307=$B$3,ProkustesV2!T307*ProkustesV!$AC307,-99)</f>
        <v>-0.7955063887879652</v>
      </c>
      <c r="T307" s="3">
        <f>IF($A307=$B$3,ProkustesV2!S307*ProkustesV!$AC307,-99)</f>
        <v>1.7593698861386287</v>
      </c>
      <c r="U307" s="3">
        <f>IF($A307=$B$3,ProkustesV2!V307*ProkustesV!$AC307,-99)</f>
        <v>-4.2747697157514968E-2</v>
      </c>
      <c r="V307" s="3">
        <f>IF($A307=$B$3,ProkustesV2!U307*ProkustesV!$AC307,-99)</f>
        <v>3.185286153551937</v>
      </c>
    </row>
    <row r="308" spans="1:22" x14ac:dyDescent="0.3">
      <c r="A308" t="str">
        <f t="shared" si="6"/>
        <v>DIPzei</v>
      </c>
      <c r="B308" s="3" t="str">
        <f>ProkustesV!D308</f>
        <v>DIPzei3_v_1.jpg</v>
      </c>
      <c r="C308" s="3">
        <f>IF($A308=$B$3,ProkustesV2!D308*ProkustesV!$AC308,-99)</f>
        <v>0.42446914315597739</v>
      </c>
      <c r="D308" s="3">
        <f>IF($A308=$B$3,ProkustesV2!C308*ProkustesV!$AC308,-99)</f>
        <v>-1.8410682865792483</v>
      </c>
      <c r="E308" s="3">
        <f>IF($A308=$B$3,ProkustesV2!F308*ProkustesV!$AC308,-99)</f>
        <v>-0.30696939271787826</v>
      </c>
      <c r="F308" s="3">
        <f>IF($A308=$B$3,ProkustesV2!E308*ProkustesV!$AC308,-99)</f>
        <v>-1.8730757090011749</v>
      </c>
      <c r="G308" s="3">
        <f>IF($A308=$B$3,ProkustesV2!H308*ProkustesV!$AC308,-99)</f>
        <v>6.2462097235340852E-2</v>
      </c>
      <c r="H308" s="3">
        <f>IF($A308=$B$3,ProkustesV2!G308*ProkustesV!$AC308,-99)</f>
        <v>-0.28136221964969671</v>
      </c>
      <c r="I308" s="3">
        <f>IF($A308=$B$3,ProkustesV2!J308*ProkustesV!$AC308,-99)</f>
        <v>1.0113343374833197</v>
      </c>
      <c r="J308" s="3">
        <f>IF($A308=$B$3,ProkustesV2!I308*ProkustesV!$AC308,-99)</f>
        <v>-0.3030287823631167</v>
      </c>
      <c r="K308" s="3">
        <f>IF($A308=$B$3,ProkustesV2!L308*ProkustesV!$AC308,-99)</f>
        <v>0.28703678679587152</v>
      </c>
      <c r="L308" s="3">
        <f>IF($A308=$B$3,ProkustesV2!K308*ProkustesV!$AC308,-99)</f>
        <v>-0.34348869461968751</v>
      </c>
      <c r="M308" s="3">
        <f>IF($A308=$B$3,ProkustesV2!N308*ProkustesV!$AC308,-99)</f>
        <v>0.8662861759828816</v>
      </c>
      <c r="N308" s="3">
        <f>IF($A308=$B$3,ProkustesV2!M308*ProkustesV!$AC308,-99)</f>
        <v>1.3048299610577896</v>
      </c>
      <c r="O308" s="3">
        <f>IF($A308=$B$3,ProkustesV2!P308*ProkustesV!$AC308,-99)</f>
        <v>-0.35353349843445309</v>
      </c>
      <c r="P308" s="3">
        <f>IF($A308=$B$3,ProkustesV2!O308*ProkustesV!$AC308,-99)</f>
        <v>-0.33525525855612653</v>
      </c>
      <c r="Q308" s="3">
        <f>IF($A308=$B$3,ProkustesV2!R308*ProkustesV!$AC308,-99)</f>
        <v>-1.119066359402169</v>
      </c>
      <c r="R308" s="3">
        <f>IF($A308=$B$3,ProkustesV2!Q308*ProkustesV!$AC308,-99)</f>
        <v>-0.37515046864802232</v>
      </c>
      <c r="S308" s="3">
        <f>IF($A308=$B$3,ProkustesV2!T308*ProkustesV!$AC308,-99)</f>
        <v>-0.92337564321713583</v>
      </c>
      <c r="T308" s="3">
        <f>IF($A308=$B$3,ProkustesV2!S308*ProkustesV!$AC308,-99)</f>
        <v>1.3277323752860615</v>
      </c>
      <c r="U308" s="3">
        <f>IF($A308=$B$3,ProkustesV2!V308*ProkustesV!$AC308,-99)</f>
        <v>5.1356353118241993E-2</v>
      </c>
      <c r="V308" s="3">
        <f>IF($A308=$B$3,ProkustesV2!U308*ProkustesV!$AC308,-99)</f>
        <v>2.7198670830732228</v>
      </c>
    </row>
    <row r="309" spans="1:22" x14ac:dyDescent="0.3">
      <c r="A309" t="str">
        <f t="shared" si="6"/>
        <v>DIPzei</v>
      </c>
      <c r="B309" s="3" t="str">
        <f>ProkustesV!D309</f>
        <v>DIPzei3_v_2.jpg</v>
      </c>
      <c r="C309" s="3">
        <f>IF($A309=$B$3,ProkustesV2!D309*ProkustesV!$AC309,-99)</f>
        <v>0.44351764400160754</v>
      </c>
      <c r="D309" s="3">
        <f>IF($A309=$B$3,ProkustesV2!C309*ProkustesV!$AC309,-99)</f>
        <v>-2.0060075753426805</v>
      </c>
      <c r="E309" s="3">
        <f>IF($A309=$B$3,ProkustesV2!F309*ProkustesV!$AC309,-99)</f>
        <v>-0.40407906200062776</v>
      </c>
      <c r="F309" s="3">
        <f>IF($A309=$B$3,ProkustesV2!E309*ProkustesV!$AC309,-99)</f>
        <v>-2.0431036573958199</v>
      </c>
      <c r="G309" s="3">
        <f>IF($A309=$B$3,ProkustesV2!H309*ProkustesV!$AC309,-99)</f>
        <v>2.4950746693813648E-2</v>
      </c>
      <c r="H309" s="3">
        <f>IF($A309=$B$3,ProkustesV2!G309*ProkustesV!$AC309,-99)</f>
        <v>-0.12617865730473943</v>
      </c>
      <c r="I309" s="3">
        <f>IF($A309=$B$3,ProkustesV2!J309*ProkustesV!$AC309,-99)</f>
        <v>1.0370538281730555</v>
      </c>
      <c r="J309" s="3">
        <f>IF($A309=$B$3,ProkustesV2!I309*ProkustesV!$AC309,-99)</f>
        <v>-0.30105834423840899</v>
      </c>
      <c r="K309" s="3">
        <f>IF($A309=$B$3,ProkustesV2!L309*ProkustesV!$AC309,-99)</f>
        <v>0.32743271693665998</v>
      </c>
      <c r="L309" s="3">
        <f>IF($A309=$B$3,ProkustesV2!K309*ProkustesV!$AC309,-99)</f>
        <v>-0.36645089734209552</v>
      </c>
      <c r="M309" s="3">
        <f>IF($A309=$B$3,ProkustesV2!N309*ProkustesV!$AC309,-99)</f>
        <v>0.88936945623737462</v>
      </c>
      <c r="N309" s="3">
        <f>IF($A309=$B$3,ProkustesV2!M309*ProkustesV!$AC309,-99)</f>
        <v>1.4422349137192767</v>
      </c>
      <c r="O309" s="3">
        <f>IF($A309=$B$3,ProkustesV2!P309*ProkustesV!$AC309,-99)</f>
        <v>-0.3310361200408749</v>
      </c>
      <c r="P309" s="3">
        <f>IF($A309=$B$3,ProkustesV2!O309*ProkustesV!$AC309,-99)</f>
        <v>-0.39157785806823325</v>
      </c>
      <c r="Q309" s="3">
        <f>IF($A309=$B$3,ProkustesV2!R309*ProkustesV!$AC309,-99)</f>
        <v>-1.1313906641747686</v>
      </c>
      <c r="R309" s="3">
        <f>IF($A309=$B$3,ProkustesV2!Q309*ProkustesV!$AC309,-99)</f>
        <v>-0.46292875221821944</v>
      </c>
      <c r="S309" s="3">
        <f>IF($A309=$B$3,ProkustesV2!T309*ProkustesV!$AC309,-99)</f>
        <v>-0.92926211822341809</v>
      </c>
      <c r="T309" s="3">
        <f>IF($A309=$B$3,ProkustesV2!S309*ProkustesV!$AC309,-99)</f>
        <v>1.3793409028888601</v>
      </c>
      <c r="U309" s="3">
        <f>IF($A309=$B$3,ProkustesV2!V309*ProkustesV!$AC309,-99)</f>
        <v>7.3443572397182438E-2</v>
      </c>
      <c r="V309" s="3">
        <f>IF($A309=$B$3,ProkustesV2!U309*ProkustesV!$AC309,-99)</f>
        <v>2.8757299253020658</v>
      </c>
    </row>
    <row r="310" spans="1:22" x14ac:dyDescent="0.3">
      <c r="A310" t="str">
        <f t="shared" si="6"/>
        <v>DIPzei</v>
      </c>
      <c r="B310" s="3" t="str">
        <f>ProkustesV!D310</f>
        <v>DIPzei3_v_3.jpg</v>
      </c>
      <c r="C310" s="3">
        <f>IF($A310=$B$3,ProkustesV2!D310*ProkustesV!$AC310,-99)</f>
        <v>0.40465831069270469</v>
      </c>
      <c r="D310" s="3">
        <f>IF($A310=$B$3,ProkustesV2!C310*ProkustesV!$AC310,-99)</f>
        <v>-1.8800445212132846</v>
      </c>
      <c r="E310" s="3">
        <f>IF($A310=$B$3,ProkustesV2!F310*ProkustesV!$AC310,-99)</f>
        <v>-0.36141253119440819</v>
      </c>
      <c r="F310" s="3">
        <f>IF($A310=$B$3,ProkustesV2!E310*ProkustesV!$AC310,-99)</f>
        <v>-1.9034434596038419</v>
      </c>
      <c r="G310" s="3">
        <f>IF($A310=$B$3,ProkustesV2!H310*ProkustesV!$AC310,-99)</f>
        <v>-1.2385098788907149E-2</v>
      </c>
      <c r="H310" s="3">
        <f>IF($A310=$B$3,ProkustesV2!G310*ProkustesV!$AC310,-99)</f>
        <v>-0.36865471426792773</v>
      </c>
      <c r="I310" s="3">
        <f>IF($A310=$B$3,ProkustesV2!J310*ProkustesV!$AC310,-99)</f>
        <v>1.0507555743347006</v>
      </c>
      <c r="J310" s="3">
        <f>IF($A310=$B$3,ProkustesV2!I310*ProkustesV!$AC310,-99)</f>
        <v>-0.24308578712481002</v>
      </c>
      <c r="K310" s="3">
        <f>IF($A310=$B$3,ProkustesV2!L310*ProkustesV!$AC310,-99)</f>
        <v>0.3243623210677562</v>
      </c>
      <c r="L310" s="3">
        <f>IF($A310=$B$3,ProkustesV2!K310*ProkustesV!$AC310,-99)</f>
        <v>-0.27397164130779234</v>
      </c>
      <c r="M310" s="3">
        <f>IF($A310=$B$3,ProkustesV2!N310*ProkustesV!$AC310,-99)</f>
        <v>0.8958184003471874</v>
      </c>
      <c r="N310" s="3">
        <f>IF($A310=$B$3,ProkustesV2!M310*ProkustesV!$AC310,-99)</f>
        <v>1.3653451256158688</v>
      </c>
      <c r="O310" s="3">
        <f>IF($A310=$B$3,ProkustesV2!P310*ProkustesV!$AC310,-99)</f>
        <v>-0.33608995204837544</v>
      </c>
      <c r="P310" s="3">
        <f>IF($A310=$B$3,ProkustesV2!O310*ProkustesV!$AC310,-99)</f>
        <v>-0.29510697746060344</v>
      </c>
      <c r="Q310" s="3">
        <f>IF($A310=$B$3,ProkustesV2!R310*ProkustesV!$AC310,-99)</f>
        <v>-1.0700869155330892</v>
      </c>
      <c r="R310" s="3">
        <f>IF($A310=$B$3,ProkustesV2!Q310*ProkustesV!$AC310,-99)</f>
        <v>-0.35065394173613224</v>
      </c>
      <c r="S310" s="3">
        <f>IF($A310=$B$3,ProkustesV2!T310*ProkustesV!$AC310,-99)</f>
        <v>-0.9075139469793212</v>
      </c>
      <c r="T310" s="3">
        <f>IF($A310=$B$3,ProkustesV2!S310*ProkustesV!$AC310,-99)</f>
        <v>1.3953653986868679</v>
      </c>
      <c r="U310" s="3">
        <f>IF($A310=$B$3,ProkustesV2!V310*ProkustesV!$AC310,-99)</f>
        <v>1.1893838101748192E-2</v>
      </c>
      <c r="V310" s="3">
        <f>IF($A310=$B$3,ProkustesV2!U310*ProkustesV!$AC310,-99)</f>
        <v>2.5542505184116537</v>
      </c>
    </row>
    <row r="311" spans="1:22" x14ac:dyDescent="0.3">
      <c r="A311" t="str">
        <f t="shared" si="6"/>
        <v>DIPzei</v>
      </c>
      <c r="B311" s="3" t="str">
        <f>ProkustesV!D311</f>
        <v>DIPzei3_v_4.jpg</v>
      </c>
      <c r="C311" s="3">
        <f>IF($A311=$B$3,ProkustesV2!D311*ProkustesV!$AC311,-99)</f>
        <v>0.42023351395068786</v>
      </c>
      <c r="D311" s="3">
        <f>IF($A311=$B$3,ProkustesV2!C311*ProkustesV!$AC311,-99)</f>
        <v>-1.9111325669669221</v>
      </c>
      <c r="E311" s="3">
        <f>IF($A311=$B$3,ProkustesV2!F311*ProkustesV!$AC311,-99)</f>
        <v>-0.41451731136645792</v>
      </c>
      <c r="F311" s="3">
        <f>IF($A311=$B$3,ProkustesV2!E311*ProkustesV!$AC311,-99)</f>
        <v>-1.935600221495982</v>
      </c>
      <c r="G311" s="3">
        <f>IF($A311=$B$3,ProkustesV2!H311*ProkustesV!$AC311,-99)</f>
        <v>-4.2519119792255545E-3</v>
      </c>
      <c r="H311" s="3">
        <f>IF($A311=$B$3,ProkustesV2!G311*ProkustesV!$AC311,-99)</f>
        <v>-0.25897269719766491</v>
      </c>
      <c r="I311" s="3">
        <f>IF($A311=$B$3,ProkustesV2!J311*ProkustesV!$AC311,-99)</f>
        <v>1.0757773782236084</v>
      </c>
      <c r="J311" s="3">
        <f>IF($A311=$B$3,ProkustesV2!I311*ProkustesV!$AC311,-99)</f>
        <v>-0.27547040794721595</v>
      </c>
      <c r="K311" s="3">
        <f>IF($A311=$B$3,ProkustesV2!L311*ProkustesV!$AC311,-99)</f>
        <v>0.33952283267751648</v>
      </c>
      <c r="L311" s="3">
        <f>IF($A311=$B$3,ProkustesV2!K311*ProkustesV!$AC311,-99)</f>
        <v>-0.32401293029562267</v>
      </c>
      <c r="M311" s="3">
        <f>IF($A311=$B$3,ProkustesV2!N311*ProkustesV!$AC311,-99)</f>
        <v>0.89461379026093579</v>
      </c>
      <c r="N311" s="3">
        <f>IF($A311=$B$3,ProkustesV2!M311*ProkustesV!$AC311,-99)</f>
        <v>1.3060198295381509</v>
      </c>
      <c r="O311" s="3">
        <f>IF($A311=$B$3,ProkustesV2!P311*ProkustesV!$AC311,-99)</f>
        <v>-0.33003794703747208</v>
      </c>
      <c r="P311" s="3">
        <f>IF($A311=$B$3,ProkustesV2!O311*ProkustesV!$AC311,-99)</f>
        <v>-0.33848876026624758</v>
      </c>
      <c r="Q311" s="3">
        <f>IF($A311=$B$3,ProkustesV2!R311*ProkustesV!$AC311,-99)</f>
        <v>-1.074813958607139</v>
      </c>
      <c r="R311" s="3">
        <f>IF($A311=$B$3,ProkustesV2!Q311*ProkustesV!$AC311,-99)</f>
        <v>-0.35387950231752929</v>
      </c>
      <c r="S311" s="3">
        <f>IF($A311=$B$3,ProkustesV2!T311*ProkustesV!$AC311,-99)</f>
        <v>-0.87413148706725774</v>
      </c>
      <c r="T311" s="3">
        <f>IF($A311=$B$3,ProkustesV2!S311*ProkustesV!$AC311,-99)</f>
        <v>1.3228030409269005</v>
      </c>
      <c r="U311" s="3">
        <f>IF($A311=$B$3,ProkustesV2!V311*ProkustesV!$AC311,-99)</f>
        <v>-3.2394899055195242E-2</v>
      </c>
      <c r="V311" s="3">
        <f>IF($A311=$B$3,ProkustesV2!U311*ProkustesV!$AC311,-99)</f>
        <v>2.7687342160221315</v>
      </c>
    </row>
    <row r="312" spans="1:22" x14ac:dyDescent="0.3">
      <c r="A312" t="str">
        <f t="shared" si="6"/>
        <v>DIPzei</v>
      </c>
      <c r="B312" s="3" t="str">
        <f>ProkustesV!D312</f>
        <v>DIPzei3_v_5.jpg</v>
      </c>
      <c r="C312" s="3">
        <f>IF($A312=$B$3,ProkustesV2!D312*ProkustesV!$AC312,-99)</f>
        <v>0.39699181768795189</v>
      </c>
      <c r="D312" s="3">
        <f>IF($A312=$B$3,ProkustesV2!C312*ProkustesV!$AC312,-99)</f>
        <v>-1.6337066997160798</v>
      </c>
      <c r="E312" s="3">
        <f>IF($A312=$B$3,ProkustesV2!F312*ProkustesV!$AC312,-99)</f>
        <v>-0.33934166922990494</v>
      </c>
      <c r="F312" s="3">
        <f>IF($A312=$B$3,ProkustesV2!E312*ProkustesV!$AC312,-99)</f>
        <v>-1.6972429922313526</v>
      </c>
      <c r="G312" s="3">
        <f>IF($A312=$B$3,ProkustesV2!H312*ProkustesV!$AC312,-99)</f>
        <v>-3.1286575843628782E-2</v>
      </c>
      <c r="H312" s="3">
        <f>IF($A312=$B$3,ProkustesV2!G312*ProkustesV!$AC312,-99)</f>
        <v>-0.27005912282799305</v>
      </c>
      <c r="I312" s="3">
        <f>IF($A312=$B$3,ProkustesV2!J312*ProkustesV!$AC312,-99)</f>
        <v>0.94830465613522752</v>
      </c>
      <c r="J312" s="3">
        <f>IF($A312=$B$3,ProkustesV2!I312*ProkustesV!$AC312,-99)</f>
        <v>-0.35810789927123232</v>
      </c>
      <c r="K312" s="3">
        <f>IF($A312=$B$3,ProkustesV2!L312*ProkustesV!$AC312,-99)</f>
        <v>0.27542192178620106</v>
      </c>
      <c r="L312" s="3">
        <f>IF($A312=$B$3,ProkustesV2!K312*ProkustesV!$AC312,-99)</f>
        <v>-0.40418786433646015</v>
      </c>
      <c r="M312" s="3">
        <f>IF($A312=$B$3,ProkustesV2!N312*ProkustesV!$AC312,-99)</f>
        <v>0.82758991270220594</v>
      </c>
      <c r="N312" s="3">
        <f>IF($A312=$B$3,ProkustesV2!M312*ProkustesV!$AC312,-99)</f>
        <v>1.192432872770782</v>
      </c>
      <c r="O312" s="3">
        <f>IF($A312=$B$3,ProkustesV2!P312*ProkustesV!$AC312,-99)</f>
        <v>-0.24292103769487727</v>
      </c>
      <c r="P312" s="3">
        <f>IF($A312=$B$3,ProkustesV2!O312*ProkustesV!$AC312,-99)</f>
        <v>-0.41439073954015071</v>
      </c>
      <c r="Q312" s="3">
        <f>IF($A312=$B$3,ProkustesV2!R312*ProkustesV!$AC312,-99)</f>
        <v>-0.99006785812762443</v>
      </c>
      <c r="R312" s="3">
        <f>IF($A312=$B$3,ProkustesV2!Q312*ProkustesV!$AC312,-99)</f>
        <v>-0.40494495995716656</v>
      </c>
      <c r="S312" s="3">
        <f>IF($A312=$B$3,ProkustesV2!T312*ProkustesV!$AC312,-99)</f>
        <v>-0.85888211021357874</v>
      </c>
      <c r="T312" s="3">
        <f>IF($A312=$B$3,ProkustesV2!S312*ProkustesV!$AC312,-99)</f>
        <v>1.2160631288183861</v>
      </c>
      <c r="U312" s="3">
        <f>IF($A312=$B$3,ProkustesV2!V312*ProkustesV!$AC312,-99)</f>
        <v>1.4190942798023708E-2</v>
      </c>
      <c r="V312" s="3">
        <f>IF($A312=$B$3,ProkustesV2!U312*ProkustesV!$AC312,-99)</f>
        <v>2.7741442762912598</v>
      </c>
    </row>
    <row r="313" spans="1:22" x14ac:dyDescent="0.3">
      <c r="A313" t="str">
        <f t="shared" si="6"/>
        <v>DIPzei</v>
      </c>
      <c r="B313" s="3" t="str">
        <f>ProkustesV!D313</f>
        <v>DIPzei4_v_1.jpg</v>
      </c>
      <c r="C313" s="3">
        <f>IF($A313=$B$3,ProkustesV2!D313*ProkustesV!$AC313,-99)</f>
        <v>0.33483694433017919</v>
      </c>
      <c r="D313" s="3">
        <f>IF($A313=$B$3,ProkustesV2!C313*ProkustesV!$AC313,-99)</f>
        <v>-1.9170923134798592</v>
      </c>
      <c r="E313" s="3">
        <f>IF($A313=$B$3,ProkustesV2!F313*ProkustesV!$AC313,-99)</f>
        <v>-0.36243550888558845</v>
      </c>
      <c r="F313" s="3">
        <f>IF($A313=$B$3,ProkustesV2!E313*ProkustesV!$AC313,-99)</f>
        <v>-1.9537506794476442</v>
      </c>
      <c r="G313" s="3">
        <f>IF($A313=$B$3,ProkustesV2!H313*ProkustesV!$AC313,-99)</f>
        <v>4.0105470867487149E-2</v>
      </c>
      <c r="H313" s="3">
        <f>IF($A313=$B$3,ProkustesV2!G313*ProkustesV!$AC313,-99)</f>
        <v>-0.36120580735953789</v>
      </c>
      <c r="I313" s="3">
        <f>IF($A313=$B$3,ProkustesV2!J313*ProkustesV!$AC313,-99)</f>
        <v>1.0461113794778176</v>
      </c>
      <c r="J313" s="3">
        <f>IF($A313=$B$3,ProkustesV2!I313*ProkustesV!$AC313,-99)</f>
        <v>-0.30083992675963872</v>
      </c>
      <c r="K313" s="3">
        <f>IF($A313=$B$3,ProkustesV2!L313*ProkustesV!$AC313,-99)</f>
        <v>0.36435178193071932</v>
      </c>
      <c r="L313" s="3">
        <f>IF($A313=$B$3,ProkustesV2!K313*ProkustesV!$AC313,-99)</f>
        <v>-0.34537359705107668</v>
      </c>
      <c r="M313" s="3">
        <f>IF($A313=$B$3,ProkustesV2!N313*ProkustesV!$AC313,-99)</f>
        <v>0.95852485514106589</v>
      </c>
      <c r="N313" s="3">
        <f>IF($A313=$B$3,ProkustesV2!M313*ProkustesV!$AC313,-99)</f>
        <v>1.2956581305845973</v>
      </c>
      <c r="O313" s="3">
        <f>IF($A313=$B$3,ProkustesV2!P313*ProkustesV!$AC313,-99)</f>
        <v>-0.26923713636848784</v>
      </c>
      <c r="P313" s="3">
        <f>IF($A313=$B$3,ProkustesV2!O313*ProkustesV!$AC313,-99)</f>
        <v>-0.32224266396660339</v>
      </c>
      <c r="Q313" s="3">
        <f>IF($A313=$B$3,ProkustesV2!R313*ProkustesV!$AC313,-99)</f>
        <v>-1.0664028265329679</v>
      </c>
      <c r="R313" s="3">
        <f>IF($A313=$B$3,ProkustesV2!Q313*ProkustesV!$AC313,-99)</f>
        <v>-0.37007745256423885</v>
      </c>
      <c r="S313" s="3">
        <f>IF($A313=$B$3,ProkustesV2!T313*ProkustesV!$AC313,-99)</f>
        <v>-1.0246330133780095</v>
      </c>
      <c r="T313" s="3">
        <f>IF($A313=$B$3,ProkustesV2!S313*ProkustesV!$AC313,-99)</f>
        <v>1.354311447528074</v>
      </c>
      <c r="U313" s="3">
        <f>IF($A313=$B$3,ProkustesV2!V313*ProkustesV!$AC313,-99)</f>
        <v>-2.1221946582222376E-2</v>
      </c>
      <c r="V313" s="3">
        <f>IF($A313=$B$3,ProkustesV2!U313*ProkustesV!$AC313,-99)</f>
        <v>2.9206128625159251</v>
      </c>
    </row>
    <row r="314" spans="1:22" x14ac:dyDescent="0.3">
      <c r="A314" t="str">
        <f t="shared" si="6"/>
        <v>DIPzei</v>
      </c>
      <c r="B314" s="3" t="str">
        <f>ProkustesV!D314</f>
        <v>DIPzei4_v_2.jpg</v>
      </c>
      <c r="C314" s="3">
        <f>IF($A314=$B$3,ProkustesV2!D314*ProkustesV!$AC314,-99)</f>
        <v>0.34063050937782041</v>
      </c>
      <c r="D314" s="3">
        <f>IF($A314=$B$3,ProkustesV2!C314*ProkustesV!$AC314,-99)</f>
        <v>-1.8627780075551494</v>
      </c>
      <c r="E314" s="3">
        <f>IF($A314=$B$3,ProkustesV2!F314*ProkustesV!$AC314,-99)</f>
        <v>-0.30954965927942496</v>
      </c>
      <c r="F314" s="3">
        <f>IF($A314=$B$3,ProkustesV2!E314*ProkustesV!$AC314,-99)</f>
        <v>-1.8867866356194136</v>
      </c>
      <c r="G314" s="3">
        <f>IF($A314=$B$3,ProkustesV2!H314*ProkustesV!$AC314,-99)</f>
        <v>-1.7064931770400898E-2</v>
      </c>
      <c r="H314" s="3">
        <f>IF($A314=$B$3,ProkustesV2!G314*ProkustesV!$AC314,-99)</f>
        <v>-0.36652067113195524</v>
      </c>
      <c r="I314" s="3">
        <f>IF($A314=$B$3,ProkustesV2!J314*ProkustesV!$AC314,-99)</f>
        <v>1.0534336182603692</v>
      </c>
      <c r="J314" s="3">
        <f>IF($A314=$B$3,ProkustesV2!I314*ProkustesV!$AC314,-99)</f>
        <v>-0.43256929588260745</v>
      </c>
      <c r="K314" s="3">
        <f>IF($A314=$B$3,ProkustesV2!L314*ProkustesV!$AC314,-99)</f>
        <v>0.32805789700575666</v>
      </c>
      <c r="L314" s="3">
        <f>IF($A314=$B$3,ProkustesV2!K314*ProkustesV!$AC314,-99)</f>
        <v>-0.43155975768897264</v>
      </c>
      <c r="M314" s="3">
        <f>IF($A314=$B$3,ProkustesV2!N314*ProkustesV!$AC314,-99)</f>
        <v>0.97130988529809814</v>
      </c>
      <c r="N314" s="3">
        <f>IF($A314=$B$3,ProkustesV2!M314*ProkustesV!$AC314,-99)</f>
        <v>1.3953813524815273</v>
      </c>
      <c r="O314" s="3">
        <f>IF($A314=$B$3,ProkustesV2!P314*ProkustesV!$AC314,-99)</f>
        <v>-0.39579514562978046</v>
      </c>
      <c r="P314" s="3">
        <f>IF($A314=$B$3,ProkustesV2!O314*ProkustesV!$AC314,-99)</f>
        <v>-0.41383364181651106</v>
      </c>
      <c r="Q314" s="3">
        <f>IF($A314=$B$3,ProkustesV2!R314*ProkustesV!$AC314,-99)</f>
        <v>-1.0487475526213277</v>
      </c>
      <c r="R314" s="3">
        <f>IF($A314=$B$3,ProkustesV2!Q314*ProkustesV!$AC314,-99)</f>
        <v>-0.45416660458086761</v>
      </c>
      <c r="S314" s="3">
        <f>IF($A314=$B$3,ProkustesV2!T314*ProkustesV!$AC314,-99)</f>
        <v>-0.97803502451240154</v>
      </c>
      <c r="T314" s="3">
        <f>IF($A314=$B$3,ProkustesV2!S314*ProkustesV!$AC314,-99)</f>
        <v>1.1540919089387713</v>
      </c>
      <c r="U314" s="3">
        <f>IF($A314=$B$3,ProkustesV2!V314*ProkustesV!$AC314,-99)</f>
        <v>5.5760403871291095E-2</v>
      </c>
      <c r="V314" s="3">
        <f>IF($A314=$B$3,ProkustesV2!U314*ProkustesV!$AC314,-99)</f>
        <v>3.2987413528551675</v>
      </c>
    </row>
    <row r="315" spans="1:22" x14ac:dyDescent="0.3">
      <c r="A315" t="str">
        <f t="shared" si="6"/>
        <v>DIPzei</v>
      </c>
      <c r="B315" s="3" t="str">
        <f>ProkustesV!D315</f>
        <v>DIPzei4_v_3.jpg</v>
      </c>
      <c r="C315" s="3">
        <f>IF($A315=$B$3,ProkustesV2!D315*ProkustesV!$AC315,-99)</f>
        <v>0.31568406205298932</v>
      </c>
      <c r="D315" s="3">
        <f>IF($A315=$B$3,ProkustesV2!C315*ProkustesV!$AC315,-99)</f>
        <v>-2.1778105079535552</v>
      </c>
      <c r="E315" s="3">
        <f>IF($A315=$B$3,ProkustesV2!F315*ProkustesV!$AC315,-99)</f>
        <v>-0.38377451438441346</v>
      </c>
      <c r="F315" s="3">
        <f>IF($A315=$B$3,ProkustesV2!E315*ProkustesV!$AC315,-99)</f>
        <v>-2.1819441895816256</v>
      </c>
      <c r="G315" s="3">
        <f>IF($A315=$B$3,ProkustesV2!H315*ProkustesV!$AC315,-99)</f>
        <v>-4.9814368988852234E-2</v>
      </c>
      <c r="H315" s="3">
        <f>IF($A315=$B$3,ProkustesV2!G315*ProkustesV!$AC315,-99)</f>
        <v>-0.5501727066559603</v>
      </c>
      <c r="I315" s="3">
        <f>IF($A315=$B$3,ProkustesV2!J315*ProkustesV!$AC315,-99)</f>
        <v>1.1360966699830604</v>
      </c>
      <c r="J315" s="3">
        <f>IF($A315=$B$3,ProkustesV2!I315*ProkustesV!$AC315,-99)</f>
        <v>-0.328543086811379</v>
      </c>
      <c r="K315" s="3">
        <f>IF($A315=$B$3,ProkustesV2!L315*ProkustesV!$AC315,-99)</f>
        <v>0.36731504557968719</v>
      </c>
      <c r="L315" s="3">
        <f>IF($A315=$B$3,ProkustesV2!K315*ProkustesV!$AC315,-99)</f>
        <v>-0.31524948246194751</v>
      </c>
      <c r="M315" s="3">
        <f>IF($A315=$B$3,ProkustesV2!N315*ProkustesV!$AC315,-99)</f>
        <v>0.85547892302631334</v>
      </c>
      <c r="N315" s="3">
        <f>IF($A315=$B$3,ProkustesV2!M315*ProkustesV!$AC315,-99)</f>
        <v>1.574897497425696</v>
      </c>
      <c r="O315" s="3">
        <f>IF($A315=$B$3,ProkustesV2!P315*ProkustesV!$AC315,-99)</f>
        <v>-0.29216558488309408</v>
      </c>
      <c r="P315" s="3">
        <f>IF($A315=$B$3,ProkustesV2!O315*ProkustesV!$AC315,-99)</f>
        <v>-0.28673609269575806</v>
      </c>
      <c r="Q315" s="3">
        <f>IF($A315=$B$3,ProkustesV2!R315*ProkustesV!$AC315,-99)</f>
        <v>-1.0283213195601195</v>
      </c>
      <c r="R315" s="3">
        <f>IF($A315=$B$3,ProkustesV2!Q315*ProkustesV!$AC315,-99)</f>
        <v>-0.30695361360519591</v>
      </c>
      <c r="S315" s="3">
        <f>IF($A315=$B$3,ProkustesV2!T315*ProkustesV!$AC315,-99)</f>
        <v>-0.9383668484417913</v>
      </c>
      <c r="T315" s="3">
        <f>IF($A315=$B$3,ProkustesV2!S315*ProkustesV!$AC315,-99)</f>
        <v>1.4008004238307019</v>
      </c>
      <c r="U315" s="3">
        <f>IF($A315=$B$3,ProkustesV2!V315*ProkustesV!$AC315,-99)</f>
        <v>1.786793561622228E-2</v>
      </c>
      <c r="V315" s="3">
        <f>IF($A315=$B$3,ProkustesV2!U315*ProkustesV!$AC315,-99)</f>
        <v>3.1717117585090215</v>
      </c>
    </row>
    <row r="316" spans="1:22" x14ac:dyDescent="0.3">
      <c r="A316" t="str">
        <f t="shared" si="6"/>
        <v>DIPzei</v>
      </c>
      <c r="B316" s="3" t="str">
        <f>ProkustesV!D316</f>
        <v>DIPzei4_v_4.jpg</v>
      </c>
      <c r="C316" s="3">
        <f>IF($A316=$B$3,ProkustesV2!D316*ProkustesV!$AC316,-99)</f>
        <v>0.29772570542296539</v>
      </c>
      <c r="D316" s="3">
        <f>IF($A316=$B$3,ProkustesV2!C316*ProkustesV!$AC316,-99)</f>
        <v>-2.2435028283083374</v>
      </c>
      <c r="E316" s="3">
        <f>IF($A316=$B$3,ProkustesV2!F316*ProkustesV!$AC316,-99)</f>
        <v>-0.31724628738547944</v>
      </c>
      <c r="F316" s="3">
        <f>IF($A316=$B$3,ProkustesV2!E316*ProkustesV!$AC316,-99)</f>
        <v>-2.2202399711984699</v>
      </c>
      <c r="G316" s="3">
        <f>IF($A316=$B$3,ProkustesV2!H316*ProkustesV!$AC316,-99)</f>
        <v>7.1891814791773187E-3</v>
      </c>
      <c r="H316" s="3">
        <f>IF($A316=$B$3,ProkustesV2!G316*ProkustesV!$AC316,-99)</f>
        <v>-0.7405561889721719</v>
      </c>
      <c r="I316" s="3">
        <f>IF($A316=$B$3,ProkustesV2!J316*ProkustesV!$AC316,-99)</f>
        <v>1.085371287453518</v>
      </c>
      <c r="J316" s="3">
        <f>IF($A316=$B$3,ProkustesV2!I316*ProkustesV!$AC316,-99)</f>
        <v>-0.2614897858777086</v>
      </c>
      <c r="K316" s="3">
        <f>IF($A316=$B$3,ProkustesV2!L316*ProkustesV!$AC316,-99)</f>
        <v>0.35199069004330941</v>
      </c>
      <c r="L316" s="3">
        <f>IF($A316=$B$3,ProkustesV2!K316*ProkustesV!$AC316,-99)</f>
        <v>-0.25833689010907213</v>
      </c>
      <c r="M316" s="3">
        <f>IF($A316=$B$3,ProkustesV2!N316*ProkustesV!$AC316,-99)</f>
        <v>1.0175669412820978</v>
      </c>
      <c r="N316" s="3">
        <f>IF($A316=$B$3,ProkustesV2!M316*ProkustesV!$AC316,-99)</f>
        <v>1.5947585817170191</v>
      </c>
      <c r="O316" s="3">
        <f>IF($A316=$B$3,ProkustesV2!P316*ProkustesV!$AC316,-99)</f>
        <v>-0.34699950617653841</v>
      </c>
      <c r="P316" s="3">
        <f>IF($A316=$B$3,ProkustesV2!O316*ProkustesV!$AC316,-99)</f>
        <v>-0.25560536683144575</v>
      </c>
      <c r="Q316" s="3">
        <f>IF($A316=$B$3,ProkustesV2!R316*ProkustesV!$AC316,-99)</f>
        <v>-1.0490670899964476</v>
      </c>
      <c r="R316" s="3">
        <f>IF($A316=$B$3,ProkustesV2!Q316*ProkustesV!$AC316,-99)</f>
        <v>-0.28591688916126162</v>
      </c>
      <c r="S316" s="3">
        <f>IF($A316=$B$3,ProkustesV2!T316*ProkustesV!$AC316,-99)</f>
        <v>-1.0100857188840995</v>
      </c>
      <c r="T316" s="3">
        <f>IF($A316=$B$3,ProkustesV2!S316*ProkustesV!$AC316,-99)</f>
        <v>1.5269859524041332</v>
      </c>
      <c r="U316" s="3">
        <f>IF($A316=$B$3,ProkustesV2!V316*ProkustesV!$AC316,-99)</f>
        <v>-3.6445203238503483E-2</v>
      </c>
      <c r="V316" s="3">
        <f>IF($A316=$B$3,ProkustesV2!U316*ProkustesV!$AC316,-99)</f>
        <v>3.1439033863373229</v>
      </c>
    </row>
    <row r="317" spans="1:22" x14ac:dyDescent="0.3">
      <c r="A317" t="str">
        <f t="shared" si="6"/>
        <v>DIPzei</v>
      </c>
      <c r="B317" s="3" t="str">
        <f>ProkustesV!D317</f>
        <v>DIPzei4_v_5.jpg</v>
      </c>
      <c r="C317" s="3">
        <f>IF($A317=$B$3,ProkustesV2!D317*ProkustesV!$AC317,-99)</f>
        <v>0.33748983433878876</v>
      </c>
      <c r="D317" s="3">
        <f>IF($A317=$B$3,ProkustesV2!C317*ProkustesV!$AC317,-99)</f>
        <v>-2.2445369306479463</v>
      </c>
      <c r="E317" s="3">
        <f>IF($A317=$B$3,ProkustesV2!F317*ProkustesV!$AC317,-99)</f>
        <v>-0.40014225999437036</v>
      </c>
      <c r="F317" s="3">
        <f>IF($A317=$B$3,ProkustesV2!E317*ProkustesV!$AC317,-99)</f>
        <v>-2.2717722236527402</v>
      </c>
      <c r="G317" s="3">
        <f>IF($A317=$B$3,ProkustesV2!H317*ProkustesV!$AC317,-99)</f>
        <v>2.4002637633312607E-2</v>
      </c>
      <c r="H317" s="3">
        <f>IF($A317=$B$3,ProkustesV2!G317*ProkustesV!$AC317,-99)</f>
        <v>-0.58704115255693667</v>
      </c>
      <c r="I317" s="3">
        <f>IF($A317=$B$3,ProkustesV2!J317*ProkustesV!$AC317,-99)</f>
        <v>0.99753390708572043</v>
      </c>
      <c r="J317" s="3">
        <f>IF($A317=$B$3,ProkustesV2!I317*ProkustesV!$AC317,-99)</f>
        <v>-0.20000367643041747</v>
      </c>
      <c r="K317" s="3">
        <f>IF($A317=$B$3,ProkustesV2!L317*ProkustesV!$AC317,-99)</f>
        <v>0.36084063026549529</v>
      </c>
      <c r="L317" s="3">
        <f>IF($A317=$B$3,ProkustesV2!K317*ProkustesV!$AC317,-99)</f>
        <v>-0.20603837170160011</v>
      </c>
      <c r="M317" s="3">
        <f>IF($A317=$B$3,ProkustesV2!N317*ProkustesV!$AC317,-99)</f>
        <v>0.90102378193393351</v>
      </c>
      <c r="N317" s="3">
        <f>IF($A317=$B$3,ProkustesV2!M317*ProkustesV!$AC317,-99)</f>
        <v>1.4620068687267811</v>
      </c>
      <c r="O317" s="3">
        <f>IF($A317=$B$3,ProkustesV2!P317*ProkustesV!$AC317,-99)</f>
        <v>-0.28759776412267296</v>
      </c>
      <c r="P317" s="3">
        <f>IF($A317=$B$3,ProkustesV2!O317*ProkustesV!$AC317,-99)</f>
        <v>-0.22721175322198187</v>
      </c>
      <c r="Q317" s="3">
        <f>IF($A317=$B$3,ProkustesV2!R317*ProkustesV!$AC317,-99)</f>
        <v>-1.014279210106021</v>
      </c>
      <c r="R317" s="3">
        <f>IF($A317=$B$3,ProkustesV2!Q317*ProkustesV!$AC317,-99)</f>
        <v>-0.26921379800391876</v>
      </c>
      <c r="S317" s="3">
        <f>IF($A317=$B$3,ProkustesV2!T317*ProkustesV!$AC317,-99)</f>
        <v>-0.94012973701098745</v>
      </c>
      <c r="T317" s="3">
        <f>IF($A317=$B$3,ProkustesV2!S317*ProkustesV!$AC317,-99)</f>
        <v>1.3193760508974259</v>
      </c>
      <c r="U317" s="3">
        <f>IF($A317=$B$3,ProkustesV2!V317*ProkustesV!$AC317,-99)</f>
        <v>2.1258179976810149E-2</v>
      </c>
      <c r="V317" s="3">
        <f>IF($A317=$B$3,ProkustesV2!U317*ProkustesV!$AC317,-99)</f>
        <v>3.22443498659133</v>
      </c>
    </row>
    <row r="318" spans="1:22" x14ac:dyDescent="0.3">
      <c r="A318" t="str">
        <f t="shared" si="6"/>
        <v>DIPzei</v>
      </c>
      <c r="B318" s="3" t="str">
        <f>ProkustesV!D318</f>
        <v>DIPzei5_v_1.jpg</v>
      </c>
      <c r="C318" s="3">
        <f>IF($A318=$B$3,ProkustesV2!D318*ProkustesV!$AC318,-99)</f>
        <v>0.23816311334570539</v>
      </c>
      <c r="D318" s="3">
        <f>IF($A318=$B$3,ProkustesV2!C318*ProkustesV!$AC318,-99)</f>
        <v>-1.5193000150183702</v>
      </c>
      <c r="E318" s="3">
        <f>IF($A318=$B$3,ProkustesV2!F318*ProkustesV!$AC318,-99)</f>
        <v>-0.26970146208361762</v>
      </c>
      <c r="F318" s="3">
        <f>IF($A318=$B$3,ProkustesV2!E318*ProkustesV!$AC318,-99)</f>
        <v>-1.5411946726779115</v>
      </c>
      <c r="G318" s="3">
        <f>IF($A318=$B$3,ProkustesV2!H318*ProkustesV!$AC318,-99)</f>
        <v>-6.7239473430843293E-3</v>
      </c>
      <c r="H318" s="3">
        <f>IF($A318=$B$3,ProkustesV2!G318*ProkustesV!$AC318,-99)</f>
        <v>-0.20261620596355012</v>
      </c>
      <c r="I318" s="3">
        <f>IF($A318=$B$3,ProkustesV2!J318*ProkustesV!$AC318,-99)</f>
        <v>1.0254966022931788</v>
      </c>
      <c r="J318" s="3">
        <f>IF($A318=$B$3,ProkustesV2!I318*ProkustesV!$AC318,-99)</f>
        <v>-0.29096755469826824</v>
      </c>
      <c r="K318" s="3">
        <f>IF($A318=$B$3,ProkustesV2!L318*ProkustesV!$AC318,-99)</f>
        <v>0.40765570560519115</v>
      </c>
      <c r="L318" s="3">
        <f>IF($A318=$B$3,ProkustesV2!K318*ProkustesV!$AC318,-99)</f>
        <v>-0.3286541799276273</v>
      </c>
      <c r="M318" s="3">
        <f>IF($A318=$B$3,ProkustesV2!N318*ProkustesV!$AC318,-99)</f>
        <v>0.92047057788793396</v>
      </c>
      <c r="N318" s="3">
        <f>IF($A318=$B$3,ProkustesV2!M318*ProkustesV!$AC318,-99)</f>
        <v>1.1204357237636511</v>
      </c>
      <c r="O318" s="3">
        <f>IF($A318=$B$3,ProkustesV2!P318*ProkustesV!$AC318,-99)</f>
        <v>-0.33401735775940078</v>
      </c>
      <c r="P318" s="3">
        <f>IF($A318=$B$3,ProkustesV2!O318*ProkustesV!$AC318,-99)</f>
        <v>-0.30542850457243226</v>
      </c>
      <c r="Q318" s="3">
        <f>IF($A318=$B$3,ProkustesV2!R318*ProkustesV!$AC318,-99)</f>
        <v>-1.0068992021852796</v>
      </c>
      <c r="R318" s="3">
        <f>IF($A318=$B$3,ProkustesV2!Q318*ProkustesV!$AC318,-99)</f>
        <v>-0.34548130275789313</v>
      </c>
      <c r="S318" s="3">
        <f>IF($A318=$B$3,ProkustesV2!T318*ProkustesV!$AC318,-99)</f>
        <v>-0.96993539151999786</v>
      </c>
      <c r="T318" s="3">
        <f>IF($A318=$B$3,ProkustesV2!S318*ProkustesV!$AC318,-99)</f>
        <v>1.10522806567693</v>
      </c>
      <c r="U318" s="3">
        <f>IF($A318=$B$3,ProkustesV2!V318*ProkustesV!$AC318,-99)</f>
        <v>-4.5086382406361817E-3</v>
      </c>
      <c r="V318" s="3">
        <f>IF($A318=$B$3,ProkustesV2!U318*ProkustesV!$AC318,-99)</f>
        <v>2.3079786461754761</v>
      </c>
    </row>
    <row r="319" spans="1:22" x14ac:dyDescent="0.3">
      <c r="A319" t="str">
        <f t="shared" si="6"/>
        <v>DIPzei</v>
      </c>
      <c r="B319" s="3" t="str">
        <f>ProkustesV!D319</f>
        <v>DIPzei5_v_2.jpg</v>
      </c>
      <c r="C319" s="3">
        <f>IF($A319=$B$3,ProkustesV2!D319*ProkustesV!$AC319,-99)</f>
        <v>0.22087368149102468</v>
      </c>
      <c r="D319" s="3">
        <f>IF($A319=$B$3,ProkustesV2!C319*ProkustesV!$AC319,-99)</f>
        <v>-1.7496527952327448</v>
      </c>
      <c r="E319" s="3">
        <f>IF($A319=$B$3,ProkustesV2!F319*ProkustesV!$AC319,-99)</f>
        <v>-0.20990842797497825</v>
      </c>
      <c r="F319" s="3">
        <f>IF($A319=$B$3,ProkustesV2!E319*ProkustesV!$AC319,-99)</f>
        <v>-1.7573312652202864</v>
      </c>
      <c r="G319" s="3">
        <f>IF($A319=$B$3,ProkustesV2!H319*ProkustesV!$AC319,-99)</f>
        <v>1.9126790606667384E-2</v>
      </c>
      <c r="H319" s="3">
        <f>IF($A319=$B$3,ProkustesV2!G319*ProkustesV!$AC319,-99)</f>
        <v>-0.38576176105973647</v>
      </c>
      <c r="I319" s="3">
        <f>IF($A319=$B$3,ProkustesV2!J319*ProkustesV!$AC319,-99)</f>
        <v>0.99282363774464355</v>
      </c>
      <c r="J319" s="3">
        <f>IF($A319=$B$3,ProkustesV2!I319*ProkustesV!$AC319,-99)</f>
        <v>-0.3533951302176852</v>
      </c>
      <c r="K319" s="3">
        <f>IF($A319=$B$3,ProkustesV2!L319*ProkustesV!$AC319,-99)</f>
        <v>0.290857798775641</v>
      </c>
      <c r="L319" s="3">
        <f>IF($A319=$B$3,ProkustesV2!K319*ProkustesV!$AC319,-99)</f>
        <v>-0.38540367047205448</v>
      </c>
      <c r="M319" s="3">
        <f>IF($A319=$B$3,ProkustesV2!N319*ProkustesV!$AC319,-99)</f>
        <v>0.82838278455319758</v>
      </c>
      <c r="N319" s="3">
        <f>IF($A319=$B$3,ProkustesV2!M319*ProkustesV!$AC319,-99)</f>
        <v>1.3921634823249358</v>
      </c>
      <c r="O319" s="3">
        <f>IF($A319=$B$3,ProkustesV2!P319*ProkustesV!$AC319,-99)</f>
        <v>-0.31939013417859663</v>
      </c>
      <c r="P319" s="3">
        <f>IF($A319=$B$3,ProkustesV2!O319*ProkustesV!$AC319,-99)</f>
        <v>-0.37550378299791026</v>
      </c>
      <c r="Q319" s="3">
        <f>IF($A319=$B$3,ProkustesV2!R319*ProkustesV!$AC319,-99)</f>
        <v>-0.94244930037245889</v>
      </c>
      <c r="R319" s="3">
        <f>IF($A319=$B$3,ProkustesV2!Q319*ProkustesV!$AC319,-99)</f>
        <v>-0.39900954339852707</v>
      </c>
      <c r="S319" s="3">
        <f>IF($A319=$B$3,ProkustesV2!T319*ProkustesV!$AC319,-99)</f>
        <v>-0.93836620232420809</v>
      </c>
      <c r="T319" s="3">
        <f>IF($A319=$B$3,ProkustesV2!S319*ProkustesV!$AC319,-99)</f>
        <v>1.3297731320886554</v>
      </c>
      <c r="U319" s="3">
        <f>IF($A319=$B$3,ProkustesV2!V319*ProkustesV!$AC319,-99)</f>
        <v>5.8049371679080398E-2</v>
      </c>
      <c r="V319" s="3">
        <f>IF($A319=$B$3,ProkustesV2!U319*ProkustesV!$AC319,-99)</f>
        <v>2.6841213341853467</v>
      </c>
    </row>
    <row r="320" spans="1:22" x14ac:dyDescent="0.3">
      <c r="A320" t="str">
        <f t="shared" si="6"/>
        <v>DIPzei</v>
      </c>
      <c r="B320" s="3" t="str">
        <f>ProkustesV!D320</f>
        <v>DIPzei5_v_3.jpg</v>
      </c>
      <c r="C320" s="3">
        <f>IF($A320=$B$3,ProkustesV2!D320*ProkustesV!$AC320,-99)</f>
        <v>0.42397866493389746</v>
      </c>
      <c r="D320" s="3">
        <f>IF($A320=$B$3,ProkustesV2!C320*ProkustesV!$AC320,-99)</f>
        <v>-2.5016323894076922</v>
      </c>
      <c r="E320" s="3">
        <f>IF($A320=$B$3,ProkustesV2!F320*ProkustesV!$AC320,-99)</f>
        <v>-0.35138584955151131</v>
      </c>
      <c r="F320" s="3">
        <f>IF($A320=$B$3,ProkustesV2!E320*ProkustesV!$AC320,-99)</f>
        <v>-2.5621126643424814</v>
      </c>
      <c r="G320" s="3">
        <f>IF($A320=$B$3,ProkustesV2!H320*ProkustesV!$AC320,-99)</f>
        <v>1.1597555720831189E-3</v>
      </c>
      <c r="H320" s="3">
        <f>IF($A320=$B$3,ProkustesV2!G320*ProkustesV!$AC320,-99)</f>
        <v>-0.33455682404118792</v>
      </c>
      <c r="I320" s="3">
        <f>IF($A320=$B$3,ProkustesV2!J320*ProkustesV!$AC320,-99)</f>
        <v>1.0565260643398942</v>
      </c>
      <c r="J320" s="3">
        <f>IF($A320=$B$3,ProkustesV2!I320*ProkustesV!$AC320,-99)</f>
        <v>-0.37943044242156049</v>
      </c>
      <c r="K320" s="3">
        <f>IF($A320=$B$3,ProkustesV2!L320*ProkustesV!$AC320,-99)</f>
        <v>0.35306292843025477</v>
      </c>
      <c r="L320" s="3">
        <f>IF($A320=$B$3,ProkustesV2!K320*ProkustesV!$AC320,-99)</f>
        <v>-0.41177507299280186</v>
      </c>
      <c r="M320" s="3">
        <f>IF($A320=$B$3,ProkustesV2!N320*ProkustesV!$AC320,-99)</f>
        <v>1.1137772377119772</v>
      </c>
      <c r="N320" s="3">
        <f>IF($A320=$B$3,ProkustesV2!M320*ProkustesV!$AC320,-99)</f>
        <v>1.5558618424303068</v>
      </c>
      <c r="O320" s="3">
        <f>IF($A320=$B$3,ProkustesV2!P320*ProkustesV!$AC320,-99)</f>
        <v>-0.38947101305433879</v>
      </c>
      <c r="P320" s="3">
        <f>IF($A320=$B$3,ProkustesV2!O320*ProkustesV!$AC320,-99)</f>
        <v>-0.40885797792804485</v>
      </c>
      <c r="Q320" s="3">
        <f>IF($A320=$B$3,ProkustesV2!R320*ProkustesV!$AC320,-99)</f>
        <v>-1.106499557581778</v>
      </c>
      <c r="R320" s="3">
        <f>IF($A320=$B$3,ProkustesV2!Q320*ProkustesV!$AC320,-99)</f>
        <v>-0.50495467806306193</v>
      </c>
      <c r="S320" s="3">
        <f>IF($A320=$B$3,ProkustesV2!T320*ProkustesV!$AC320,-99)</f>
        <v>-1.0790210177822768</v>
      </c>
      <c r="T320" s="3">
        <f>IF($A320=$B$3,ProkustesV2!S320*ProkustesV!$AC320,-99)</f>
        <v>1.6270424191092761</v>
      </c>
      <c r="U320" s="3">
        <f>IF($A320=$B$3,ProkustesV2!V320*ProkustesV!$AC320,-99)</f>
        <v>-2.212721301821256E-2</v>
      </c>
      <c r="V320" s="3">
        <f>IF($A320=$B$3,ProkustesV2!U320*ProkustesV!$AC320,-99)</f>
        <v>3.9204157876572516</v>
      </c>
    </row>
    <row r="321" spans="1:22" x14ac:dyDescent="0.3">
      <c r="A321" t="str">
        <f t="shared" si="6"/>
        <v>DIPzei</v>
      </c>
      <c r="B321" s="3" t="str">
        <f>ProkustesV!D321</f>
        <v>DIPzei5_v_4.jpg</v>
      </c>
      <c r="C321" s="3">
        <f>IF($A321=$B$3,ProkustesV2!D321*ProkustesV!$AC321,-99)</f>
        <v>0.21507492019707322</v>
      </c>
      <c r="D321" s="3">
        <f>IF($A321=$B$3,ProkustesV2!C321*ProkustesV!$AC321,-99)</f>
        <v>-1.6880883176709978</v>
      </c>
      <c r="E321" s="3">
        <f>IF($A321=$B$3,ProkustesV2!F321*ProkustesV!$AC321,-99)</f>
        <v>-0.31325624238875088</v>
      </c>
      <c r="F321" s="3">
        <f>IF($A321=$B$3,ProkustesV2!E321*ProkustesV!$AC321,-99)</f>
        <v>-1.7276563588100209</v>
      </c>
      <c r="G321" s="3">
        <f>IF($A321=$B$3,ProkustesV2!H321*ProkustesV!$AC321,-99)</f>
        <v>-9.4049839384265532E-2</v>
      </c>
      <c r="H321" s="3">
        <f>IF($A321=$B$3,ProkustesV2!G321*ProkustesV!$AC321,-99)</f>
        <v>-0.14406077823357419</v>
      </c>
      <c r="I321" s="3">
        <f>IF($A321=$B$3,ProkustesV2!J321*ProkustesV!$AC321,-99)</f>
        <v>1.0858529690206082</v>
      </c>
      <c r="J321" s="3">
        <f>IF($A321=$B$3,ProkustesV2!I321*ProkustesV!$AC321,-99)</f>
        <v>-0.42070038794341286</v>
      </c>
      <c r="K321" s="3">
        <f>IF($A321=$B$3,ProkustesV2!L321*ProkustesV!$AC321,-99)</f>
        <v>0.44412811026121279</v>
      </c>
      <c r="L321" s="3">
        <f>IF($A321=$B$3,ProkustesV2!K321*ProkustesV!$AC321,-99)</f>
        <v>-0.44155132577873335</v>
      </c>
      <c r="M321" s="3">
        <f>IF($A321=$B$3,ProkustesV2!N321*ProkustesV!$AC321,-99)</f>
        <v>1.0172623305704156</v>
      </c>
      <c r="N321" s="3">
        <f>IF($A321=$B$3,ProkustesV2!M321*ProkustesV!$AC321,-99)</f>
        <v>1.3450482376903379</v>
      </c>
      <c r="O321" s="3">
        <f>IF($A321=$B$3,ProkustesV2!P321*ProkustesV!$AC321,-99)</f>
        <v>-0.3331917508467297</v>
      </c>
      <c r="P321" s="3">
        <f>IF($A321=$B$3,ProkustesV2!O321*ProkustesV!$AC321,-99)</f>
        <v>-0.42182730974229432</v>
      </c>
      <c r="Q321" s="3">
        <f>IF($A321=$B$3,ProkustesV2!R321*ProkustesV!$AC321,-99)</f>
        <v>-0.99510036696810666</v>
      </c>
      <c r="R321" s="3">
        <f>IF($A321=$B$3,ProkustesV2!Q321*ProkustesV!$AC321,-99)</f>
        <v>-0.51060753201504949</v>
      </c>
      <c r="S321" s="3">
        <f>IF($A321=$B$3,ProkustesV2!T321*ProkustesV!$AC321,-99)</f>
        <v>-0.87710613639691071</v>
      </c>
      <c r="T321" s="3">
        <f>IF($A321=$B$3,ProkustesV2!S321*ProkustesV!$AC321,-99)</f>
        <v>1.3959412822232347</v>
      </c>
      <c r="U321" s="3">
        <f>IF($A321=$B$3,ProkustesV2!V321*ProkustesV!$AC321,-99)</f>
        <v>-0.14961399406454157</v>
      </c>
      <c r="V321" s="3">
        <f>IF($A321=$B$3,ProkustesV2!U321*ProkustesV!$AC321,-99)</f>
        <v>2.6135024902805162</v>
      </c>
    </row>
    <row r="322" spans="1:22" x14ac:dyDescent="0.3">
      <c r="A322" t="str">
        <f t="shared" si="6"/>
        <v>DIPzei</v>
      </c>
      <c r="B322" s="3" t="str">
        <f>ProkustesV!D322</f>
        <v>DIPzei5_v_5.jpg</v>
      </c>
      <c r="C322" s="3">
        <f>IF($A322=$B$3,ProkustesV2!D322*ProkustesV!$AC322,-99)</f>
        <v>0.25218399035550126</v>
      </c>
      <c r="D322" s="3">
        <f>IF($A322=$B$3,ProkustesV2!C322*ProkustesV!$AC322,-99)</f>
        <v>-1.4846416598751688</v>
      </c>
      <c r="E322" s="3">
        <f>IF($A322=$B$3,ProkustesV2!F322*ProkustesV!$AC322,-99)</f>
        <v>-0.27907894131306488</v>
      </c>
      <c r="F322" s="3">
        <f>IF($A322=$B$3,ProkustesV2!E322*ProkustesV!$AC322,-99)</f>
        <v>-1.5398764618366831</v>
      </c>
      <c r="G322" s="3">
        <f>IF($A322=$B$3,ProkustesV2!H322*ProkustesV!$AC322,-99)</f>
        <v>-8.3023100534038857E-3</v>
      </c>
      <c r="H322" s="3">
        <f>IF($A322=$B$3,ProkustesV2!G322*ProkustesV!$AC322,-99)</f>
        <v>-0.14318836952030878</v>
      </c>
      <c r="I322" s="3">
        <f>IF($A322=$B$3,ProkustesV2!J322*ProkustesV!$AC322,-99)</f>
        <v>0.95868909707442362</v>
      </c>
      <c r="J322" s="3">
        <f>IF($A322=$B$3,ProkustesV2!I322*ProkustesV!$AC322,-99)</f>
        <v>-0.36477653392059062</v>
      </c>
      <c r="K322" s="3">
        <f>IF($A322=$B$3,ProkustesV2!L322*ProkustesV!$AC322,-99)</f>
        <v>0.34685570075844918</v>
      </c>
      <c r="L322" s="3">
        <f>IF($A322=$B$3,ProkustesV2!K322*ProkustesV!$AC322,-99)</f>
        <v>-0.4187261160690075</v>
      </c>
      <c r="M322" s="3">
        <f>IF($A322=$B$3,ProkustesV2!N322*ProkustesV!$AC322,-99)</f>
        <v>0.83646385401676115</v>
      </c>
      <c r="N322" s="3">
        <f>IF($A322=$B$3,ProkustesV2!M322*ProkustesV!$AC322,-99)</f>
        <v>1.1543857091169192</v>
      </c>
      <c r="O322" s="3">
        <f>IF($A322=$B$3,ProkustesV2!P322*ProkustesV!$AC322,-99)</f>
        <v>-0.28855466478564001</v>
      </c>
      <c r="P322" s="3">
        <f>IF($A322=$B$3,ProkustesV2!O322*ProkustesV!$AC322,-99)</f>
        <v>-0.46416008678052811</v>
      </c>
      <c r="Q322" s="3">
        <f>IF($A322=$B$3,ProkustesV2!R322*ProkustesV!$AC322,-99)</f>
        <v>-0.92420920413933672</v>
      </c>
      <c r="R322" s="3">
        <f>IF($A322=$B$3,ProkustesV2!Q322*ProkustesV!$AC322,-99)</f>
        <v>-0.50969356384503228</v>
      </c>
      <c r="S322" s="3">
        <f>IF($A322=$B$3,ProkustesV2!T322*ProkustesV!$AC322,-99)</f>
        <v>-0.86662976776307865</v>
      </c>
      <c r="T322" s="3">
        <f>IF($A322=$B$3,ProkustesV2!S322*ProkustesV!$AC322,-99)</f>
        <v>1.3058403846759727</v>
      </c>
      <c r="U322" s="3">
        <f>IF($A322=$B$3,ProkustesV2!V322*ProkustesV!$AC322,-99)</f>
        <v>-2.7417754150608115E-2</v>
      </c>
      <c r="V322" s="3">
        <f>IF($A322=$B$3,ProkustesV2!U322*ProkustesV!$AC322,-99)</f>
        <v>2.4648366980544196</v>
      </c>
    </row>
    <row r="323" spans="1:22" x14ac:dyDescent="0.3">
      <c r="A323" t="str">
        <f t="shared" si="6"/>
        <v>DIPzei</v>
      </c>
      <c r="B323" s="3" t="str">
        <f>ProkustesV!D323</f>
        <v>DIPzei6_v_1.jpg</v>
      </c>
      <c r="C323" s="3">
        <f>IF($A323=$B$3,ProkustesV2!D323*ProkustesV!$AC323,-99)</f>
        <v>0.3024924604727372</v>
      </c>
      <c r="D323" s="3">
        <f>IF($A323=$B$3,ProkustesV2!C323*ProkustesV!$AC323,-99)</f>
        <v>-1.2951174394911555</v>
      </c>
      <c r="E323" s="3">
        <f>IF($A323=$B$3,ProkustesV2!F323*ProkustesV!$AC323,-99)</f>
        <v>-0.31842023228699079</v>
      </c>
      <c r="F323" s="3">
        <f>IF($A323=$B$3,ProkustesV2!E323*ProkustesV!$AC323,-99)</f>
        <v>-1.3083700555210958</v>
      </c>
      <c r="G323" s="3">
        <f>IF($A323=$B$3,ProkustesV2!H323*ProkustesV!$AC323,-99)</f>
        <v>4.1826497954278383E-2</v>
      </c>
      <c r="H323" s="3">
        <f>IF($A323=$B$3,ProkustesV2!G323*ProkustesV!$AC323,-99)</f>
        <v>2.5946768370993377E-2</v>
      </c>
      <c r="I323" s="3">
        <f>IF($A323=$B$3,ProkustesV2!J323*ProkustesV!$AC323,-99)</f>
        <v>0.74186943700092856</v>
      </c>
      <c r="J323" s="3">
        <f>IF($A323=$B$3,ProkustesV2!I323*ProkustesV!$AC323,-99)</f>
        <v>-0.36336559335039864</v>
      </c>
      <c r="K323" s="3">
        <f>IF($A323=$B$3,ProkustesV2!L323*ProkustesV!$AC323,-99)</f>
        <v>0.18106775089517194</v>
      </c>
      <c r="L323" s="3">
        <f>IF($A323=$B$3,ProkustesV2!K323*ProkustesV!$AC323,-99)</f>
        <v>-0.35665991147494847</v>
      </c>
      <c r="M323" s="3">
        <f>IF($A323=$B$3,ProkustesV2!N323*ProkustesV!$AC323,-99)</f>
        <v>0.63886404547021025</v>
      </c>
      <c r="N323" s="3">
        <f>IF($A323=$B$3,ProkustesV2!M323*ProkustesV!$AC323,-99)</f>
        <v>1.071983880691195</v>
      </c>
      <c r="O323" s="3">
        <f>IF($A323=$B$3,ProkustesV2!P323*ProkustesV!$AC323,-99)</f>
        <v>-0.17751459802036318</v>
      </c>
      <c r="P323" s="3">
        <f>IF($A323=$B$3,ProkustesV2!O323*ProkustesV!$AC323,-99)</f>
        <v>-0.32740503314567654</v>
      </c>
      <c r="Q323" s="3">
        <f>IF($A323=$B$3,ProkustesV2!R323*ProkustesV!$AC323,-99)</f>
        <v>-0.73544858024326787</v>
      </c>
      <c r="R323" s="3">
        <f>IF($A323=$B$3,ProkustesV2!Q323*ProkustesV!$AC323,-99)</f>
        <v>-0.35957204485292538</v>
      </c>
      <c r="S323" s="3">
        <f>IF($A323=$B$3,ProkustesV2!T323*ProkustesV!$AC323,-99)</f>
        <v>-0.69643297322109932</v>
      </c>
      <c r="T323" s="3">
        <f>IF($A323=$B$3,ProkustesV2!S323*ProkustesV!$AC323,-99)</f>
        <v>0.96109545140191477</v>
      </c>
      <c r="U323" s="3">
        <f>IF($A323=$B$3,ProkustesV2!V323*ProkustesV!$AC323,-99)</f>
        <v>2.1696191978387798E-2</v>
      </c>
      <c r="V323" s="3">
        <f>IF($A323=$B$3,ProkustesV2!U323*ProkustesV!$AC323,-99)</f>
        <v>1.9514639773720952</v>
      </c>
    </row>
    <row r="324" spans="1:22" x14ac:dyDescent="0.3">
      <c r="A324" t="str">
        <f t="shared" si="6"/>
        <v>DIPzei</v>
      </c>
      <c r="B324" s="3" t="str">
        <f>ProkustesV!D324</f>
        <v>DIPzei6_v_2.jpg</v>
      </c>
      <c r="C324" s="3">
        <f>IF($A324=$B$3,ProkustesV2!D324*ProkustesV!$AC324,-99)</f>
        <v>0.26444337598197082</v>
      </c>
      <c r="D324" s="3">
        <f>IF($A324=$B$3,ProkustesV2!C324*ProkustesV!$AC324,-99)</f>
        <v>-1.359872499246602</v>
      </c>
      <c r="E324" s="3">
        <f>IF($A324=$B$3,ProkustesV2!F324*ProkustesV!$AC324,-99)</f>
        <v>-0.27141787409139578</v>
      </c>
      <c r="F324" s="3">
        <f>IF($A324=$B$3,ProkustesV2!E324*ProkustesV!$AC324,-99)</f>
        <v>-1.3502469291041816</v>
      </c>
      <c r="G324" s="3">
        <f>IF($A324=$B$3,ProkustesV2!H324*ProkustesV!$AC324,-99)</f>
        <v>2.3569630465984332E-2</v>
      </c>
      <c r="H324" s="3">
        <f>IF($A324=$B$3,ProkustesV2!G324*ProkustesV!$AC324,-99)</f>
        <v>6.3953707499938936E-2</v>
      </c>
      <c r="I324" s="3">
        <f>IF($A324=$B$3,ProkustesV2!J324*ProkustesV!$AC324,-99)</f>
        <v>0.84166601412356357</v>
      </c>
      <c r="J324" s="3">
        <f>IF($A324=$B$3,ProkustesV2!I324*ProkustesV!$AC324,-99)</f>
        <v>-0.40826175553291888</v>
      </c>
      <c r="K324" s="3">
        <f>IF($A324=$B$3,ProkustesV2!L324*ProkustesV!$AC324,-99)</f>
        <v>0.21659105827400194</v>
      </c>
      <c r="L324" s="3">
        <f>IF($A324=$B$3,ProkustesV2!K324*ProkustesV!$AC324,-99)</f>
        <v>-0.41958544581231433</v>
      </c>
      <c r="M324" s="3">
        <f>IF($A324=$B$3,ProkustesV2!N324*ProkustesV!$AC324,-99)</f>
        <v>0.65435085636768908</v>
      </c>
      <c r="N324" s="3">
        <f>IF($A324=$B$3,ProkustesV2!M324*ProkustesV!$AC324,-99)</f>
        <v>1.134540244751046</v>
      </c>
      <c r="O324" s="3">
        <f>IF($A324=$B$3,ProkustesV2!P324*ProkustesV!$AC324,-99)</f>
        <v>-0.19287314445190376</v>
      </c>
      <c r="P324" s="3">
        <f>IF($A324=$B$3,ProkustesV2!O324*ProkustesV!$AC324,-99)</f>
        <v>-0.3982021832565496</v>
      </c>
      <c r="Q324" s="3">
        <f>IF($A324=$B$3,ProkustesV2!R324*ProkustesV!$AC324,-99)</f>
        <v>-0.85847433507751325</v>
      </c>
      <c r="R324" s="3">
        <f>IF($A324=$B$3,ProkustesV2!Q324*ProkustesV!$AC324,-99)</f>
        <v>-0.43981278850335331</v>
      </c>
      <c r="S324" s="3">
        <f>IF($A324=$B$3,ProkustesV2!T324*ProkustesV!$AC324,-99)</f>
        <v>-0.73957163749954835</v>
      </c>
      <c r="T324" s="3">
        <f>IF($A324=$B$3,ProkustesV2!S324*ProkustesV!$AC324,-99)</f>
        <v>0.99022157549222767</v>
      </c>
      <c r="U324" s="3">
        <f>IF($A324=$B$3,ProkustesV2!V324*ProkustesV!$AC324,-99)</f>
        <v>6.1716055907155704E-2</v>
      </c>
      <c r="V324" s="3">
        <f>IF($A324=$B$3,ProkustesV2!U324*ProkustesV!$AC324,-99)</f>
        <v>2.1872660737127196</v>
      </c>
    </row>
    <row r="325" spans="1:22" x14ac:dyDescent="0.3">
      <c r="A325" t="str">
        <f t="shared" si="6"/>
        <v>DIPzei</v>
      </c>
      <c r="B325" s="3" t="str">
        <f>ProkustesV!D325</f>
        <v>DIPzei6_v_3.jpg</v>
      </c>
      <c r="C325" s="3">
        <f>IF($A325=$B$3,ProkustesV2!D325*ProkustesV!$AC325,-99)</f>
        <v>0.24717094371647627</v>
      </c>
      <c r="D325" s="3">
        <f>IF($A325=$B$3,ProkustesV2!C325*ProkustesV!$AC325,-99)</f>
        <v>-1.6203561215275957</v>
      </c>
      <c r="E325" s="3">
        <f>IF($A325=$B$3,ProkustesV2!F325*ProkustesV!$AC325,-99)</f>
        <v>-0.24090552279409047</v>
      </c>
      <c r="F325" s="3">
        <f>IF($A325=$B$3,ProkustesV2!E325*ProkustesV!$AC325,-99)</f>
        <v>-1.6364719027922998</v>
      </c>
      <c r="G325" s="3">
        <f>IF($A325=$B$3,ProkustesV2!H325*ProkustesV!$AC325,-99)</f>
        <v>-1.8867345332187504E-2</v>
      </c>
      <c r="H325" s="3">
        <f>IF($A325=$B$3,ProkustesV2!G325*ProkustesV!$AC325,-99)</f>
        <v>-0.27491134599992262</v>
      </c>
      <c r="I325" s="3">
        <f>IF($A325=$B$3,ProkustesV2!J325*ProkustesV!$AC325,-99)</f>
        <v>0.84436282816712616</v>
      </c>
      <c r="J325" s="3">
        <f>IF($A325=$B$3,ProkustesV2!I325*ProkustesV!$AC325,-99)</f>
        <v>-0.28674251155243408</v>
      </c>
      <c r="K325" s="3">
        <f>IF($A325=$B$3,ProkustesV2!L325*ProkustesV!$AC325,-99)</f>
        <v>0.22656790852774089</v>
      </c>
      <c r="L325" s="3">
        <f>IF($A325=$B$3,ProkustesV2!K325*ProkustesV!$AC325,-99)</f>
        <v>-0.32922234803299338</v>
      </c>
      <c r="M325" s="3">
        <f>IF($A325=$B$3,ProkustesV2!N325*ProkustesV!$AC325,-99)</f>
        <v>0.69862778641252432</v>
      </c>
      <c r="N325" s="3">
        <f>IF($A325=$B$3,ProkustesV2!M325*ProkustesV!$AC325,-99)</f>
        <v>1.2154233358443052</v>
      </c>
      <c r="O325" s="3">
        <f>IF($A325=$B$3,ProkustesV2!P325*ProkustesV!$AC325,-99)</f>
        <v>-0.2304540346102924</v>
      </c>
      <c r="P325" s="3">
        <f>IF($A325=$B$3,ProkustesV2!O325*ProkustesV!$AC325,-99)</f>
        <v>-0.3205168930315675</v>
      </c>
      <c r="Q325" s="3">
        <f>IF($A325=$B$3,ProkustesV2!R325*ProkustesV!$AC325,-99)</f>
        <v>-0.80015215781422344</v>
      </c>
      <c r="R325" s="3">
        <f>IF($A325=$B$3,ProkustesV2!Q325*ProkustesV!$AC325,-99)</f>
        <v>-0.34607315192464716</v>
      </c>
      <c r="S325" s="3">
        <f>IF($A325=$B$3,ProkustesV2!T325*ProkustesV!$AC325,-99)</f>
        <v>-0.76794870357806011</v>
      </c>
      <c r="T325" s="3">
        <f>IF($A325=$B$3,ProkustesV2!S325*ProkustesV!$AC325,-99)</f>
        <v>1.1674302435610064</v>
      </c>
      <c r="U325" s="3">
        <f>IF($A325=$B$3,ProkustesV2!V325*ProkustesV!$AC325,-99)</f>
        <v>4.1598297304992073E-2</v>
      </c>
      <c r="V325" s="3">
        <f>IF($A325=$B$3,ProkustesV2!U325*ProkustesV!$AC325,-99)</f>
        <v>2.4314406954561423</v>
      </c>
    </row>
    <row r="326" spans="1:22" x14ac:dyDescent="0.3">
      <c r="A326" t="str">
        <f t="shared" si="6"/>
        <v>DIPzei</v>
      </c>
      <c r="B326" s="3" t="str">
        <f>ProkustesV!D326</f>
        <v>DIPzei6_v_4.jpg</v>
      </c>
      <c r="C326" s="3">
        <f>IF($A326=$B$3,ProkustesV2!D326*ProkustesV!$AC326,-99)</f>
        <v>0.27267620431907608</v>
      </c>
      <c r="D326" s="3">
        <f>IF($A326=$B$3,ProkustesV2!C326*ProkustesV!$AC326,-99)</f>
        <v>-1.5241549638996807</v>
      </c>
      <c r="E326" s="3">
        <f>IF($A326=$B$3,ProkustesV2!F326*ProkustesV!$AC326,-99)</f>
        <v>-0.26643793046989189</v>
      </c>
      <c r="F326" s="3">
        <f>IF($A326=$B$3,ProkustesV2!E326*ProkustesV!$AC326,-99)</f>
        <v>-1.5212462172046972</v>
      </c>
      <c r="G326" s="3">
        <f>IF($A326=$B$3,ProkustesV2!H326*ProkustesV!$AC326,-99)</f>
        <v>2.350818161409236E-3</v>
      </c>
      <c r="H326" s="3">
        <f>IF($A326=$B$3,ProkustesV2!G326*ProkustesV!$AC326,-99)</f>
        <v>-0.16667245077645634</v>
      </c>
      <c r="I326" s="3">
        <f>IF($A326=$B$3,ProkustesV2!J326*ProkustesV!$AC326,-99)</f>
        <v>0.93294078115742829</v>
      </c>
      <c r="J326" s="3">
        <f>IF($A326=$B$3,ProkustesV2!I326*ProkustesV!$AC326,-99)</f>
        <v>-0.30250800609827344</v>
      </c>
      <c r="K326" s="3">
        <f>IF($A326=$B$3,ProkustesV2!L326*ProkustesV!$AC326,-99)</f>
        <v>0.3446009421482501</v>
      </c>
      <c r="L326" s="3">
        <f>IF($A326=$B$3,ProkustesV2!K326*ProkustesV!$AC326,-99)</f>
        <v>-0.30750709303630858</v>
      </c>
      <c r="M326" s="3">
        <f>IF($A326=$B$3,ProkustesV2!N326*ProkustesV!$AC326,-99)</f>
        <v>0.78584434052972274</v>
      </c>
      <c r="N326" s="3">
        <f>IF($A326=$B$3,ProkustesV2!M326*ProkustesV!$AC326,-99)</f>
        <v>1.152496692587859</v>
      </c>
      <c r="O326" s="3">
        <f>IF($A326=$B$3,ProkustesV2!P326*ProkustesV!$AC326,-99)</f>
        <v>-0.30050073026459684</v>
      </c>
      <c r="P326" s="3">
        <f>IF($A326=$B$3,ProkustesV2!O326*ProkustesV!$AC326,-99)</f>
        <v>-0.27953207462392632</v>
      </c>
      <c r="Q326" s="3">
        <f>IF($A326=$B$3,ProkustesV2!R326*ProkustesV!$AC326,-99)</f>
        <v>-0.92976343434610809</v>
      </c>
      <c r="R326" s="3">
        <f>IF($A326=$B$3,ProkustesV2!Q326*ProkustesV!$AC326,-99)</f>
        <v>-0.31691037874652067</v>
      </c>
      <c r="S326" s="3">
        <f>IF($A326=$B$3,ProkustesV2!T326*ProkustesV!$AC326,-99)</f>
        <v>-0.85662630195829892</v>
      </c>
      <c r="T326" s="3">
        <f>IF($A326=$B$3,ProkustesV2!S326*ProkustesV!$AC326,-99)</f>
        <v>1.1206619251317105</v>
      </c>
      <c r="U326" s="3">
        <f>IF($A326=$B$3,ProkustesV2!V326*ProkustesV!$AC326,-99)</f>
        <v>1.4915310723005738E-2</v>
      </c>
      <c r="V326" s="3">
        <f>IF($A326=$B$3,ProkustesV2!U326*ProkustesV!$AC326,-99)</f>
        <v>2.1453725666662864</v>
      </c>
    </row>
    <row r="327" spans="1:22" x14ac:dyDescent="0.3">
      <c r="A327" t="str">
        <f t="shared" si="6"/>
        <v>DIPzei</v>
      </c>
      <c r="B327" s="3" t="str">
        <f>ProkustesV!D327</f>
        <v>DIPzei6_v_5.jpg</v>
      </c>
      <c r="C327" s="3">
        <f>IF($A327=$B$3,ProkustesV2!D327*ProkustesV!$AC327,-99)</f>
        <v>0.29993289567831027</v>
      </c>
      <c r="D327" s="3">
        <f>IF($A327=$B$3,ProkustesV2!C327*ProkustesV!$AC327,-99)</f>
        <v>-1.5410197669707209</v>
      </c>
      <c r="E327" s="3">
        <f>IF($A327=$B$3,ProkustesV2!F327*ProkustesV!$AC327,-99)</f>
        <v>-0.26937834960046331</v>
      </c>
      <c r="F327" s="3">
        <f>IF($A327=$B$3,ProkustesV2!E327*ProkustesV!$AC327,-99)</f>
        <v>-1.5930951085530565</v>
      </c>
      <c r="G327" s="3">
        <f>IF($A327=$B$3,ProkustesV2!H327*ProkustesV!$AC327,-99)</f>
        <v>2.2566880531769293E-2</v>
      </c>
      <c r="H327" s="3">
        <f>IF($A327=$B$3,ProkustesV2!G327*ProkustesV!$AC327,-99)</f>
        <v>-0.20755765588826097</v>
      </c>
      <c r="I327" s="3">
        <f>IF($A327=$B$3,ProkustesV2!J327*ProkustesV!$AC327,-99)</f>
        <v>0.83684312637497738</v>
      </c>
      <c r="J327" s="3">
        <f>IF($A327=$B$3,ProkustesV2!I327*ProkustesV!$AC327,-99)</f>
        <v>-0.30301911324888625</v>
      </c>
      <c r="K327" s="3">
        <f>IF($A327=$B$3,ProkustesV2!L327*ProkustesV!$AC327,-99)</f>
        <v>0.24540761320066906</v>
      </c>
      <c r="L327" s="3">
        <f>IF($A327=$B$3,ProkustesV2!K327*ProkustesV!$AC327,-99)</f>
        <v>-0.29060604207576529</v>
      </c>
      <c r="M327" s="3">
        <f>IF($A327=$B$3,ProkustesV2!N327*ProkustesV!$AC327,-99)</f>
        <v>0.77106876380233569</v>
      </c>
      <c r="N327" s="3">
        <f>IF($A327=$B$3,ProkustesV2!M327*ProkustesV!$AC327,-99)</f>
        <v>1.1964495388211289</v>
      </c>
      <c r="O327" s="3">
        <f>IF($A327=$B$3,ProkustesV2!P327*ProkustesV!$AC327,-99)</f>
        <v>-0.24639729781250314</v>
      </c>
      <c r="P327" s="3">
        <f>IF($A327=$B$3,ProkustesV2!O327*ProkustesV!$AC327,-99)</f>
        <v>-0.27868635218385912</v>
      </c>
      <c r="Q327" s="3">
        <f>IF($A327=$B$3,ProkustesV2!R327*ProkustesV!$AC327,-99)</f>
        <v>-0.88397694400747051</v>
      </c>
      <c r="R327" s="3">
        <f>IF($A327=$B$3,ProkustesV2!Q327*ProkustesV!$AC327,-99)</f>
        <v>-0.31119259285031553</v>
      </c>
      <c r="S327" s="3">
        <f>IF($A327=$B$3,ProkustesV2!T327*ProkustesV!$AC327,-99)</f>
        <v>-0.79487633522185219</v>
      </c>
      <c r="T327" s="3">
        <f>IF($A327=$B$3,ProkustesV2!S327*ProkustesV!$AC327,-99)</f>
        <v>1.1176045561331336</v>
      </c>
      <c r="U327" s="3">
        <f>IF($A327=$B$3,ProkustesV2!V327*ProkustesV!$AC327,-99)</f>
        <v>1.8809647054219884E-2</v>
      </c>
      <c r="V327" s="3">
        <f>IF($A327=$B$3,ProkustesV2!U327*ProkustesV!$AC327,-99)</f>
        <v>2.2111225368165957</v>
      </c>
    </row>
    <row r="328" spans="1:22" x14ac:dyDescent="0.3">
      <c r="A328" t="str">
        <f t="shared" si="6"/>
        <v>DIPzei</v>
      </c>
      <c r="B328" s="3" t="str">
        <f>ProkustesV!D328</f>
        <v>DIPzei7_v_1.jpg</v>
      </c>
      <c r="C328" s="3">
        <f>IF($A328=$B$3,ProkustesV2!D328*ProkustesV!$AC328,-99)</f>
        <v>0.37245767831479726</v>
      </c>
      <c r="D328" s="3">
        <f>IF($A328=$B$3,ProkustesV2!C328*ProkustesV!$AC328,-99)</f>
        <v>-2.7973017591594482</v>
      </c>
      <c r="E328" s="3">
        <f>IF($A328=$B$3,ProkustesV2!F328*ProkustesV!$AC328,-99)</f>
        <v>-0.31475833218388088</v>
      </c>
      <c r="F328" s="3">
        <f>IF($A328=$B$3,ProkustesV2!E328*ProkustesV!$AC328,-99)</f>
        <v>-2.8287095731872971</v>
      </c>
      <c r="G328" s="3">
        <f>IF($A328=$B$3,ProkustesV2!H328*ProkustesV!$AC328,-99)</f>
        <v>-4.9657665491556563E-2</v>
      </c>
      <c r="H328" s="3">
        <f>IF($A328=$B$3,ProkustesV2!G328*ProkustesV!$AC328,-99)</f>
        <v>-1.0661906231533007</v>
      </c>
      <c r="I328" s="3">
        <f>IF($A328=$B$3,ProkustesV2!J328*ProkustesV!$AC328,-99)</f>
        <v>1.1893881647224669</v>
      </c>
      <c r="J328" s="3">
        <f>IF($A328=$B$3,ProkustesV2!I328*ProkustesV!$AC328,-99)</f>
        <v>-0.32727238103674644</v>
      </c>
      <c r="K328" s="3">
        <f>IF($A328=$B$3,ProkustesV2!L328*ProkustesV!$AC328,-99)</f>
        <v>0.31628348978050674</v>
      </c>
      <c r="L328" s="3">
        <f>IF($A328=$B$3,ProkustesV2!K328*ProkustesV!$AC328,-99)</f>
        <v>-0.33038223229214209</v>
      </c>
      <c r="M328" s="3">
        <f>IF($A328=$B$3,ProkustesV2!N328*ProkustesV!$AC328,-99)</f>
        <v>0.94603943478261654</v>
      </c>
      <c r="N328" s="3">
        <f>IF($A328=$B$3,ProkustesV2!M328*ProkustesV!$AC328,-99)</f>
        <v>1.8715488896847372</v>
      </c>
      <c r="O328" s="3">
        <f>IF($A328=$B$3,ProkustesV2!P328*ProkustesV!$AC328,-99)</f>
        <v>-0.28985089055024998</v>
      </c>
      <c r="P328" s="3">
        <f>IF($A328=$B$3,ProkustesV2!O328*ProkustesV!$AC328,-99)</f>
        <v>-0.27963326227912272</v>
      </c>
      <c r="Q328" s="3">
        <f>IF($A328=$B$3,ProkustesV2!R328*ProkustesV!$AC328,-99)</f>
        <v>-1.1178289252711469</v>
      </c>
      <c r="R328" s="3">
        <f>IF($A328=$B$3,ProkustesV2!Q328*ProkustesV!$AC328,-99)</f>
        <v>-0.32221016454354767</v>
      </c>
      <c r="S328" s="3">
        <f>IF($A328=$B$3,ProkustesV2!T328*ProkustesV!$AC328,-99)</f>
        <v>-1.0603391941124551</v>
      </c>
      <c r="T328" s="3">
        <f>IF($A328=$B$3,ProkustesV2!S328*ProkustesV!$AC328,-99)</f>
        <v>1.9302751707818209</v>
      </c>
      <c r="U328" s="3">
        <f>IF($A328=$B$3,ProkustesV2!V328*ProkustesV!$AC328,-99)</f>
        <v>8.2662400088995731E-3</v>
      </c>
      <c r="V328" s="3">
        <f>IF($A328=$B$3,ProkustesV2!U328*ProkustesV!$AC328,-99)</f>
        <v>4.1498759351850483</v>
      </c>
    </row>
    <row r="329" spans="1:22" x14ac:dyDescent="0.3">
      <c r="A329" t="str">
        <f t="shared" si="6"/>
        <v>DIPzei</v>
      </c>
      <c r="B329" s="3" t="str">
        <f>ProkustesV!D329</f>
        <v>DIPzei7_v_2.jpg</v>
      </c>
      <c r="C329" s="3">
        <f>IF($A329=$B$3,ProkustesV2!D329*ProkustesV!$AC329,-99)</f>
        <v>0.28487861555095212</v>
      </c>
      <c r="D329" s="3">
        <f>IF($A329=$B$3,ProkustesV2!C329*ProkustesV!$AC329,-99)</f>
        <v>-2.5867947059592105</v>
      </c>
      <c r="E329" s="3">
        <f>IF($A329=$B$3,ProkustesV2!F329*ProkustesV!$AC329,-99)</f>
        <v>-0.37232467129967339</v>
      </c>
      <c r="F329" s="3">
        <f>IF($A329=$B$3,ProkustesV2!E329*ProkustesV!$AC329,-99)</f>
        <v>-2.6407248679977169</v>
      </c>
      <c r="G329" s="3">
        <f>IF($A329=$B$3,ProkustesV2!H329*ProkustesV!$AC329,-99)</f>
        <v>-1.95698574744308E-2</v>
      </c>
      <c r="H329" s="3">
        <f>IF($A329=$B$3,ProkustesV2!G329*ProkustesV!$AC329,-99)</f>
        <v>-0.8439042690554015</v>
      </c>
      <c r="I329" s="3">
        <f>IF($A329=$B$3,ProkustesV2!J329*ProkustesV!$AC329,-99)</f>
        <v>1.2329297099962624</v>
      </c>
      <c r="J329" s="3">
        <f>IF($A329=$B$3,ProkustesV2!I329*ProkustesV!$AC329,-99)</f>
        <v>-0.26977854279759145</v>
      </c>
      <c r="K329" s="3">
        <f>IF($A329=$B$3,ProkustesV2!L329*ProkustesV!$AC329,-99)</f>
        <v>0.348767944815291</v>
      </c>
      <c r="L329" s="3">
        <f>IF($A329=$B$3,ProkustesV2!K329*ProkustesV!$AC329,-99)</f>
        <v>-0.3180318932480331</v>
      </c>
      <c r="M329" s="3">
        <f>IF($A329=$B$3,ProkustesV2!N329*ProkustesV!$AC329,-99)</f>
        <v>1.1608005396973631</v>
      </c>
      <c r="N329" s="3">
        <f>IF($A329=$B$3,ProkustesV2!M329*ProkustesV!$AC329,-99)</f>
        <v>1.8303174467264582</v>
      </c>
      <c r="O329" s="3">
        <f>IF($A329=$B$3,ProkustesV2!P329*ProkustesV!$AC329,-99)</f>
        <v>-0.32610837386953051</v>
      </c>
      <c r="P329" s="3">
        <f>IF($A329=$B$3,ProkustesV2!O329*ProkustesV!$AC329,-99)</f>
        <v>-0.32350785464752202</v>
      </c>
      <c r="Q329" s="3">
        <f>IF($A329=$B$3,ProkustesV2!R329*ProkustesV!$AC329,-99)</f>
        <v>-1.1623359755048379</v>
      </c>
      <c r="R329" s="3">
        <f>IF($A329=$B$3,ProkustesV2!Q329*ProkustesV!$AC329,-99)</f>
        <v>-0.36501909664257004</v>
      </c>
      <c r="S329" s="3">
        <f>IF($A329=$B$3,ProkustesV2!T329*ProkustesV!$AC329,-99)</f>
        <v>-1.1455949639189416</v>
      </c>
      <c r="T329" s="3">
        <f>IF($A329=$B$3,ProkustesV2!S329*ProkustesV!$AC329,-99)</f>
        <v>1.6397477585821862</v>
      </c>
      <c r="U329" s="3">
        <f>IF($A329=$B$3,ProkustesV2!V329*ProkustesV!$AC329,-99)</f>
        <v>-1.4429679924521466E-3</v>
      </c>
      <c r="V329" s="3">
        <f>IF($A329=$B$3,ProkustesV2!U329*ProkustesV!$AC329,-99)</f>
        <v>3.8776960250393997</v>
      </c>
    </row>
    <row r="330" spans="1:22" x14ac:dyDescent="0.3">
      <c r="A330" t="str">
        <f t="shared" si="6"/>
        <v>DIPzei</v>
      </c>
      <c r="B330" s="3" t="str">
        <f>ProkustesV!D330</f>
        <v>DIPzei7_v_3.jpg</v>
      </c>
      <c r="C330" s="3">
        <f>IF($A330=$B$3,ProkustesV2!D330*ProkustesV!$AC330,-99)</f>
        <v>0.30902562785061871</v>
      </c>
      <c r="D330" s="3">
        <f>IF($A330=$B$3,ProkustesV2!C330*ProkustesV!$AC330,-99)</f>
        <v>-1.9671413666170097</v>
      </c>
      <c r="E330" s="3">
        <f>IF($A330=$B$3,ProkustesV2!F330*ProkustesV!$AC330,-99)</f>
        <v>-0.33332388766167692</v>
      </c>
      <c r="F330" s="3">
        <f>IF($A330=$B$3,ProkustesV2!E330*ProkustesV!$AC330,-99)</f>
        <v>-1.965860392046727</v>
      </c>
      <c r="G330" s="3">
        <f>IF($A330=$B$3,ProkustesV2!H330*ProkustesV!$AC330,-99)</f>
        <v>-4.1415597717182173E-2</v>
      </c>
      <c r="H330" s="3">
        <f>IF($A330=$B$3,ProkustesV2!G330*ProkustesV!$AC330,-99)</f>
        <v>-0.40018977678855289</v>
      </c>
      <c r="I330" s="3">
        <f>IF($A330=$B$3,ProkustesV2!J330*ProkustesV!$AC330,-99)</f>
        <v>1.0573338460686328</v>
      </c>
      <c r="J330" s="3">
        <f>IF($A330=$B$3,ProkustesV2!I330*ProkustesV!$AC330,-99)</f>
        <v>-0.37785499192563482</v>
      </c>
      <c r="K330" s="3">
        <f>IF($A330=$B$3,ProkustesV2!L330*ProkustesV!$AC330,-99)</f>
        <v>0.33237302888642678</v>
      </c>
      <c r="L330" s="3">
        <f>IF($A330=$B$3,ProkustesV2!K330*ProkustesV!$AC330,-99)</f>
        <v>-0.41578235718917944</v>
      </c>
      <c r="M330" s="3">
        <f>IF($A330=$B$3,ProkustesV2!N330*ProkustesV!$AC330,-99)</f>
        <v>0.93073454200726247</v>
      </c>
      <c r="N330" s="3">
        <f>IF($A330=$B$3,ProkustesV2!M330*ProkustesV!$AC330,-99)</f>
        <v>1.4617568151078557</v>
      </c>
      <c r="O330" s="3">
        <f>IF($A330=$B$3,ProkustesV2!P330*ProkustesV!$AC330,-99)</f>
        <v>-0.27861301711218983</v>
      </c>
      <c r="P330" s="3">
        <f>IF($A330=$B$3,ProkustesV2!O330*ProkustesV!$AC330,-99)</f>
        <v>-0.42287749761801441</v>
      </c>
      <c r="Q330" s="3">
        <f>IF($A330=$B$3,ProkustesV2!R330*ProkustesV!$AC330,-99)</f>
        <v>-0.97136889871630205</v>
      </c>
      <c r="R330" s="3">
        <f>IF($A330=$B$3,ProkustesV2!Q330*ProkustesV!$AC330,-99)</f>
        <v>-0.46930064004982397</v>
      </c>
      <c r="S330" s="3">
        <f>IF($A330=$B$3,ProkustesV2!T330*ProkustesV!$AC330,-99)</f>
        <v>-0.96504734043477569</v>
      </c>
      <c r="T330" s="3">
        <f>IF($A330=$B$3,ProkustesV2!S330*ProkustesV!$AC330,-99)</f>
        <v>1.5621774029442439</v>
      </c>
      <c r="U330" s="3">
        <f>IF($A330=$B$3,ProkustesV2!V330*ProkustesV!$AC330,-99)</f>
        <v>-3.9698303170821722E-2</v>
      </c>
      <c r="V330" s="3">
        <f>IF($A330=$B$3,ProkustesV2!U330*ProkustesV!$AC330,-99)</f>
        <v>2.9950728041828456</v>
      </c>
    </row>
    <row r="331" spans="1:22" x14ac:dyDescent="0.3">
      <c r="A331" t="str">
        <f t="shared" ref="A331:A337" si="7">MID(B331,1,6)</f>
        <v>DIPzei</v>
      </c>
      <c r="B331" s="3" t="str">
        <f>ProkustesV!D331</f>
        <v>DIPzei7_v_4.jpg</v>
      </c>
      <c r="C331" s="3">
        <f>IF($A331=$B$3,ProkustesV2!D331*ProkustesV!$AC331,-99)</f>
        <v>0.2156671240374623</v>
      </c>
      <c r="D331" s="3">
        <f>IF($A331=$B$3,ProkustesV2!C331*ProkustesV!$AC331,-99)</f>
        <v>-1.3405325726510526</v>
      </c>
      <c r="E331" s="3">
        <f>IF($A331=$B$3,ProkustesV2!F331*ProkustesV!$AC331,-99)</f>
        <v>-0.23634928058670485</v>
      </c>
      <c r="F331" s="3">
        <f>IF($A331=$B$3,ProkustesV2!E331*ProkustesV!$AC331,-99)</f>
        <v>-1.3672406241869426</v>
      </c>
      <c r="G331" s="3">
        <f>IF($A331=$B$3,ProkustesV2!H331*ProkustesV!$AC331,-99)</f>
        <v>1.1016205984629834E-2</v>
      </c>
      <c r="H331" s="3">
        <f>IF($A331=$B$3,ProkustesV2!G331*ProkustesV!$AC331,-99)</f>
        <v>-0.11136617623844025</v>
      </c>
      <c r="I331" s="3">
        <f>IF($A331=$B$3,ProkustesV2!J331*ProkustesV!$AC331,-99)</f>
        <v>0.82451334423943301</v>
      </c>
      <c r="J331" s="3">
        <f>IF($A331=$B$3,ProkustesV2!I331*ProkustesV!$AC331,-99)</f>
        <v>-0.21545679283562594</v>
      </c>
      <c r="K331" s="3">
        <f>IF($A331=$B$3,ProkustesV2!L331*ProkustesV!$AC331,-99)</f>
        <v>0.29828577573623216</v>
      </c>
      <c r="L331" s="3">
        <f>IF($A331=$B$3,ProkustesV2!K331*ProkustesV!$AC331,-99)</f>
        <v>-0.21302884701954647</v>
      </c>
      <c r="M331" s="3">
        <f>IF($A331=$B$3,ProkustesV2!N331*ProkustesV!$AC331,-99)</f>
        <v>0.79284162930850788</v>
      </c>
      <c r="N331" s="3">
        <f>IF($A331=$B$3,ProkustesV2!M331*ProkustesV!$AC331,-99)</f>
        <v>0.94094316489331797</v>
      </c>
      <c r="O331" s="3">
        <f>IF($A331=$B$3,ProkustesV2!P331*ProkustesV!$AC331,-99)</f>
        <v>-0.25116498651361074</v>
      </c>
      <c r="P331" s="3">
        <f>IF($A331=$B$3,ProkustesV2!O331*ProkustesV!$AC331,-99)</f>
        <v>-0.22758343797414449</v>
      </c>
      <c r="Q331" s="3">
        <f>IF($A331=$B$3,ProkustesV2!R331*ProkustesV!$AC331,-99)</f>
        <v>-0.83166205656218983</v>
      </c>
      <c r="R331" s="3">
        <f>IF($A331=$B$3,ProkustesV2!Q331*ProkustesV!$AC331,-99)</f>
        <v>-0.27572078103069236</v>
      </c>
      <c r="S331" s="3">
        <f>IF($A331=$B$3,ProkustesV2!T331*ProkustesV!$AC331,-99)</f>
        <v>-0.77880032186170445</v>
      </c>
      <c r="T331" s="3">
        <f>IF($A331=$B$3,ProkustesV2!S331*ProkustesV!$AC331,-99)</f>
        <v>0.98902479250653075</v>
      </c>
      <c r="U331" s="3">
        <f>IF($A331=$B$3,ProkustesV2!V331*ProkustesV!$AC331,-99)</f>
        <v>-4.4347433782060373E-2</v>
      </c>
      <c r="V331" s="3">
        <f>IF($A331=$B$3,ProkustesV2!U331*ProkustesV!$AC331,-99)</f>
        <v>1.8209612745365855</v>
      </c>
    </row>
    <row r="332" spans="1:22" x14ac:dyDescent="0.3">
      <c r="A332" t="str">
        <f t="shared" si="7"/>
        <v>DIPzei</v>
      </c>
      <c r="B332" s="3" t="str">
        <f>ProkustesV!D332</f>
        <v>DIPzei7_v_5.jpg</v>
      </c>
      <c r="C332" s="3">
        <f>IF($A332=$B$3,ProkustesV2!D332*ProkustesV!$AC332,-99)</f>
        <v>0.37481478683412361</v>
      </c>
      <c r="D332" s="3">
        <f>IF($A332=$B$3,ProkustesV2!C332*ProkustesV!$AC332,-99)</f>
        <v>-1.5840516062699803</v>
      </c>
      <c r="E332" s="3">
        <f>IF($A332=$B$3,ProkustesV2!F332*ProkustesV!$AC332,-99)</f>
        <v>-0.36014895213651754</v>
      </c>
      <c r="F332" s="3">
        <f>IF($A332=$B$3,ProkustesV2!E332*ProkustesV!$AC332,-99)</f>
        <v>-1.5925461654411348</v>
      </c>
      <c r="G332" s="3">
        <f>IF($A332=$B$3,ProkustesV2!H332*ProkustesV!$AC332,-99)</f>
        <v>-4.0408367307329947E-2</v>
      </c>
      <c r="H332" s="3">
        <f>IF($A332=$B$3,ProkustesV2!G332*ProkustesV!$AC332,-99)</f>
        <v>-6.7068531928229244E-2</v>
      </c>
      <c r="I332" s="3">
        <f>IF($A332=$B$3,ProkustesV2!J332*ProkustesV!$AC332,-99)</f>
        <v>0.96500930181711098</v>
      </c>
      <c r="J332" s="3">
        <f>IF($A332=$B$3,ProkustesV2!I332*ProkustesV!$AC332,-99)</f>
        <v>-0.3123012791544324</v>
      </c>
      <c r="K332" s="3">
        <f>IF($A332=$B$3,ProkustesV2!L332*ProkustesV!$AC332,-99)</f>
        <v>0.26916909548403772</v>
      </c>
      <c r="L332" s="3">
        <f>IF($A332=$B$3,ProkustesV2!K332*ProkustesV!$AC332,-99)</f>
        <v>-0.34656369857671193</v>
      </c>
      <c r="M332" s="3">
        <f>IF($A332=$B$3,ProkustesV2!N332*ProkustesV!$AC332,-99)</f>
        <v>0.95784736350056265</v>
      </c>
      <c r="N332" s="3">
        <f>IF($A332=$B$3,ProkustesV2!M332*ProkustesV!$AC332,-99)</f>
        <v>1.2166157898957382</v>
      </c>
      <c r="O332" s="3">
        <f>IF($A332=$B$3,ProkustesV2!P332*ProkustesV!$AC332,-99)</f>
        <v>-0.28636058609585735</v>
      </c>
      <c r="P332" s="3">
        <f>IF($A332=$B$3,ProkustesV2!O332*ProkustesV!$AC332,-99)</f>
        <v>-0.32836919782729124</v>
      </c>
      <c r="Q332" s="3">
        <f>IF($A332=$B$3,ProkustesV2!R332*ProkustesV!$AC332,-99)</f>
        <v>-0.90904012704046289</v>
      </c>
      <c r="R332" s="3">
        <f>IF($A332=$B$3,ProkustesV2!Q332*ProkustesV!$AC332,-99)</f>
        <v>-0.36501850755291826</v>
      </c>
      <c r="S332" s="3">
        <f>IF($A332=$B$3,ProkustesV2!T332*ProkustesV!$AC332,-99)</f>
        <v>-0.92084556904753556</v>
      </c>
      <c r="T332" s="3">
        <f>IF($A332=$B$3,ProkustesV2!S332*ProkustesV!$AC332,-99)</f>
        <v>1.2537227583046853</v>
      </c>
      <c r="U332" s="3">
        <f>IF($A332=$B$3,ProkustesV2!V332*ProkustesV!$AC332,-99)</f>
        <v>-5.0036946008135519E-2</v>
      </c>
      <c r="V332" s="3">
        <f>IF($A332=$B$3,ProkustesV2!U332*ProkustesV!$AC332,-99)</f>
        <v>2.1255804385502697</v>
      </c>
    </row>
    <row r="333" spans="1:22" x14ac:dyDescent="0.3">
      <c r="A333" t="str">
        <f t="shared" si="7"/>
        <v>DIPzei</v>
      </c>
      <c r="B333" s="3" t="str">
        <f>ProkustesV!D333</f>
        <v>DIPzei8_v_1.jpg</v>
      </c>
      <c r="C333" s="3">
        <f>IF($A333=$B$3,ProkustesV2!D333*ProkustesV!$AC333,-99)</f>
        <v>0.26918498908487781</v>
      </c>
      <c r="D333" s="3">
        <f>IF($A333=$B$3,ProkustesV2!C333*ProkustesV!$AC333,-99)</f>
        <v>-2.1673423587579874</v>
      </c>
      <c r="E333" s="3">
        <f>IF($A333=$B$3,ProkustesV2!F333*ProkustesV!$AC333,-99)</f>
        <v>-0.22440621276917788</v>
      </c>
      <c r="F333" s="3">
        <f>IF($A333=$B$3,ProkustesV2!E333*ProkustesV!$AC333,-99)</f>
        <v>-2.2022464879109425</v>
      </c>
      <c r="G333" s="3">
        <f>IF($A333=$B$3,ProkustesV2!H333*ProkustesV!$AC333,-99)</f>
        <v>3.4311049700027872E-2</v>
      </c>
      <c r="H333" s="3">
        <f>IF($A333=$B$3,ProkustesV2!G333*ProkustesV!$AC333,-99)</f>
        <v>-0.49058810111993839</v>
      </c>
      <c r="I333" s="3">
        <f>IF($A333=$B$3,ProkustesV2!J333*ProkustesV!$AC333,-99)</f>
        <v>0.89494269763888445</v>
      </c>
      <c r="J333" s="3">
        <f>IF($A333=$B$3,ProkustesV2!I333*ProkustesV!$AC333,-99)</f>
        <v>-0.29314590497199816</v>
      </c>
      <c r="K333" s="3">
        <f>IF($A333=$B$3,ProkustesV2!L333*ProkustesV!$AC333,-99)</f>
        <v>0.2956256152297701</v>
      </c>
      <c r="L333" s="3">
        <f>IF($A333=$B$3,ProkustesV2!K333*ProkustesV!$AC333,-99)</f>
        <v>-0.31963700661488059</v>
      </c>
      <c r="M333" s="3">
        <f>IF($A333=$B$3,ProkustesV2!N333*ProkustesV!$AC333,-99)</f>
        <v>0.89401363002680401</v>
      </c>
      <c r="N333" s="3">
        <f>IF($A333=$B$3,ProkustesV2!M333*ProkustesV!$AC333,-99)</f>
        <v>1.4887672032341492</v>
      </c>
      <c r="O333" s="3">
        <f>IF($A333=$B$3,ProkustesV2!P333*ProkustesV!$AC333,-99)</f>
        <v>-0.3091120599604531</v>
      </c>
      <c r="P333" s="3">
        <f>IF($A333=$B$3,ProkustesV2!O333*ProkustesV!$AC333,-99)</f>
        <v>-0.31397760858935231</v>
      </c>
      <c r="Q333" s="3">
        <f>IF($A333=$B$3,ProkustesV2!R333*ProkustesV!$AC333,-99)</f>
        <v>-0.96299142404019278</v>
      </c>
      <c r="R333" s="3">
        <f>IF($A333=$B$3,ProkustesV2!Q333*ProkustesV!$AC333,-99)</f>
        <v>-0.36322072408907619</v>
      </c>
      <c r="S333" s="3">
        <f>IF($A333=$B$3,ProkustesV2!T333*ProkustesV!$AC333,-99)</f>
        <v>-0.8897853639581349</v>
      </c>
      <c r="T333" s="3">
        <f>IF($A333=$B$3,ProkustesV2!S333*ProkustesV!$AC333,-99)</f>
        <v>1.4738533277366848</v>
      </c>
      <c r="U333" s="3">
        <f>IF($A333=$B$3,ProkustesV2!V333*ProkustesV!$AC333,-99)</f>
        <v>-1.7829209524026929E-3</v>
      </c>
      <c r="V333" s="3">
        <f>IF($A333=$B$3,ProkustesV2!U333*ProkustesV!$AC333,-99)</f>
        <v>3.1875376610833417</v>
      </c>
    </row>
    <row r="334" spans="1:22" x14ac:dyDescent="0.3">
      <c r="A334" t="str">
        <f t="shared" si="7"/>
        <v>DIPzei</v>
      </c>
      <c r="B334" s="3" t="str">
        <f>ProkustesV!D334</f>
        <v>DIPzei8_v_2.jpg</v>
      </c>
      <c r="C334" s="3">
        <f>IF($A334=$B$3,ProkustesV2!D334*ProkustesV!$AC334,-99)</f>
        <v>0.28276202113517951</v>
      </c>
      <c r="D334" s="3">
        <f>IF($A334=$B$3,ProkustesV2!C334*ProkustesV!$AC334,-99)</f>
        <v>-2.1178951301011066</v>
      </c>
      <c r="E334" s="3">
        <f>IF($A334=$B$3,ProkustesV2!F334*ProkustesV!$AC334,-99)</f>
        <v>-0.32905856064763667</v>
      </c>
      <c r="F334" s="3">
        <f>IF($A334=$B$3,ProkustesV2!E334*ProkustesV!$AC334,-99)</f>
        <v>-2.1138118526417111</v>
      </c>
      <c r="G334" s="3">
        <f>IF($A334=$B$3,ProkustesV2!H334*ProkustesV!$AC334,-99)</f>
        <v>3.5482137099351628E-2</v>
      </c>
      <c r="H334" s="3">
        <f>IF($A334=$B$3,ProkustesV2!G334*ProkustesV!$AC334,-99)</f>
        <v>-0.2242809690549015</v>
      </c>
      <c r="I334" s="3">
        <f>IF($A334=$B$3,ProkustesV2!J334*ProkustesV!$AC334,-99)</f>
        <v>0.87271959738217753</v>
      </c>
      <c r="J334" s="3">
        <f>IF($A334=$B$3,ProkustesV2!I334*ProkustesV!$AC334,-99)</f>
        <v>-0.46823976939403872</v>
      </c>
      <c r="K334" s="3">
        <f>IF($A334=$B$3,ProkustesV2!L334*ProkustesV!$AC334,-99)</f>
        <v>0.27117452444676815</v>
      </c>
      <c r="L334" s="3">
        <f>IF($A334=$B$3,ProkustesV2!K334*ProkustesV!$AC334,-99)</f>
        <v>-0.46495131649857224</v>
      </c>
      <c r="M334" s="3">
        <f>IF($A334=$B$3,ProkustesV2!N334*ProkustesV!$AC334,-99)</f>
        <v>0.73875878451794075</v>
      </c>
      <c r="N334" s="3">
        <f>IF($A334=$B$3,ProkustesV2!M334*ProkustesV!$AC334,-99)</f>
        <v>1.5564704535256395</v>
      </c>
      <c r="O334" s="3">
        <f>IF($A334=$B$3,ProkustesV2!P334*ProkustesV!$AC334,-99)</f>
        <v>-0.22548316659924886</v>
      </c>
      <c r="P334" s="3">
        <f>IF($A334=$B$3,ProkustesV2!O334*ProkustesV!$AC334,-99)</f>
        <v>-0.46275717376940817</v>
      </c>
      <c r="Q334" s="3">
        <f>IF($A334=$B$3,ProkustesV2!R334*ProkustesV!$AC334,-99)</f>
        <v>-0.86684718701345809</v>
      </c>
      <c r="R334" s="3">
        <f>IF($A334=$B$3,ProkustesV2!Q334*ProkustesV!$AC334,-99)</f>
        <v>-0.49780748993033797</v>
      </c>
      <c r="S334" s="3">
        <f>IF($A334=$B$3,ProkustesV2!T334*ProkustesV!$AC334,-99)</f>
        <v>-0.71333452816291609</v>
      </c>
      <c r="T334" s="3">
        <f>IF($A334=$B$3,ProkustesV2!S334*ProkustesV!$AC334,-99)</f>
        <v>1.5224029412845947</v>
      </c>
      <c r="U334" s="3">
        <f>IF($A334=$B$3,ProkustesV2!V334*ProkustesV!$AC334,-99)</f>
        <v>-6.6173622158164566E-2</v>
      </c>
      <c r="V334" s="3">
        <f>IF($A334=$B$3,ProkustesV2!U334*ProkustesV!$AC334,-99)</f>
        <v>3.2708703065798326</v>
      </c>
    </row>
    <row r="335" spans="1:22" x14ac:dyDescent="0.3">
      <c r="A335" t="str">
        <f t="shared" si="7"/>
        <v>DIPzei</v>
      </c>
      <c r="B335" s="3" t="str">
        <f>ProkustesV!D335</f>
        <v>DIPzei8_v_3.jpg</v>
      </c>
      <c r="C335" s="3">
        <f>IF($A335=$B$3,ProkustesV2!D335*ProkustesV!$AC335,-99)</f>
        <v>0.289453757814013</v>
      </c>
      <c r="D335" s="3">
        <f>IF($A335=$B$3,ProkustesV2!C335*ProkustesV!$AC335,-99)</f>
        <v>-2.2210685360600873</v>
      </c>
      <c r="E335" s="3">
        <f>IF($A335=$B$3,ProkustesV2!F335*ProkustesV!$AC335,-99)</f>
        <v>-0.32145561021501395</v>
      </c>
      <c r="F335" s="3">
        <f>IF($A335=$B$3,ProkustesV2!E335*ProkustesV!$AC335,-99)</f>
        <v>-2.2277180575012112</v>
      </c>
      <c r="G335" s="3">
        <f>IF($A335=$B$3,ProkustesV2!H335*ProkustesV!$AC335,-99)</f>
        <v>-6.4547130660023849E-2</v>
      </c>
      <c r="H335" s="3">
        <f>IF($A335=$B$3,ProkustesV2!G335*ProkustesV!$AC335,-99)</f>
        <v>-0.2457898763798165</v>
      </c>
      <c r="I335" s="3">
        <f>IF($A335=$B$3,ProkustesV2!J335*ProkustesV!$AC335,-99)</f>
        <v>0.98852312343563364</v>
      </c>
      <c r="J335" s="3">
        <f>IF($A335=$B$3,ProkustesV2!I335*ProkustesV!$AC335,-99)</f>
        <v>-0.33443934759280103</v>
      </c>
      <c r="K335" s="3">
        <f>IF($A335=$B$3,ProkustesV2!L335*ProkustesV!$AC335,-99)</f>
        <v>0.39076950224226237</v>
      </c>
      <c r="L335" s="3">
        <f>IF($A335=$B$3,ProkustesV2!K335*ProkustesV!$AC335,-99)</f>
        <v>-0.36513089425948042</v>
      </c>
      <c r="M335" s="3">
        <f>IF($A335=$B$3,ProkustesV2!N335*ProkustesV!$AC335,-99)</f>
        <v>0.92815614962590332</v>
      </c>
      <c r="N335" s="3">
        <f>IF($A335=$B$3,ProkustesV2!M335*ProkustesV!$AC335,-99)</f>
        <v>1.504304167436749</v>
      </c>
      <c r="O335" s="3">
        <f>IF($A335=$B$3,ProkustesV2!P335*ProkustesV!$AC335,-99)</f>
        <v>-0.28569829256621038</v>
      </c>
      <c r="P335" s="3">
        <f>IF($A335=$B$3,ProkustesV2!O335*ProkustesV!$AC335,-99)</f>
        <v>-0.3641218209086905</v>
      </c>
      <c r="Q335" s="3">
        <f>IF($A335=$B$3,ProkustesV2!R335*ProkustesV!$AC335,-99)</f>
        <v>-0.97880753558480371</v>
      </c>
      <c r="R335" s="3">
        <f>IF($A335=$B$3,ProkustesV2!Q335*ProkustesV!$AC335,-99)</f>
        <v>-0.41968395231895461</v>
      </c>
      <c r="S335" s="3">
        <f>IF($A335=$B$3,ProkustesV2!T335*ProkustesV!$AC335,-99)</f>
        <v>-0.90981175188920327</v>
      </c>
      <c r="T335" s="3">
        <f>IF($A335=$B$3,ProkustesV2!S335*ProkustesV!$AC335,-99)</f>
        <v>1.4931177752185365</v>
      </c>
      <c r="U335" s="3">
        <f>IF($A335=$B$3,ProkustesV2!V335*ProkustesV!$AC335,-99)</f>
        <v>-3.6582212202563698E-2</v>
      </c>
      <c r="V335" s="3">
        <f>IF($A335=$B$3,ProkustesV2!U335*ProkustesV!$AC335,-99)</f>
        <v>3.1805305423657644</v>
      </c>
    </row>
    <row r="336" spans="1:22" x14ac:dyDescent="0.3">
      <c r="A336" t="str">
        <f t="shared" si="7"/>
        <v>DIPzei</v>
      </c>
      <c r="B336" s="3" t="str">
        <f>ProkustesV!D336</f>
        <v>DIPzei8_v_4.jpg</v>
      </c>
      <c r="C336" s="3">
        <f>IF($A336=$B$3,ProkustesV2!D336*ProkustesV!$AC336,-99)</f>
        <v>0.25958722213782587</v>
      </c>
      <c r="D336" s="3">
        <f>IF($A336=$B$3,ProkustesV2!C336*ProkustesV!$AC336,-99)</f>
        <v>-2.0686462995515829</v>
      </c>
      <c r="E336" s="3">
        <f>IF($A336=$B$3,ProkustesV2!F336*ProkustesV!$AC336,-99)</f>
        <v>-0.27783074119186896</v>
      </c>
      <c r="F336" s="3">
        <f>IF($A336=$B$3,ProkustesV2!E336*ProkustesV!$AC336,-99)</f>
        <v>-2.1130466866919759</v>
      </c>
      <c r="G336" s="3">
        <f>IF($A336=$B$3,ProkustesV2!H336*ProkustesV!$AC336,-99)</f>
        <v>-8.7597942910792981E-2</v>
      </c>
      <c r="H336" s="3">
        <f>IF($A336=$B$3,ProkustesV2!G336*ProkustesV!$AC336,-99)</f>
        <v>-0.23176818713556557</v>
      </c>
      <c r="I336" s="3">
        <f>IF($A336=$B$3,ProkustesV2!J336*ProkustesV!$AC336,-99)</f>
        <v>0.97881596316209185</v>
      </c>
      <c r="J336" s="3">
        <f>IF($A336=$B$3,ProkustesV2!I336*ProkustesV!$AC336,-99)</f>
        <v>-0.33056234001521317</v>
      </c>
      <c r="K336" s="3">
        <f>IF($A336=$B$3,ProkustesV2!L336*ProkustesV!$AC336,-99)</f>
        <v>0.31890091473555793</v>
      </c>
      <c r="L336" s="3">
        <f>IF($A336=$B$3,ProkustesV2!K336*ProkustesV!$AC336,-99)</f>
        <v>-0.37615008502334923</v>
      </c>
      <c r="M336" s="3">
        <f>IF($A336=$B$3,ProkustesV2!N336*ProkustesV!$AC336,-99)</f>
        <v>0.87614614673099844</v>
      </c>
      <c r="N336" s="3">
        <f>IF($A336=$B$3,ProkustesV2!M336*ProkustesV!$AC336,-99)</f>
        <v>1.4082347241513835</v>
      </c>
      <c r="O336" s="3">
        <f>IF($A336=$B$3,ProkustesV2!P336*ProkustesV!$AC336,-99)</f>
        <v>-0.26038461188165846</v>
      </c>
      <c r="P336" s="3">
        <f>IF($A336=$B$3,ProkustesV2!O336*ProkustesV!$AC336,-99)</f>
        <v>-0.35670456653840471</v>
      </c>
      <c r="Q336" s="3">
        <f>IF($A336=$B$3,ProkustesV2!R336*ProkustesV!$AC336,-99)</f>
        <v>-0.88046744860632586</v>
      </c>
      <c r="R336" s="3">
        <f>IF($A336=$B$3,ProkustesV2!Q336*ProkustesV!$AC336,-99)</f>
        <v>-0.36996762752361501</v>
      </c>
      <c r="S336" s="3">
        <f>IF($A336=$B$3,ProkustesV2!T336*ProkustesV!$AC336,-99)</f>
        <v>-0.90161486063509788</v>
      </c>
      <c r="T336" s="3">
        <f>IF($A336=$B$3,ProkustesV2!S336*ProkustesV!$AC336,-99)</f>
        <v>1.4261072399179364</v>
      </c>
      <c r="U336" s="3">
        <f>IF($A336=$B$3,ProkustesV2!V336*ProkustesV!$AC336,-99)</f>
        <v>-2.5554641540730425E-2</v>
      </c>
      <c r="V336" s="3">
        <f>IF($A336=$B$3,ProkustesV2!U336*ProkustesV!$AC336,-99)</f>
        <v>3.0125038284103889</v>
      </c>
    </row>
    <row r="337" spans="1:22" x14ac:dyDescent="0.3">
      <c r="A337" t="str">
        <f t="shared" si="7"/>
        <v>DIPzei</v>
      </c>
      <c r="B337" s="3" t="str">
        <f>ProkustesV!D337</f>
        <v>DIPzei8_v_5.jpg</v>
      </c>
      <c r="C337" s="3">
        <f>IF($A337=$B$3,ProkustesV2!D337*ProkustesV!$AC337,-99)</f>
        <v>0.28934521750542797</v>
      </c>
      <c r="D337" s="3">
        <f>IF($A337=$B$3,ProkustesV2!C337*ProkustesV!$AC337,-99)</f>
        <v>-2.3027166758448354</v>
      </c>
      <c r="E337" s="3">
        <f>IF($A337=$B$3,ProkustesV2!F337*ProkustesV!$AC337,-99)</f>
        <v>-0.35025460415111859</v>
      </c>
      <c r="F337" s="3">
        <f>IF($A337=$B$3,ProkustesV2!E337*ProkustesV!$AC337,-99)</f>
        <v>-2.3191811444491712</v>
      </c>
      <c r="G337" s="3">
        <f>IF($A337=$B$3,ProkustesV2!H337*ProkustesV!$AC337,-99)</f>
        <v>3.3534709178046414E-2</v>
      </c>
      <c r="H337" s="3">
        <f>IF($A337=$B$3,ProkustesV2!G337*ProkustesV!$AC337,-99)</f>
        <v>-0.37581790803763543</v>
      </c>
      <c r="I337" s="3">
        <f>IF($A337=$B$3,ProkustesV2!J337*ProkustesV!$AC337,-99)</f>
        <v>0.95482462017618797</v>
      </c>
      <c r="J337" s="3">
        <f>IF($A337=$B$3,ProkustesV2!I337*ProkustesV!$AC337,-99)</f>
        <v>-0.36494883926452809</v>
      </c>
      <c r="K337" s="3">
        <f>IF($A337=$B$3,ProkustesV2!L337*ProkustesV!$AC337,-99)</f>
        <v>0.26336395879268987</v>
      </c>
      <c r="L337" s="3">
        <f>IF($A337=$B$3,ProkustesV2!K337*ProkustesV!$AC337,-99)</f>
        <v>-0.36208883368264555</v>
      </c>
      <c r="M337" s="3">
        <f>IF($A337=$B$3,ProkustesV2!N337*ProkustesV!$AC337,-99)</f>
        <v>0.8656683508317975</v>
      </c>
      <c r="N337" s="3">
        <f>IF($A337=$B$3,ProkustesV2!M337*ProkustesV!$AC337,-99)</f>
        <v>1.5714217562357773</v>
      </c>
      <c r="O337" s="3">
        <f>IF($A337=$B$3,ProkustesV2!P337*ProkustesV!$AC337,-99)</f>
        <v>-0.24395725567057072</v>
      </c>
      <c r="P337" s="3">
        <f>IF($A337=$B$3,ProkustesV2!O337*ProkustesV!$AC337,-99)</f>
        <v>-0.3619795637386527</v>
      </c>
      <c r="Q337" s="3">
        <f>IF($A337=$B$3,ProkustesV2!R337*ProkustesV!$AC337,-99)</f>
        <v>-0.87390820051359019</v>
      </c>
      <c r="R337" s="3">
        <f>IF($A337=$B$3,ProkustesV2!Q337*ProkustesV!$AC337,-99)</f>
        <v>-0.37026430374046426</v>
      </c>
      <c r="S337" s="3">
        <f>IF($A337=$B$3,ProkustesV2!T337*ProkustesV!$AC337,-99)</f>
        <v>-0.86063122155988003</v>
      </c>
      <c r="T337" s="3">
        <f>IF($A337=$B$3,ProkustesV2!S337*ProkustesV!$AC337,-99)</f>
        <v>1.5661508331739953</v>
      </c>
      <c r="U337" s="3">
        <f>IF($A337=$B$3,ProkustesV2!V337*ProkustesV!$AC337,-99)</f>
        <v>-7.7985574588981491E-2</v>
      </c>
      <c r="V337" s="3">
        <f>IF($A337=$B$3,ProkustesV2!U337*ProkustesV!$AC337,-99)</f>
        <v>3.3194246793481623</v>
      </c>
    </row>
    <row r="338" spans="1:22" x14ac:dyDescent="0.3">
      <c r="A338" t="str">
        <f>MID(B338,1,6)</f>
        <v>DIPzei</v>
      </c>
      <c r="B338" s="3" t="str">
        <f>ProkustesV!D338</f>
        <v>DIPzei9_v_1.jpg</v>
      </c>
      <c r="C338" s="3">
        <f>IF($A338=$B$3,ProkustesV2!D338*ProkustesV!$AC338,-99)</f>
        <v>0.23017420584575474</v>
      </c>
      <c r="D338" s="3">
        <f>IF($A338=$B$3,ProkustesV2!C338*ProkustesV!$AC338,-99)</f>
        <v>-2.2330533707616413</v>
      </c>
      <c r="E338" s="3">
        <f>IF($A338=$B$3,ProkustesV2!F338*ProkustesV!$AC338,-99)</f>
        <v>-0.22016943252116492</v>
      </c>
      <c r="F338" s="3">
        <f>IF($A338=$B$3,ProkustesV2!E338*ProkustesV!$AC338,-99)</f>
        <v>-2.2464802607454821</v>
      </c>
      <c r="G338" s="3">
        <f>IF($A338=$B$3,ProkustesV2!H338*ProkustesV!$AC338,-99)</f>
        <v>-1.1206150284290893E-2</v>
      </c>
      <c r="H338" s="3">
        <f>IF($A338=$B$3,ProkustesV2!G338*ProkustesV!$AC338,-99)</f>
        <v>-0.48766164935608741</v>
      </c>
      <c r="I338" s="3">
        <f>IF($A338=$B$3,ProkustesV2!J338*ProkustesV!$AC338,-99)</f>
        <v>1.1514018082198523</v>
      </c>
      <c r="J338" s="3">
        <f>IF($A338=$B$3,ProkustesV2!I338*ProkustesV!$AC338,-99)</f>
        <v>-0.36485078829897249</v>
      </c>
      <c r="K338" s="3">
        <f>IF($A338=$B$3,ProkustesV2!L338*ProkustesV!$AC338,-99)</f>
        <v>0.36996860594036274</v>
      </c>
      <c r="L338" s="3">
        <f>IF($A338=$B$3,ProkustesV2!K338*ProkustesV!$AC338,-99)</f>
        <v>-0.39033520050118448</v>
      </c>
      <c r="M338" s="3">
        <f>IF($A338=$B$3,ProkustesV2!N338*ProkustesV!$AC338,-99)</f>
        <v>1.5827326420886954</v>
      </c>
      <c r="N338" s="3">
        <f>IF($A338=$B$3,ProkustesV2!M338*ProkustesV!$AC338,-99)</f>
        <v>1.7845816910133194</v>
      </c>
      <c r="O338" s="3">
        <f>IF($A338=$B$3,ProkustesV2!P338*ProkustesV!$AC338,-99)</f>
        <v>-0.37806912715916202</v>
      </c>
      <c r="P338" s="3">
        <f>IF($A338=$B$3,ProkustesV2!O338*ProkustesV!$AC338,-99)</f>
        <v>-0.43101731253797926</v>
      </c>
      <c r="Q338" s="3">
        <f>IF($A338=$B$3,ProkustesV2!R338*ProkustesV!$AC338,-99)</f>
        <v>-1.1833143280775533</v>
      </c>
      <c r="R338" s="3">
        <f>IF($A338=$B$3,ProkustesV2!Q338*ProkustesV!$AC338,-99)</f>
        <v>-0.46473167663855552</v>
      </c>
      <c r="S338" s="3">
        <f>IF($A338=$B$3,ProkustesV2!T338*ProkustesV!$AC338,-99)</f>
        <v>-1.5679081304669278</v>
      </c>
      <c r="T338" s="3">
        <f>IF($A338=$B$3,ProkustesV2!S338*ProkustesV!$AC338,-99)</f>
        <v>1.6517512319529419</v>
      </c>
      <c r="U338" s="3">
        <f>IF($A338=$B$3,ProkustesV2!V338*ProkustesV!$AC338,-99)</f>
        <v>2.6389906414444799E-2</v>
      </c>
      <c r="V338" s="3">
        <f>IF($A338=$B$3,ProkustesV2!U338*ProkustesV!$AC338,-99)</f>
        <v>3.1817973358736253</v>
      </c>
    </row>
    <row r="339" spans="1:22" x14ac:dyDescent="0.3">
      <c r="A339" t="str">
        <f>MID(B339,1,6)</f>
        <v>DIPzei</v>
      </c>
      <c r="B339" s="3" t="str">
        <f>ProkustesV!D339</f>
        <v>DIPzei9_v_2.jpg</v>
      </c>
      <c r="C339" s="3">
        <f>IF($A339=$B$3,ProkustesV2!D339*ProkustesV!$AC339,-99)</f>
        <v>0.20008125221510856</v>
      </c>
      <c r="D339" s="3">
        <f>IF($A339=$B$3,ProkustesV2!C339*ProkustesV!$AC339,-99)</f>
        <v>-2.5101188319401646</v>
      </c>
      <c r="E339" s="3">
        <f>IF($A339=$B$3,ProkustesV2!F339*ProkustesV!$AC339,-99)</f>
        <v>-0.32492063797685106</v>
      </c>
      <c r="F339" s="3">
        <f>IF($A339=$B$3,ProkustesV2!E339*ProkustesV!$AC339,-99)</f>
        <v>-2.5016892734821088</v>
      </c>
      <c r="G339" s="3">
        <f>IF($A339=$B$3,ProkustesV2!H339*ProkustesV!$AC339,-99)</f>
        <v>-2.9471230320535811E-2</v>
      </c>
      <c r="H339" s="3">
        <f>IF($A339=$B$3,ProkustesV2!G339*ProkustesV!$AC339,-99)</f>
        <v>-0.30360781508129686</v>
      </c>
      <c r="I339" s="3">
        <f>IF($A339=$B$3,ProkustesV2!J339*ProkustesV!$AC339,-99)</f>
        <v>1.4023262244419805</v>
      </c>
      <c r="J339" s="3">
        <f>IF($A339=$B$3,ProkustesV2!I339*ProkustesV!$AC339,-99)</f>
        <v>-0.40115104613520691</v>
      </c>
      <c r="K339" s="3">
        <f>IF($A339=$B$3,ProkustesV2!L339*ProkustesV!$AC339,-99)</f>
        <v>0.46036517153776552</v>
      </c>
      <c r="L339" s="3">
        <f>IF($A339=$B$3,ProkustesV2!K339*ProkustesV!$AC339,-99)</f>
        <v>-0.45747302417127333</v>
      </c>
      <c r="M339" s="3">
        <f>IF($A339=$B$3,ProkustesV2!N339*ProkustesV!$AC339,-99)</f>
        <v>1.710794074211085</v>
      </c>
      <c r="N339" s="3">
        <f>IF($A339=$B$3,ProkustesV2!M339*ProkustesV!$AC339,-99)</f>
        <v>1.6506685213073586</v>
      </c>
      <c r="O339" s="3">
        <f>IF($A339=$B$3,ProkustesV2!P339*ProkustesV!$AC339,-99)</f>
        <v>-0.306468742002031</v>
      </c>
      <c r="P339" s="3">
        <f>IF($A339=$B$3,ProkustesV2!O339*ProkustesV!$AC339,-99)</f>
        <v>-0.47739638655932937</v>
      </c>
      <c r="Q339" s="3">
        <f>IF($A339=$B$3,ProkustesV2!R339*ProkustesV!$AC339,-99)</f>
        <v>-1.2478873477744892</v>
      </c>
      <c r="R339" s="3">
        <f>IF($A339=$B$3,ProkustesV2!Q339*ProkustesV!$AC339,-99)</f>
        <v>-0.55857018107024359</v>
      </c>
      <c r="S339" s="3">
        <f>IF($A339=$B$3,ProkustesV2!T339*ProkustesV!$AC339,-99)</f>
        <v>-1.7821618810230169</v>
      </c>
      <c r="T339" s="3">
        <f>IF($A339=$B$3,ProkustesV2!S339*ProkustesV!$AC339,-99)</f>
        <v>1.8382830456017476</v>
      </c>
      <c r="U339" s="3">
        <f>IF($A339=$B$3,ProkustesV2!V339*ProkustesV!$AC339,-99)</f>
        <v>-8.2656883309007861E-2</v>
      </c>
      <c r="V339" s="3">
        <f>IF($A339=$B$3,ProkustesV2!U339*ProkustesV!$AC339,-99)</f>
        <v>3.72105499153052</v>
      </c>
    </row>
    <row r="340" spans="1:22" x14ac:dyDescent="0.3">
      <c r="A340" t="str">
        <f>MID(B340,1,6)</f>
        <v>DIPzei</v>
      </c>
      <c r="B340" s="3" t="str">
        <f>ProkustesV!D340</f>
        <v>DIPzei9_v_3.jpg</v>
      </c>
      <c r="C340" s="3">
        <f>IF($A340=$B$3,ProkustesV2!D340*ProkustesV!$AC340,-99)</f>
        <v>0.32088013522108416</v>
      </c>
      <c r="D340" s="3">
        <f>IF($A340=$B$3,ProkustesV2!C340*ProkustesV!$AC340,-99)</f>
        <v>-1.8411790434249431</v>
      </c>
      <c r="E340" s="3">
        <f>IF($A340=$B$3,ProkustesV2!F340*ProkustesV!$AC340,-99)</f>
        <v>-0.35093250279863231</v>
      </c>
      <c r="F340" s="3">
        <f>IF($A340=$B$3,ProkustesV2!E340*ProkustesV!$AC340,-99)</f>
        <v>-1.8627475693480608</v>
      </c>
      <c r="G340" s="3">
        <f>IF($A340=$B$3,ProkustesV2!H340*ProkustesV!$AC340,-99)</f>
        <v>1.4069791125043835E-2</v>
      </c>
      <c r="H340" s="3">
        <f>IF($A340=$B$3,ProkustesV2!G340*ProkustesV!$AC340,-99)</f>
        <v>-0.35039257045134325</v>
      </c>
      <c r="I340" s="3">
        <f>IF($A340=$B$3,ProkustesV2!J340*ProkustesV!$AC340,-99)</f>
        <v>1.0638211228585606</v>
      </c>
      <c r="J340" s="3">
        <f>IF($A340=$B$3,ProkustesV2!I340*ProkustesV!$AC340,-99)</f>
        <v>-0.27083177200072783</v>
      </c>
      <c r="K340" s="3">
        <f>IF($A340=$B$3,ProkustesV2!L340*ProkustesV!$AC340,-99)</f>
        <v>0.34174340546035459</v>
      </c>
      <c r="L340" s="3">
        <f>IF($A340=$B$3,ProkustesV2!K340*ProkustesV!$AC340,-99)</f>
        <v>-0.27663648730284085</v>
      </c>
      <c r="M340" s="3">
        <f>IF($A340=$B$3,ProkustesV2!N340*ProkustesV!$AC340,-99)</f>
        <v>0.89565314036820387</v>
      </c>
      <c r="N340" s="3">
        <f>IF($A340=$B$3,ProkustesV2!M340*ProkustesV!$AC340,-99)</f>
        <v>1.4342157802438786</v>
      </c>
      <c r="O340" s="3">
        <f>IF($A340=$B$3,ProkustesV2!P340*ProkustesV!$AC340,-99)</f>
        <v>-0.33910184943031102</v>
      </c>
      <c r="P340" s="3">
        <f>IF($A340=$B$3,ProkustesV2!O340*ProkustesV!$AC340,-99)</f>
        <v>-0.27372717097558968</v>
      </c>
      <c r="Q340" s="3">
        <f>IF($A340=$B$3,ProkustesV2!R340*ProkustesV!$AC340,-99)</f>
        <v>-1.0363271584929297</v>
      </c>
      <c r="R340" s="3">
        <f>IF($A340=$B$3,ProkustesV2!Q340*ProkustesV!$AC340,-99)</f>
        <v>-0.32807266308924543</v>
      </c>
      <c r="S340" s="3">
        <f>IF($A340=$B$3,ProkustesV2!T340*ProkustesV!$AC340,-99)</f>
        <v>-0.9024928319562634</v>
      </c>
      <c r="T340" s="3">
        <f>IF($A340=$B$3,ProkustesV2!S340*ProkustesV!$AC340,-99)</f>
        <v>1.3553005320049594</v>
      </c>
      <c r="U340" s="3">
        <f>IF($A340=$B$3,ProkustesV2!V340*ProkustesV!$AC340,-99)</f>
        <v>-7.3132523551015498E-3</v>
      </c>
      <c r="V340" s="3">
        <f>IF($A340=$B$3,ProkustesV2!U340*ProkustesV!$AC340,-99)</f>
        <v>2.414070964343904</v>
      </c>
    </row>
    <row r="341" spans="1:22" x14ac:dyDescent="0.3">
      <c r="A341" t="str">
        <f>MID(B341,1,6)</f>
        <v>DIPzei</v>
      </c>
      <c r="B341" s="3" t="str">
        <f>ProkustesV!D341</f>
        <v>DIPzei9_v_4.jpg</v>
      </c>
      <c r="C341" s="3">
        <f>IF($A341=$B$3,ProkustesV2!D341*ProkustesV!$AC341,-99)</f>
        <v>0.29642833749207703</v>
      </c>
      <c r="D341" s="3">
        <f>IF($A341=$B$3,ProkustesV2!C341*ProkustesV!$AC341,-99)</f>
        <v>-1.861570918343727</v>
      </c>
      <c r="E341" s="3">
        <f>IF($A341=$B$3,ProkustesV2!F341*ProkustesV!$AC341,-99)</f>
        <v>-0.35757442967831848</v>
      </c>
      <c r="F341" s="3">
        <f>IF($A341=$B$3,ProkustesV2!E341*ProkustesV!$AC341,-99)</f>
        <v>-1.8635053190065134</v>
      </c>
      <c r="G341" s="3">
        <f>IF($A341=$B$3,ProkustesV2!H341*ProkustesV!$AC341,-99)</f>
        <v>4.9919978453697366E-3</v>
      </c>
      <c r="H341" s="3">
        <f>IF($A341=$B$3,ProkustesV2!G341*ProkustesV!$AC341,-99)</f>
        <v>-0.2099973747016799</v>
      </c>
      <c r="I341" s="3">
        <f>IF($A341=$B$3,ProkustesV2!J341*ProkustesV!$AC341,-99)</f>
        <v>1.0295709617235675</v>
      </c>
      <c r="J341" s="3">
        <f>IF($A341=$B$3,ProkustesV2!I341*ProkustesV!$AC341,-99)</f>
        <v>-0.27217918618132497</v>
      </c>
      <c r="K341" s="3">
        <f>IF($A341=$B$3,ProkustesV2!L341*ProkustesV!$AC341,-99)</f>
        <v>0.32751598961158934</v>
      </c>
      <c r="L341" s="3">
        <f>IF($A341=$B$3,ProkustesV2!K341*ProkustesV!$AC341,-99)</f>
        <v>-0.33242620365475872</v>
      </c>
      <c r="M341" s="3">
        <f>IF($A341=$B$3,ProkustesV2!N341*ProkustesV!$AC341,-99)</f>
        <v>0.91780004789949976</v>
      </c>
      <c r="N341" s="3">
        <f>IF($A341=$B$3,ProkustesV2!M341*ProkustesV!$AC341,-99)</f>
        <v>1.4018106859060726</v>
      </c>
      <c r="O341" s="3">
        <f>IF($A341=$B$3,ProkustesV2!P341*ProkustesV!$AC341,-99)</f>
        <v>-0.28631661212899262</v>
      </c>
      <c r="P341" s="3">
        <f>IF($A341=$B$3,ProkustesV2!O341*ProkustesV!$AC341,-99)</f>
        <v>-0.33313006390390576</v>
      </c>
      <c r="Q341" s="3">
        <f>IF($A341=$B$3,ProkustesV2!R341*ProkustesV!$AC341,-99)</f>
        <v>-1.030074620672691</v>
      </c>
      <c r="R341" s="3">
        <f>IF($A341=$B$3,ProkustesV2!Q341*ProkustesV!$AC341,-99)</f>
        <v>-0.35385156267604656</v>
      </c>
      <c r="S341" s="3">
        <f>IF($A341=$B$3,ProkustesV2!T341*ProkustesV!$AC341,-99)</f>
        <v>-0.93462286262433025</v>
      </c>
      <c r="T341" s="3">
        <f>IF($A341=$B$3,ProkustesV2!S341*ProkustesV!$AC341,-99)</f>
        <v>1.2041473882502167</v>
      </c>
      <c r="U341" s="3">
        <f>IF($A341=$B$3,ProkustesV2!V341*ProkustesV!$AC341,-99)</f>
        <v>3.2281190532239712E-2</v>
      </c>
      <c r="V341" s="3">
        <f>IF($A341=$B$3,ProkustesV2!U341*ProkustesV!$AC341,-99)</f>
        <v>2.6207025543116589</v>
      </c>
    </row>
    <row r="342" spans="1:22" x14ac:dyDescent="0.3">
      <c r="A342" t="str">
        <f>MID(B342,1,6)</f>
        <v>DIPzei</v>
      </c>
      <c r="B342" s="3" t="str">
        <f>ProkustesV!D342</f>
        <v>DIPzei9_v_5.jpg</v>
      </c>
      <c r="C342" s="3">
        <f>IF($A342=$B$3,ProkustesV2!D342*ProkustesV!$AC342,-99)</f>
        <v>0.30950934853623707</v>
      </c>
      <c r="D342" s="3">
        <f>IF($A342=$B$3,ProkustesV2!C342*ProkustesV!$AC342,-99)</f>
        <v>-1.9601704921282259</v>
      </c>
      <c r="E342" s="3">
        <f>IF($A342=$B$3,ProkustesV2!F342*ProkustesV!$AC342,-99)</f>
        <v>-0.34003498291587092</v>
      </c>
      <c r="F342" s="3">
        <f>IF($A342=$B$3,ProkustesV2!E342*ProkustesV!$AC342,-99)</f>
        <v>-2.0089736962375042</v>
      </c>
      <c r="G342" s="3">
        <f>IF($A342=$B$3,ProkustesV2!H342*ProkustesV!$AC342,-99)</f>
        <v>-2.7810764039707322E-2</v>
      </c>
      <c r="H342" s="3">
        <f>IF($A342=$B$3,ProkustesV2!G342*ProkustesV!$AC342,-99)</f>
        <v>-0.31820742023797349</v>
      </c>
      <c r="I342" s="3">
        <f>IF($A342=$B$3,ProkustesV2!J342*ProkustesV!$AC342,-99)</f>
        <v>1.1302110270754171</v>
      </c>
      <c r="J342" s="3">
        <f>IF($A342=$B$3,ProkustesV2!I342*ProkustesV!$AC342,-99)</f>
        <v>-0.28127505677551679</v>
      </c>
      <c r="K342" s="3">
        <f>IF($A342=$B$3,ProkustesV2!L342*ProkustesV!$AC342,-99)</f>
        <v>0.40006571668319374</v>
      </c>
      <c r="L342" s="3">
        <f>IF($A342=$B$3,ProkustesV2!K342*ProkustesV!$AC342,-99)</f>
        <v>-0.30866953505815947</v>
      </c>
      <c r="M342" s="3">
        <f>IF($A342=$B$3,ProkustesV2!N342*ProkustesV!$AC342,-99)</f>
        <v>0.90355188255815888</v>
      </c>
      <c r="N342" s="3">
        <f>IF($A342=$B$3,ProkustesV2!M342*ProkustesV!$AC342,-99)</f>
        <v>1.4204303754957008</v>
      </c>
      <c r="O342" s="3">
        <f>IF($A342=$B$3,ProkustesV2!P342*ProkustesV!$AC342,-99)</f>
        <v>-0.32968370607567182</v>
      </c>
      <c r="P342" s="3">
        <f>IF($A342=$B$3,ProkustesV2!O342*ProkustesV!$AC342,-99)</f>
        <v>-0.32794261072662678</v>
      </c>
      <c r="Q342" s="3">
        <f>IF($A342=$B$3,ProkustesV2!R342*ProkustesV!$AC342,-99)</f>
        <v>-1.1071780769252144</v>
      </c>
      <c r="R342" s="3">
        <f>IF($A342=$B$3,ProkustesV2!Q342*ProkustesV!$AC342,-99)</f>
        <v>-0.34868597734827339</v>
      </c>
      <c r="S342" s="3">
        <f>IF($A342=$B$3,ProkustesV2!T342*ProkustesV!$AC342,-99)</f>
        <v>-0.90952934278588038</v>
      </c>
      <c r="T342" s="3">
        <f>IF($A342=$B$3,ProkustesV2!S342*ProkustesV!$AC342,-99)</f>
        <v>1.4276520871572576</v>
      </c>
      <c r="U342" s="3">
        <f>IF($A342=$B$3,ProkustesV2!V342*ProkustesV!$AC342,-99)</f>
        <v>-2.910110211065569E-2</v>
      </c>
      <c r="V342" s="3">
        <f>IF($A342=$B$3,ProkustesV2!U342*ProkustesV!$AC342,-99)</f>
        <v>2.7058423258593276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7"/>
  <sheetViews>
    <sheetView workbookViewId="0">
      <selection activeCell="D2" sqref="D2"/>
    </sheetView>
  </sheetViews>
  <sheetFormatPr defaultRowHeight="14.4" x14ac:dyDescent="0.3"/>
  <cols>
    <col min="1" max="1" width="9.88671875" customWidth="1"/>
  </cols>
  <sheetData>
    <row r="1" spans="1:22" x14ac:dyDescent="0.3">
      <c r="A1">
        <f>COUNTIF($A5:$A500,"&lt;&gt;")</f>
        <v>333</v>
      </c>
      <c r="B1" s="1" t="s">
        <v>374</v>
      </c>
      <c r="C1" s="1"/>
      <c r="D1" s="1" t="s">
        <v>799</v>
      </c>
      <c r="E1" s="1"/>
    </row>
    <row r="2" spans="1:22" x14ac:dyDescent="0.3">
      <c r="A2" s="1">
        <v>20</v>
      </c>
      <c r="B2" s="1" t="s">
        <v>375</v>
      </c>
      <c r="C2" s="1"/>
      <c r="D2" s="1"/>
      <c r="E2" s="1"/>
    </row>
    <row r="3" spans="1:22" x14ac:dyDescent="0.3">
      <c r="B3" s="1" t="s">
        <v>376</v>
      </c>
      <c r="C3" s="1" t="s">
        <v>376</v>
      </c>
      <c r="D3" s="1" t="s">
        <v>376</v>
      </c>
      <c r="E3" s="1" t="s">
        <v>376</v>
      </c>
      <c r="F3" s="1" t="s">
        <v>376</v>
      </c>
      <c r="G3" s="1" t="s">
        <v>376</v>
      </c>
      <c r="H3" s="1" t="s">
        <v>376</v>
      </c>
      <c r="I3" s="1" t="s">
        <v>376</v>
      </c>
      <c r="J3" s="1" t="s">
        <v>376</v>
      </c>
      <c r="K3" s="1" t="s">
        <v>376</v>
      </c>
      <c r="L3" s="1" t="s">
        <v>376</v>
      </c>
      <c r="M3" s="1" t="s">
        <v>376</v>
      </c>
      <c r="N3" s="1" t="s">
        <v>376</v>
      </c>
      <c r="O3" s="1" t="s">
        <v>376</v>
      </c>
      <c r="P3" s="1" t="s">
        <v>376</v>
      </c>
      <c r="Q3" s="1" t="s">
        <v>376</v>
      </c>
      <c r="R3" s="1" t="s">
        <v>376</v>
      </c>
      <c r="S3" s="1" t="s">
        <v>376</v>
      </c>
      <c r="T3" s="1" t="s">
        <v>376</v>
      </c>
      <c r="U3" s="1" t="s">
        <v>376</v>
      </c>
      <c r="V3" s="1"/>
    </row>
    <row r="4" spans="1:22" x14ac:dyDescent="0.3">
      <c r="B4" t="str">
        <f>ProkustesV!E9</f>
        <v xml:space="preserve">LM1_X </v>
      </c>
      <c r="C4" t="str">
        <f>ProkustesV!F9</f>
        <v xml:space="preserve">LM1_Y </v>
      </c>
      <c r="D4" t="str">
        <f>ProkustesV!G9</f>
        <v xml:space="preserve">LM2_X </v>
      </c>
      <c r="E4" t="str">
        <f>ProkustesV!H9</f>
        <v xml:space="preserve">LM2_Y </v>
      </c>
      <c r="F4" t="str">
        <f>ProkustesV!I9</f>
        <v xml:space="preserve">LM3_X </v>
      </c>
      <c r="G4" t="str">
        <f>ProkustesV!J9</f>
        <v xml:space="preserve">LM3_Y </v>
      </c>
      <c r="H4" t="str">
        <f>ProkustesV!K9</f>
        <v xml:space="preserve">LM4_X </v>
      </c>
      <c r="I4" t="str">
        <f>ProkustesV!L9</f>
        <v xml:space="preserve">LM4_Y </v>
      </c>
      <c r="J4" t="str">
        <f>ProkustesV!M9</f>
        <v xml:space="preserve">LM5_X </v>
      </c>
      <c r="K4" t="str">
        <f>ProkustesV!N9</f>
        <v xml:space="preserve">LM5_Y </v>
      </c>
      <c r="L4" t="str">
        <f>ProkustesV!O9</f>
        <v xml:space="preserve">LM6_X </v>
      </c>
      <c r="M4" t="str">
        <f>ProkustesV!P9</f>
        <v xml:space="preserve">LM6_Y </v>
      </c>
      <c r="N4" t="str">
        <f>ProkustesV!Q9</f>
        <v xml:space="preserve">LM7_X </v>
      </c>
      <c r="O4" t="str">
        <f>ProkustesV!R9</f>
        <v xml:space="preserve">LM7_Y </v>
      </c>
      <c r="P4" t="str">
        <f>ProkustesV!S9</f>
        <v xml:space="preserve">LM8_X </v>
      </c>
      <c r="Q4" t="str">
        <f>ProkustesV!T9</f>
        <v xml:space="preserve">LM8_Y </v>
      </c>
      <c r="R4" t="str">
        <f>ProkustesV!U9</f>
        <v xml:space="preserve">LM9_X </v>
      </c>
      <c r="S4" t="str">
        <f>ProkustesV!V9</f>
        <v xml:space="preserve">LM9_Y </v>
      </c>
      <c r="T4" t="str">
        <f>ProkustesV!W9</f>
        <v xml:space="preserve">LM10_X </v>
      </c>
      <c r="U4" t="str">
        <f>ProkustesV!X9</f>
        <v xml:space="preserve">LM10_Y </v>
      </c>
    </row>
    <row r="5" spans="1:22" x14ac:dyDescent="0.3">
      <c r="A5" t="str">
        <f>MID(ProkustesV!C10,4,3)&amp;"_"&amp;ProkustesV!A10&amp;"_"&amp;ProkustesV!B10</f>
        <v>alp_1_1</v>
      </c>
      <c r="B5">
        <f>ProkustesV!E10</f>
        <v>-0.263537000467297</v>
      </c>
      <c r="C5">
        <f>ProkustesV!F10</f>
        <v>7.3379635970101206E-2</v>
      </c>
      <c r="D5">
        <f>ProkustesV!G10</f>
        <v>-0.27217300967542701</v>
      </c>
      <c r="E5">
        <f>ProkustesV!H10</f>
        <v>-5.0492657822807901E-2</v>
      </c>
      <c r="F5">
        <f>ProkustesV!I10</f>
        <v>-2.0741573544365802E-2</v>
      </c>
      <c r="G5">
        <f>ProkustesV!J10</f>
        <v>-2.5972777196548902E-3</v>
      </c>
      <c r="H5">
        <f>ProkustesV!K10</f>
        <v>-0.13216566802910901</v>
      </c>
      <c r="I5">
        <f>ProkustesV!L10</f>
        <v>0.26028347369208898</v>
      </c>
      <c r="J5">
        <f>ProkustesV!M10</f>
        <v>-0.13087979040411199</v>
      </c>
      <c r="K5">
        <f>ProkustesV!N10</f>
        <v>7.7427497922246194E-2</v>
      </c>
      <c r="L5">
        <f>ProkustesV!O10</f>
        <v>0.254505661962102</v>
      </c>
      <c r="M5">
        <f>ProkustesV!P10</f>
        <v>0.33490398682852301</v>
      </c>
      <c r="N5">
        <f>ProkustesV!Q10</f>
        <v>-0.13802560024858701</v>
      </c>
      <c r="O5">
        <f>ProkustesV!R10</f>
        <v>-8.9231507173410995E-2</v>
      </c>
      <c r="P5">
        <f>ProkustesV!S10</f>
        <v>-0.13903054434934101</v>
      </c>
      <c r="Q5">
        <f>ProkustesV!T10</f>
        <v>-0.27322423044664501</v>
      </c>
      <c r="R5">
        <f>ProkustesV!U10</f>
        <v>0.27209026460993901</v>
      </c>
      <c r="S5">
        <f>ProkustesV!V10</f>
        <v>-0.315765440166415</v>
      </c>
      <c r="T5">
        <f>ProkustesV!W10</f>
        <v>0.56995726014619696</v>
      </c>
      <c r="U5">
        <f>ProkustesV!X10</f>
        <v>-1.4683481084025901E-2</v>
      </c>
    </row>
    <row r="6" spans="1:22" x14ac:dyDescent="0.3">
      <c r="A6" t="str">
        <f>MID(ProkustesV!C11,4,3)&amp;"_"&amp;ProkustesV!A11&amp;"_"&amp;ProkustesV!B11</f>
        <v>alp_1_2</v>
      </c>
      <c r="B6">
        <f>ProkustesV!E11</f>
        <v>-0.26035125829495398</v>
      </c>
      <c r="C6">
        <f>ProkustesV!F11</f>
        <v>5.6708155449786697E-2</v>
      </c>
      <c r="D6">
        <f>ProkustesV!G11</f>
        <v>-0.26428797354693301</v>
      </c>
      <c r="E6">
        <f>ProkustesV!H11</f>
        <v>-4.9529648214205697E-2</v>
      </c>
      <c r="F6">
        <f>ProkustesV!I11</f>
        <v>-7.3727359063224807E-2</v>
      </c>
      <c r="G6">
        <f>ProkustesV!J11</f>
        <v>-6.4048444812607099E-3</v>
      </c>
      <c r="H6">
        <f>ProkustesV!K11</f>
        <v>-0.127843510561436</v>
      </c>
      <c r="I6">
        <f>ProkustesV!L11</f>
        <v>0.28021225164288299</v>
      </c>
      <c r="J6">
        <f>ProkustesV!M11</f>
        <v>-0.13412670225185999</v>
      </c>
      <c r="K6">
        <f>ProkustesV!N11</f>
        <v>0.10018307940472</v>
      </c>
      <c r="L6">
        <f>ProkustesV!O11</f>
        <v>0.24858101960640899</v>
      </c>
      <c r="M6">
        <f>ProkustesV!P11</f>
        <v>0.27990796834783299</v>
      </c>
      <c r="N6">
        <f>ProkustesV!Q11</f>
        <v>-0.12882982446178301</v>
      </c>
      <c r="O6">
        <f>ProkustesV!R11</f>
        <v>-9.2943434176468304E-2</v>
      </c>
      <c r="P6">
        <f>ProkustesV!S11</f>
        <v>-0.12827809942617399</v>
      </c>
      <c r="Q6">
        <f>ProkustesV!T11</f>
        <v>-0.27868661088989399</v>
      </c>
      <c r="R6">
        <f>ProkustesV!U11</f>
        <v>0.25550322170848599</v>
      </c>
      <c r="S6">
        <f>ProkustesV!V11</f>
        <v>-0.27663576181126098</v>
      </c>
      <c r="T6">
        <f>ProkustesV!W11</f>
        <v>0.613360486291471</v>
      </c>
      <c r="U6">
        <f>ProkustesV!X11</f>
        <v>-1.28111552721337E-2</v>
      </c>
    </row>
    <row r="7" spans="1:22" x14ac:dyDescent="0.3">
      <c r="A7" t="str">
        <f>MID(ProkustesV!C12,4,3)&amp;"_"&amp;ProkustesV!A12&amp;"_"&amp;ProkustesV!B12</f>
        <v>alp_1_3</v>
      </c>
      <c r="B7">
        <f>ProkustesV!E12</f>
        <v>-0.26849095270427598</v>
      </c>
      <c r="C7">
        <f>ProkustesV!F12</f>
        <v>7.18374756330111E-2</v>
      </c>
      <c r="D7">
        <f>ProkustesV!G12</f>
        <v>-0.26652592559989402</v>
      </c>
      <c r="E7">
        <f>ProkustesV!H12</f>
        <v>-6.3344136517298102E-2</v>
      </c>
      <c r="F7">
        <f>ProkustesV!I12</f>
        <v>-4.2673092913111499E-2</v>
      </c>
      <c r="G7">
        <f>ProkustesV!J12</f>
        <v>3.9957297996842302E-3</v>
      </c>
      <c r="H7">
        <f>ProkustesV!K12</f>
        <v>-0.12939552243406</v>
      </c>
      <c r="I7">
        <f>ProkustesV!L12</f>
        <v>0.27921935362053601</v>
      </c>
      <c r="J7">
        <f>ProkustesV!M12</f>
        <v>-0.12919486792099599</v>
      </c>
      <c r="K7">
        <f>ProkustesV!N12</f>
        <v>9.1676819402204193E-2</v>
      </c>
      <c r="L7">
        <f>ProkustesV!O12</f>
        <v>0.25415307404409399</v>
      </c>
      <c r="M7">
        <f>ProkustesV!P12</f>
        <v>0.293160588095768</v>
      </c>
      <c r="N7">
        <f>ProkustesV!Q12</f>
        <v>-0.132307657799692</v>
      </c>
      <c r="O7">
        <f>ProkustesV!R12</f>
        <v>-9.7561362783313704E-2</v>
      </c>
      <c r="P7">
        <f>ProkustesV!S12</f>
        <v>-0.127473034736556</v>
      </c>
      <c r="Q7">
        <f>ProkustesV!T12</f>
        <v>-0.26393761801165899</v>
      </c>
      <c r="R7">
        <f>ProkustesV!U12</f>
        <v>0.25533922653636298</v>
      </c>
      <c r="S7">
        <f>ProkustesV!V12</f>
        <v>-0.32269349113758</v>
      </c>
      <c r="T7">
        <f>ProkustesV!W12</f>
        <v>0.58656875352813298</v>
      </c>
      <c r="U7">
        <f>ProkustesV!X12</f>
        <v>7.6466418986457603E-3</v>
      </c>
    </row>
    <row r="8" spans="1:22" x14ac:dyDescent="0.3">
      <c r="A8" t="str">
        <f>MID(ProkustesV!C13,4,3)&amp;"_"&amp;ProkustesV!A13&amp;"_"&amp;ProkustesV!B13</f>
        <v>alp_1_4</v>
      </c>
      <c r="B8">
        <f>ProkustesV!E13</f>
        <v>-0.28726560975314203</v>
      </c>
      <c r="C8">
        <f>ProkustesV!F13</f>
        <v>6.7708178388269702E-2</v>
      </c>
      <c r="D8">
        <f>ProkustesV!G13</f>
        <v>-0.28807802312882902</v>
      </c>
      <c r="E8">
        <f>ProkustesV!H13</f>
        <v>-4.6407705169835403E-2</v>
      </c>
      <c r="F8">
        <f>ProkustesV!I13</f>
        <v>-7.9874301594931599E-2</v>
      </c>
      <c r="G8">
        <f>ProkustesV!J13</f>
        <v>7.2149032724716797E-3</v>
      </c>
      <c r="H8">
        <f>ProkustesV!K13</f>
        <v>-0.106347536707862</v>
      </c>
      <c r="I8">
        <f>ProkustesV!L13</f>
        <v>0.22893798138479199</v>
      </c>
      <c r="J8">
        <f>ProkustesV!M13</f>
        <v>-0.105229499456473</v>
      </c>
      <c r="K8">
        <f>ProkustesV!N13</f>
        <v>8.0627699897525704E-2</v>
      </c>
      <c r="L8">
        <f>ProkustesV!O13</f>
        <v>0.24131703910525201</v>
      </c>
      <c r="M8">
        <f>ProkustesV!P13</f>
        <v>0.30062145382481598</v>
      </c>
      <c r="N8">
        <f>ProkustesV!Q13</f>
        <v>-0.10618771593783501</v>
      </c>
      <c r="O8">
        <f>ProkustesV!R13</f>
        <v>-8.72286645526925E-2</v>
      </c>
      <c r="P8">
        <f>ProkustesV!S13</f>
        <v>-0.11638532139951099</v>
      </c>
      <c r="Q8">
        <f>ProkustesV!T13</f>
        <v>-0.251145952063419</v>
      </c>
      <c r="R8">
        <f>ProkustesV!U13</f>
        <v>0.22411008820980699</v>
      </c>
      <c r="S8">
        <f>ProkustesV!V13</f>
        <v>-0.31682932210859399</v>
      </c>
      <c r="T8">
        <f>ProkustesV!W13</f>
        <v>0.62394088066352804</v>
      </c>
      <c r="U8">
        <f>ProkustesV!X13</f>
        <v>1.65014271266655E-2</v>
      </c>
    </row>
    <row r="9" spans="1:22" x14ac:dyDescent="0.3">
      <c r="A9" t="str">
        <f>MID(ProkustesV!C14,4,3)&amp;"_"&amp;ProkustesV!A14&amp;"_"&amp;ProkustesV!B14</f>
        <v>alp_2_1</v>
      </c>
      <c r="B9">
        <f>ProkustesV!E14</f>
        <v>-0.29194647502425197</v>
      </c>
      <c r="C9">
        <f>ProkustesV!F14</f>
        <v>6.3331354175030399E-2</v>
      </c>
      <c r="D9">
        <f>ProkustesV!G14</f>
        <v>-0.29414604393805499</v>
      </c>
      <c r="E9">
        <f>ProkustesV!H14</f>
        <v>-7.0332546126599602E-2</v>
      </c>
      <c r="F9">
        <f>ProkustesV!I14</f>
        <v>-1.7897616105823098E-2</v>
      </c>
      <c r="G9">
        <f>ProkustesV!J14</f>
        <v>-9.8944530114609894E-3</v>
      </c>
      <c r="H9">
        <f>ProkustesV!K14</f>
        <v>-0.140441364194271</v>
      </c>
      <c r="I9">
        <f>ProkustesV!L14</f>
        <v>0.27592413969194601</v>
      </c>
      <c r="J9">
        <f>ProkustesV!M14</f>
        <v>-0.146339612519021</v>
      </c>
      <c r="K9">
        <f>ProkustesV!N14</f>
        <v>8.8071359146441305E-2</v>
      </c>
      <c r="L9">
        <f>ProkustesV!O14</f>
        <v>0.26834184612330197</v>
      </c>
      <c r="M9">
        <f>ProkustesV!P14</f>
        <v>0.23502504035383501</v>
      </c>
      <c r="N9">
        <f>ProkustesV!Q14</f>
        <v>-0.13158376611582201</v>
      </c>
      <c r="O9">
        <f>ProkustesV!R14</f>
        <v>-7.1790191649113003E-2</v>
      </c>
      <c r="P9">
        <f>ProkustesV!S14</f>
        <v>-0.131964080528438</v>
      </c>
      <c r="Q9">
        <f>ProkustesV!T14</f>
        <v>-0.23937342811599899</v>
      </c>
      <c r="R9">
        <f>ProkustesV!U14</f>
        <v>0.29968798403949498</v>
      </c>
      <c r="S9">
        <f>ProkustesV!V14</f>
        <v>-0.25095821946538099</v>
      </c>
      <c r="T9">
        <f>ProkustesV!W14</f>
        <v>0.58628912826288704</v>
      </c>
      <c r="U9">
        <f>ProkustesV!X14</f>
        <v>-2.0003054998701E-2</v>
      </c>
    </row>
    <row r="10" spans="1:22" x14ac:dyDescent="0.3">
      <c r="A10" t="str">
        <f>MID(ProkustesV!C15,4,3)&amp;"_"&amp;ProkustesV!A15&amp;"_"&amp;ProkustesV!B15</f>
        <v>alp_2_2</v>
      </c>
      <c r="B10">
        <f>ProkustesV!E15</f>
        <v>-0.27187829189562801</v>
      </c>
      <c r="C10">
        <f>ProkustesV!F15</f>
        <v>8.8907939436540295E-2</v>
      </c>
      <c r="D10">
        <f>ProkustesV!G15</f>
        <v>-0.272288110274365</v>
      </c>
      <c r="E10">
        <f>ProkustesV!H15</f>
        <v>-6.4934335235047005E-2</v>
      </c>
      <c r="F10">
        <f>ProkustesV!I15</f>
        <v>4.3700225991758501E-5</v>
      </c>
      <c r="G10">
        <f>ProkustesV!J15</f>
        <v>3.3219934887241901E-3</v>
      </c>
      <c r="H10">
        <f>ProkustesV!K15</f>
        <v>-0.130600649837609</v>
      </c>
      <c r="I10">
        <f>ProkustesV!L15</f>
        <v>0.266481880554919</v>
      </c>
      <c r="J10">
        <f>ProkustesV!M15</f>
        <v>-0.138116066597194</v>
      </c>
      <c r="K10">
        <f>ProkustesV!N15</f>
        <v>8.9521725954818596E-2</v>
      </c>
      <c r="L10">
        <f>ProkustesV!O15</f>
        <v>0.27557299209093999</v>
      </c>
      <c r="M10">
        <f>ProkustesV!P15</f>
        <v>0.278468042925958</v>
      </c>
      <c r="N10">
        <f>ProkustesV!Q15</f>
        <v>-0.14467859197453001</v>
      </c>
      <c r="O10">
        <f>ProkustesV!R15</f>
        <v>-9.59131642597051E-2</v>
      </c>
      <c r="P10">
        <f>ProkustesV!S15</f>
        <v>-0.155927720980919</v>
      </c>
      <c r="Q10">
        <f>ProkustesV!T15</f>
        <v>-0.29904689470416301</v>
      </c>
      <c r="R10">
        <f>ProkustesV!U15</f>
        <v>0.26614271608743301</v>
      </c>
      <c r="S10">
        <f>ProkustesV!V15</f>
        <v>-0.27745521785527799</v>
      </c>
      <c r="T10">
        <f>ProkustesV!W15</f>
        <v>0.57173002315587895</v>
      </c>
      <c r="U10">
        <f>ProkustesV!X15</f>
        <v>1.0648029693233399E-2</v>
      </c>
    </row>
    <row r="11" spans="1:22" x14ac:dyDescent="0.3">
      <c r="A11" t="str">
        <f>MID(ProkustesV!C16,4,3)&amp;"_"&amp;ProkustesV!A16&amp;"_"&amp;ProkustesV!B16</f>
        <v>alp_2_3</v>
      </c>
      <c r="B11">
        <f>ProkustesV!E16</f>
        <v>-0.31004264509445301</v>
      </c>
      <c r="C11">
        <f>ProkustesV!F16</f>
        <v>9.6551487454085705E-2</v>
      </c>
      <c r="D11">
        <f>ProkustesV!G16</f>
        <v>-0.31507166658230301</v>
      </c>
      <c r="E11">
        <f>ProkustesV!H16</f>
        <v>-7.0783495913220806E-2</v>
      </c>
      <c r="F11">
        <f>ProkustesV!I16</f>
        <v>-1.05006947597816E-2</v>
      </c>
      <c r="G11">
        <f>ProkustesV!J16</f>
        <v>1.21768974036664E-2</v>
      </c>
      <c r="H11">
        <f>ProkustesV!K16</f>
        <v>-0.12739910300278001</v>
      </c>
      <c r="I11">
        <f>ProkustesV!L16</f>
        <v>0.25552311969983699</v>
      </c>
      <c r="J11">
        <f>ProkustesV!M16</f>
        <v>-0.12501744257052899</v>
      </c>
      <c r="K11">
        <f>ProkustesV!N16</f>
        <v>8.0248519784696604E-2</v>
      </c>
      <c r="L11">
        <f>ProkustesV!O16</f>
        <v>0.27077023969274</v>
      </c>
      <c r="M11">
        <f>ProkustesV!P16</f>
        <v>0.23208880967509801</v>
      </c>
      <c r="N11">
        <f>ProkustesV!Q16</f>
        <v>-0.118385598587194</v>
      </c>
      <c r="O11">
        <f>ProkustesV!R16</f>
        <v>-8.3075552782448395E-2</v>
      </c>
      <c r="P11">
        <f>ProkustesV!S16</f>
        <v>-0.118046998840438</v>
      </c>
      <c r="Q11">
        <f>ProkustesV!T16</f>
        <v>-0.26467099537831901</v>
      </c>
      <c r="R11">
        <f>ProkustesV!U16</f>
        <v>0.29068418090118803</v>
      </c>
      <c r="S11">
        <f>ProkustesV!V16</f>
        <v>-0.26640867712360999</v>
      </c>
      <c r="T11">
        <f>ProkustesV!W16</f>
        <v>0.56300972884355405</v>
      </c>
      <c r="U11">
        <f>ProkustesV!X16</f>
        <v>8.3498871802131103E-3</v>
      </c>
    </row>
    <row r="12" spans="1:22" x14ac:dyDescent="0.3">
      <c r="A12" t="str">
        <f>MID(ProkustesV!C17,4,3)&amp;"_"&amp;ProkustesV!A17&amp;"_"&amp;ProkustesV!B17</f>
        <v>alp_2_4</v>
      </c>
      <c r="B12">
        <f>ProkustesV!E17</f>
        <v>-0.34830198809014401</v>
      </c>
      <c r="C12">
        <f>ProkustesV!F17</f>
        <v>8.3690221514330504E-2</v>
      </c>
      <c r="D12">
        <f>ProkustesV!G17</f>
        <v>-0.34724503653106498</v>
      </c>
      <c r="E12">
        <f>ProkustesV!H17</f>
        <v>-6.4868858074831004E-2</v>
      </c>
      <c r="F12">
        <f>ProkustesV!I17</f>
        <v>-3.5154643384701603E-2</v>
      </c>
      <c r="G12">
        <f>ProkustesV!J17</f>
        <v>-8.4449842122388801E-3</v>
      </c>
      <c r="H12">
        <f>ProkustesV!K17</f>
        <v>-9.6166760210894403E-2</v>
      </c>
      <c r="I12">
        <f>ProkustesV!L17</f>
        <v>0.25710357416884</v>
      </c>
      <c r="J12">
        <f>ProkustesV!M17</f>
        <v>-9.8790256523183406E-2</v>
      </c>
      <c r="K12">
        <f>ProkustesV!N17</f>
        <v>8.1087379558341499E-2</v>
      </c>
      <c r="L12">
        <f>ProkustesV!O17</f>
        <v>0.28842312763615602</v>
      </c>
      <c r="M12">
        <f>ProkustesV!P17</f>
        <v>0.23281971475406599</v>
      </c>
      <c r="N12">
        <f>ProkustesV!Q17</f>
        <v>-9.7739222264092998E-2</v>
      </c>
      <c r="O12">
        <f>ProkustesV!R17</f>
        <v>-0.104043318073817</v>
      </c>
      <c r="P12">
        <f>ProkustesV!S17</f>
        <v>-9.7336346679203906E-2</v>
      </c>
      <c r="Q12">
        <f>ProkustesV!T17</f>
        <v>-0.24129456280584199</v>
      </c>
      <c r="R12">
        <f>ProkustesV!U17</f>
        <v>0.29072523278470302</v>
      </c>
      <c r="S12">
        <f>ProkustesV!V17</f>
        <v>-0.233993737447795</v>
      </c>
      <c r="T12">
        <f>ProkustesV!W17</f>
        <v>0.54158589326242701</v>
      </c>
      <c r="U12">
        <f>ProkustesV!X17</f>
        <v>-2.0554293810546801E-3</v>
      </c>
    </row>
    <row r="13" spans="1:22" x14ac:dyDescent="0.3">
      <c r="A13" t="str">
        <f>MID(ProkustesV!C18,4,3)&amp;"_"&amp;ProkustesV!A18&amp;"_"&amp;ProkustesV!B18</f>
        <v>alp_2_5</v>
      </c>
      <c r="B13">
        <f>ProkustesV!E18</f>
        <v>-0.27627969498305099</v>
      </c>
      <c r="C13">
        <f>ProkustesV!F18</f>
        <v>9.2531758943095593E-2</v>
      </c>
      <c r="D13">
        <f>ProkustesV!G18</f>
        <v>-0.281574057367248</v>
      </c>
      <c r="E13">
        <f>ProkustesV!H18</f>
        <v>-8.2735752293589301E-2</v>
      </c>
      <c r="F13">
        <f>ProkustesV!I18</f>
        <v>6.31617008215557E-2</v>
      </c>
      <c r="G13">
        <f>ProkustesV!J18</f>
        <v>1.0068121857874099E-2</v>
      </c>
      <c r="H13">
        <f>ProkustesV!K18</f>
        <v>-0.14259948507465101</v>
      </c>
      <c r="I13">
        <f>ProkustesV!L18</f>
        <v>0.26482764401871001</v>
      </c>
      <c r="J13">
        <f>ProkustesV!M18</f>
        <v>-0.14739437399265901</v>
      </c>
      <c r="K13">
        <f>ProkustesV!N18</f>
        <v>0.109662025466106</v>
      </c>
      <c r="L13">
        <f>ProkustesV!O18</f>
        <v>0.28157876316589803</v>
      </c>
      <c r="M13">
        <f>ProkustesV!P18</f>
        <v>0.25726104871189098</v>
      </c>
      <c r="N13">
        <f>ProkustesV!Q18</f>
        <v>-0.17020738865941901</v>
      </c>
      <c r="O13">
        <f>ProkustesV!R18</f>
        <v>-0.10381648409823201</v>
      </c>
      <c r="P13">
        <f>ProkustesV!S18</f>
        <v>-0.16802983637504301</v>
      </c>
      <c r="Q13">
        <f>ProkustesV!T18</f>
        <v>-0.28676525055070201</v>
      </c>
      <c r="R13">
        <f>ProkustesV!U18</f>
        <v>0.28617866624169203</v>
      </c>
      <c r="S13">
        <f>ProkustesV!V18</f>
        <v>-0.271475815976916</v>
      </c>
      <c r="T13">
        <f>ProkustesV!W18</f>
        <v>0.55516570622292505</v>
      </c>
      <c r="U13">
        <f>ProkustesV!X18</f>
        <v>1.0442703921762801E-2</v>
      </c>
    </row>
    <row r="14" spans="1:22" x14ac:dyDescent="0.3">
      <c r="A14" t="str">
        <f>MID(ProkustesV!C19,4,3)&amp;"_"&amp;ProkustesV!A19&amp;"_"&amp;ProkustesV!B19</f>
        <v>alp_3_1</v>
      </c>
      <c r="B14">
        <f>ProkustesV!E19</f>
        <v>-0.29675198527817298</v>
      </c>
      <c r="C14">
        <f>ProkustesV!F19</f>
        <v>8.3055521308898705E-2</v>
      </c>
      <c r="D14">
        <f>ProkustesV!G19</f>
        <v>-0.30079300299650902</v>
      </c>
      <c r="E14">
        <f>ProkustesV!H19</f>
        <v>-5.5850648503297497E-2</v>
      </c>
      <c r="F14">
        <f>ProkustesV!I19</f>
        <v>-1.09187486045761E-2</v>
      </c>
      <c r="G14">
        <f>ProkustesV!J19</f>
        <v>7.4109871080850096E-3</v>
      </c>
      <c r="H14">
        <f>ProkustesV!K19</f>
        <v>-0.12963997214210099</v>
      </c>
      <c r="I14">
        <f>ProkustesV!L19</f>
        <v>0.25273346351047599</v>
      </c>
      <c r="J14">
        <f>ProkustesV!M19</f>
        <v>-0.123893015212201</v>
      </c>
      <c r="K14">
        <f>ProkustesV!N19</f>
        <v>8.1634410640689895E-2</v>
      </c>
      <c r="L14">
        <f>ProkustesV!O19</f>
        <v>0.28162471463119398</v>
      </c>
      <c r="M14">
        <f>ProkustesV!P19</f>
        <v>0.25993274981514902</v>
      </c>
      <c r="N14">
        <f>ProkustesV!Q19</f>
        <v>-0.131557323068826</v>
      </c>
      <c r="O14">
        <f>ProkustesV!R19</f>
        <v>-8.7915753330435595E-2</v>
      </c>
      <c r="P14">
        <f>ProkustesV!S19</f>
        <v>-0.12807919076017299</v>
      </c>
      <c r="Q14">
        <f>ProkustesV!T19</f>
        <v>-0.28611558839198797</v>
      </c>
      <c r="R14">
        <f>ProkustesV!U19</f>
        <v>0.27083070093895101</v>
      </c>
      <c r="S14">
        <f>ProkustesV!V19</f>
        <v>-0.25752170189555301</v>
      </c>
      <c r="T14">
        <f>ProkustesV!W19</f>
        <v>0.569177822492413</v>
      </c>
      <c r="U14">
        <f>ProkustesV!X19</f>
        <v>2.6365597379745401E-3</v>
      </c>
    </row>
    <row r="15" spans="1:22" x14ac:dyDescent="0.3">
      <c r="A15" t="str">
        <f>MID(ProkustesV!C20,4,3)&amp;"_"&amp;ProkustesV!A20&amp;"_"&amp;ProkustesV!B20</f>
        <v>alp_3_2</v>
      </c>
      <c r="B15">
        <f>ProkustesV!E20</f>
        <v>-0.28478584545304098</v>
      </c>
      <c r="C15">
        <f>ProkustesV!F20</f>
        <v>8.4352556546656701E-2</v>
      </c>
      <c r="D15">
        <f>ProkustesV!G20</f>
        <v>-0.28906640990301002</v>
      </c>
      <c r="E15">
        <f>ProkustesV!H20</f>
        <v>-7.9797385470157606E-2</v>
      </c>
      <c r="F15">
        <f>ProkustesV!I20</f>
        <v>5.9479598533551696E-3</v>
      </c>
      <c r="G15">
        <f>ProkustesV!J20</f>
        <v>8.6332778782783701E-3</v>
      </c>
      <c r="H15">
        <f>ProkustesV!K20</f>
        <v>-0.13655507201897399</v>
      </c>
      <c r="I15">
        <f>ProkustesV!L20</f>
        <v>0.28527550198873203</v>
      </c>
      <c r="J15">
        <f>ProkustesV!M20</f>
        <v>-0.15788775538977701</v>
      </c>
      <c r="K15">
        <f>ProkustesV!N20</f>
        <v>8.6514569733069202E-2</v>
      </c>
      <c r="L15">
        <f>ProkustesV!O20</f>
        <v>0.296613340537347</v>
      </c>
      <c r="M15">
        <f>ProkustesV!P20</f>
        <v>0.243240786535218</v>
      </c>
      <c r="N15">
        <f>ProkustesV!Q20</f>
        <v>-0.143203327957245</v>
      </c>
      <c r="O15">
        <f>ProkustesV!R20</f>
        <v>-9.6484280302742101E-2</v>
      </c>
      <c r="P15">
        <f>ProkustesV!S20</f>
        <v>-0.146114823120159</v>
      </c>
      <c r="Q15">
        <f>ProkustesV!T20</f>
        <v>-0.26831011063902999</v>
      </c>
      <c r="R15">
        <f>ProkustesV!U20</f>
        <v>0.31449802771706598</v>
      </c>
      <c r="S15">
        <f>ProkustesV!V20</f>
        <v>-0.25699703569471299</v>
      </c>
      <c r="T15">
        <f>ProkustesV!W20</f>
        <v>0.54055390573443696</v>
      </c>
      <c r="U15">
        <f>ProkustesV!X20</f>
        <v>-6.4278805753130597E-3</v>
      </c>
    </row>
    <row r="16" spans="1:22" x14ac:dyDescent="0.3">
      <c r="A16" t="str">
        <f>MID(ProkustesV!C21,4,3)&amp;"_"&amp;ProkustesV!A21&amp;"_"&amp;ProkustesV!B21</f>
        <v>alp_3_3</v>
      </c>
      <c r="B16">
        <f>ProkustesV!E21</f>
        <v>-0.310628622250744</v>
      </c>
      <c r="C16">
        <f>ProkustesV!F21</f>
        <v>7.2708770340922296E-2</v>
      </c>
      <c r="D16">
        <f>ProkustesV!G21</f>
        <v>-0.30586300149887102</v>
      </c>
      <c r="E16">
        <f>ProkustesV!H21</f>
        <v>-7.8132214880004797E-2</v>
      </c>
      <c r="F16">
        <f>ProkustesV!I21</f>
        <v>1.6984058541271399E-2</v>
      </c>
      <c r="G16">
        <f>ProkustesV!J21</f>
        <v>-1.9798407355796702E-3</v>
      </c>
      <c r="H16">
        <f>ProkustesV!K21</f>
        <v>-0.124136710460276</v>
      </c>
      <c r="I16">
        <f>ProkustesV!L21</f>
        <v>0.25381229482027801</v>
      </c>
      <c r="J16">
        <f>ProkustesV!M21</f>
        <v>-0.12940951851249999</v>
      </c>
      <c r="K16">
        <f>ProkustesV!N21</f>
        <v>9.0407955594392395E-2</v>
      </c>
      <c r="L16">
        <f>ProkustesV!O21</f>
        <v>0.29250896742999999</v>
      </c>
      <c r="M16">
        <f>ProkustesV!P21</f>
        <v>0.228607038416278</v>
      </c>
      <c r="N16">
        <f>ProkustesV!Q21</f>
        <v>-0.139606484602084</v>
      </c>
      <c r="O16">
        <f>ProkustesV!R21</f>
        <v>-7.3516620709376604E-2</v>
      </c>
      <c r="P16">
        <f>ProkustesV!S21</f>
        <v>-0.16088988176610799</v>
      </c>
      <c r="Q16">
        <f>ProkustesV!T21</f>
        <v>-0.26754224349389399</v>
      </c>
      <c r="R16">
        <f>ProkustesV!U21</f>
        <v>0.29132098591588601</v>
      </c>
      <c r="S16">
        <f>ProkustesV!V21</f>
        <v>-0.21969031450984</v>
      </c>
      <c r="T16">
        <f>ProkustesV!W21</f>
        <v>0.56972020720342498</v>
      </c>
      <c r="U16">
        <f>ProkustesV!X21</f>
        <v>-4.6748248431743101E-3</v>
      </c>
    </row>
    <row r="17" spans="1:21" x14ac:dyDescent="0.3">
      <c r="A17" t="str">
        <f>MID(ProkustesV!C22,4,3)&amp;"_"&amp;ProkustesV!A22&amp;"_"&amp;ProkustesV!B22</f>
        <v>alp_3_4</v>
      </c>
      <c r="B17">
        <f>ProkustesV!E22</f>
        <v>-0.28758613386318899</v>
      </c>
      <c r="C17">
        <f>ProkustesV!F22</f>
        <v>7.17932921945863E-2</v>
      </c>
      <c r="D17">
        <f>ProkustesV!G22</f>
        <v>-0.29308307239944897</v>
      </c>
      <c r="E17">
        <f>ProkustesV!H22</f>
        <v>-7.9887539459437301E-2</v>
      </c>
      <c r="F17">
        <f>ProkustesV!I22</f>
        <v>1.6157808244918501E-2</v>
      </c>
      <c r="G17">
        <f>ProkustesV!J22</f>
        <v>-3.9238137799771297E-3</v>
      </c>
      <c r="H17">
        <f>ProkustesV!K22</f>
        <v>-0.13689731156696799</v>
      </c>
      <c r="I17">
        <f>ProkustesV!L22</f>
        <v>0.28681906360655701</v>
      </c>
      <c r="J17">
        <f>ProkustesV!M22</f>
        <v>-0.14942142462956301</v>
      </c>
      <c r="K17">
        <f>ProkustesV!N22</f>
        <v>9.3327013022948296E-2</v>
      </c>
      <c r="L17">
        <f>ProkustesV!O22</f>
        <v>0.31258523897152302</v>
      </c>
      <c r="M17">
        <f>ProkustesV!P22</f>
        <v>0.247221088355286</v>
      </c>
      <c r="N17">
        <f>ProkustesV!Q22</f>
        <v>-0.14776749063205299</v>
      </c>
      <c r="O17">
        <f>ProkustesV!R22</f>
        <v>-9.0548259774708206E-2</v>
      </c>
      <c r="P17">
        <f>ProkustesV!S22</f>
        <v>-0.150351373246152</v>
      </c>
      <c r="Q17">
        <f>ProkustesV!T22</f>
        <v>-0.27344141524555898</v>
      </c>
      <c r="R17">
        <f>ProkustesV!U22</f>
        <v>0.29784356146168101</v>
      </c>
      <c r="S17">
        <f>ProkustesV!V22</f>
        <v>-0.24536729037563201</v>
      </c>
      <c r="T17">
        <f>ProkustesV!W22</f>
        <v>0.53852019765925097</v>
      </c>
      <c r="U17">
        <f>ProkustesV!X22</f>
        <v>-5.99213854406526E-3</v>
      </c>
    </row>
    <row r="18" spans="1:21" x14ac:dyDescent="0.3">
      <c r="A18" t="str">
        <f>MID(ProkustesV!C23,4,3)&amp;"_"&amp;ProkustesV!A23&amp;"_"&amp;ProkustesV!B23</f>
        <v>alp_3_5</v>
      </c>
      <c r="B18">
        <f>ProkustesV!E23</f>
        <v>-0.285901856376159</v>
      </c>
      <c r="C18">
        <f>ProkustesV!F23</f>
        <v>7.8209276696032407E-2</v>
      </c>
      <c r="D18">
        <f>ProkustesV!G23</f>
        <v>-0.29119010492264902</v>
      </c>
      <c r="E18">
        <f>ProkustesV!H23</f>
        <v>-5.6106835209318702E-2</v>
      </c>
      <c r="F18">
        <f>ProkustesV!I23</f>
        <v>-6.0274612499836303E-2</v>
      </c>
      <c r="G18">
        <f>ProkustesV!J23</f>
        <v>4.0746494001531299E-3</v>
      </c>
      <c r="H18">
        <f>ProkustesV!K23</f>
        <v>-0.116271915299761</v>
      </c>
      <c r="I18">
        <f>ProkustesV!L23</f>
        <v>0.28878316158412598</v>
      </c>
      <c r="J18">
        <f>ProkustesV!M23</f>
        <v>-0.116739905975713</v>
      </c>
      <c r="K18">
        <f>ProkustesV!N23</f>
        <v>7.3277145517816097E-2</v>
      </c>
      <c r="L18">
        <f>ProkustesV!O23</f>
        <v>0.25442443519907598</v>
      </c>
      <c r="M18">
        <f>ProkustesV!P23</f>
        <v>0.26947983574157203</v>
      </c>
      <c r="N18">
        <f>ProkustesV!Q23</f>
        <v>-0.11694193455209401</v>
      </c>
      <c r="O18">
        <f>ProkustesV!R23</f>
        <v>-9.3311395821771295E-2</v>
      </c>
      <c r="P18">
        <f>ProkustesV!S23</f>
        <v>-0.115696378846501</v>
      </c>
      <c r="Q18">
        <f>ProkustesV!T23</f>
        <v>-0.29873321641146799</v>
      </c>
      <c r="R18">
        <f>ProkustesV!U23</f>
        <v>0.26372633713361199</v>
      </c>
      <c r="S18">
        <f>ProkustesV!V23</f>
        <v>-0.247114519649417</v>
      </c>
      <c r="T18">
        <f>ProkustesV!W23</f>
        <v>0.58486593614002402</v>
      </c>
      <c r="U18">
        <f>ProkustesV!X23</f>
        <v>-1.8558101847722601E-2</v>
      </c>
    </row>
    <row r="19" spans="1:21" x14ac:dyDescent="0.3">
      <c r="A19" t="str">
        <f>MID(ProkustesV!C24,4,3)&amp;"_"&amp;ProkustesV!A24&amp;"_"&amp;ProkustesV!B24</f>
        <v>alp_4_1</v>
      </c>
      <c r="B19">
        <f>ProkustesV!E24</f>
        <v>-0.27105971975906201</v>
      </c>
      <c r="C19">
        <f>ProkustesV!F24</f>
        <v>8.5294889055791995E-2</v>
      </c>
      <c r="D19">
        <f>ProkustesV!G24</f>
        <v>-0.273508436894558</v>
      </c>
      <c r="E19">
        <f>ProkustesV!H24</f>
        <v>-6.1889079903261597E-2</v>
      </c>
      <c r="F19">
        <f>ProkustesV!I24</f>
        <v>-1.4511049395503999E-2</v>
      </c>
      <c r="G19">
        <f>ProkustesV!J24</f>
        <v>7.5099559281287098E-3</v>
      </c>
      <c r="H19">
        <f>ProkustesV!K24</f>
        <v>-0.14111753270607499</v>
      </c>
      <c r="I19">
        <f>ProkustesV!L24</f>
        <v>0.29590346135131401</v>
      </c>
      <c r="J19">
        <f>ProkustesV!M24</f>
        <v>-0.13400900613110001</v>
      </c>
      <c r="K19">
        <f>ProkustesV!N24</f>
        <v>9.2306053200587795E-2</v>
      </c>
      <c r="L19">
        <f>ProkustesV!O24</f>
        <v>0.276798512270717</v>
      </c>
      <c r="M19">
        <f>ProkustesV!P24</f>
        <v>0.23798892760431201</v>
      </c>
      <c r="N19">
        <f>ProkustesV!Q24</f>
        <v>-0.14412633365538499</v>
      </c>
      <c r="O19">
        <f>ProkustesV!R24</f>
        <v>-9.9780630784063601E-2</v>
      </c>
      <c r="P19">
        <f>ProkustesV!S24</f>
        <v>-0.149627750879745</v>
      </c>
      <c r="Q19">
        <f>ProkustesV!T24</f>
        <v>-0.32088539107421299</v>
      </c>
      <c r="R19">
        <f>ProkustesV!U24</f>
        <v>0.27677941012026003</v>
      </c>
      <c r="S19">
        <f>ProkustesV!V24</f>
        <v>-0.23831734061479601</v>
      </c>
      <c r="T19">
        <f>ProkustesV!W24</f>
        <v>0.574381907030452</v>
      </c>
      <c r="U19">
        <f>ProkustesV!X24</f>
        <v>1.8691552362010201E-3</v>
      </c>
    </row>
    <row r="20" spans="1:21" x14ac:dyDescent="0.3">
      <c r="A20" t="str">
        <f>MID(ProkustesV!C25,4,3)&amp;"_"&amp;ProkustesV!A25&amp;"_"&amp;ProkustesV!B25</f>
        <v>alp_4_2</v>
      </c>
      <c r="B20">
        <f>ProkustesV!E25</f>
        <v>-0.27313311188153599</v>
      </c>
      <c r="C20">
        <f>ProkustesV!F25</f>
        <v>7.8013751750311694E-2</v>
      </c>
      <c r="D20">
        <f>ProkustesV!G25</f>
        <v>-0.27323153072037598</v>
      </c>
      <c r="E20">
        <f>ProkustesV!H25</f>
        <v>-8.0600343434138702E-2</v>
      </c>
      <c r="F20">
        <f>ProkustesV!I25</f>
        <v>-1.5160762506824599E-2</v>
      </c>
      <c r="G20">
        <f>ProkustesV!J25</f>
        <v>-5.2456919425795901E-3</v>
      </c>
      <c r="H20">
        <f>ProkustesV!K25</f>
        <v>-0.139721048967098</v>
      </c>
      <c r="I20">
        <f>ProkustesV!L25</f>
        <v>0.30087994418497499</v>
      </c>
      <c r="J20">
        <f>ProkustesV!M25</f>
        <v>-0.139920916920483</v>
      </c>
      <c r="K20">
        <f>ProkustesV!N25</f>
        <v>8.6505314062094094E-2</v>
      </c>
      <c r="L20">
        <f>ProkustesV!O25</f>
        <v>0.28310772072033802</v>
      </c>
      <c r="M20">
        <f>ProkustesV!P25</f>
        <v>0.268188749395116</v>
      </c>
      <c r="N20">
        <f>ProkustesV!Q25</f>
        <v>-0.137836687650402</v>
      </c>
      <c r="O20">
        <f>ProkustesV!R25</f>
        <v>-8.6949186694348896E-2</v>
      </c>
      <c r="P20">
        <f>ProkustesV!S25</f>
        <v>-0.142021398911411</v>
      </c>
      <c r="Q20">
        <f>ProkustesV!T25</f>
        <v>-0.28514119324938098</v>
      </c>
      <c r="R20">
        <f>ProkustesV!U25</f>
        <v>0.27314941316139502</v>
      </c>
      <c r="S20">
        <f>ProkustesV!V25</f>
        <v>-0.26441440801643601</v>
      </c>
      <c r="T20">
        <f>ProkustesV!W25</f>
        <v>0.56476832367640195</v>
      </c>
      <c r="U20">
        <f>ProkustesV!X25</f>
        <v>-1.1236936055610301E-2</v>
      </c>
    </row>
    <row r="21" spans="1:21" x14ac:dyDescent="0.3">
      <c r="A21" t="str">
        <f>MID(ProkustesV!C26,4,3)&amp;"_"&amp;ProkustesV!A26&amp;"_"&amp;ProkustesV!B26</f>
        <v>alp_4_3</v>
      </c>
      <c r="B21">
        <f>ProkustesV!E26</f>
        <v>-0.33721081149798798</v>
      </c>
      <c r="C21">
        <f>ProkustesV!F26</f>
        <v>7.8959127686780595E-2</v>
      </c>
      <c r="D21">
        <f>ProkustesV!G26</f>
        <v>-0.33867807827579399</v>
      </c>
      <c r="E21">
        <f>ProkustesV!H26</f>
        <v>-4.6795114037255801E-2</v>
      </c>
      <c r="F21">
        <f>ProkustesV!I26</f>
        <v>-8.1834586530312697E-2</v>
      </c>
      <c r="G21">
        <f>ProkustesV!J26</f>
        <v>9.8530331979389801E-3</v>
      </c>
      <c r="H21">
        <f>ProkustesV!K26</f>
        <v>-8.9848255260758902E-2</v>
      </c>
      <c r="I21">
        <f>ProkustesV!L26</f>
        <v>0.254851548678795</v>
      </c>
      <c r="J21">
        <f>ProkustesV!M26</f>
        <v>-9.3173758223066699E-2</v>
      </c>
      <c r="K21">
        <f>ProkustesV!N26</f>
        <v>8.1079398704247602E-2</v>
      </c>
      <c r="L21">
        <f>ProkustesV!O26</f>
        <v>0.29577521912406401</v>
      </c>
      <c r="M21">
        <f>ProkustesV!P26</f>
        <v>0.21081826582588101</v>
      </c>
      <c r="N21">
        <f>ProkustesV!Q26</f>
        <v>-9.2241559028572895E-2</v>
      </c>
      <c r="O21">
        <f>ProkustesV!R26</f>
        <v>-9.9535469876853994E-2</v>
      </c>
      <c r="P21">
        <f>ProkustesV!S26</f>
        <v>-9.43029867323881E-2</v>
      </c>
      <c r="Q21">
        <f>ProkustesV!T26</f>
        <v>-0.28965307132420398</v>
      </c>
      <c r="R21">
        <f>ProkustesV!U26</f>
        <v>0.26948052829333302</v>
      </c>
      <c r="S21">
        <f>ProkustesV!V26</f>
        <v>-0.21439499070491699</v>
      </c>
      <c r="T21">
        <f>ProkustesV!W26</f>
        <v>0.56203428813148604</v>
      </c>
      <c r="U21">
        <f>ProkustesV!X26</f>
        <v>1.48172718495856E-2</v>
      </c>
    </row>
    <row r="22" spans="1:21" x14ac:dyDescent="0.3">
      <c r="A22" t="str">
        <f>MID(ProkustesV!C27,4,3)&amp;"_"&amp;ProkustesV!A27&amp;"_"&amp;ProkustesV!B27</f>
        <v>alp_4_4</v>
      </c>
      <c r="B22">
        <f>ProkustesV!E27</f>
        <v>-0.25468031512217498</v>
      </c>
      <c r="C22">
        <f>ProkustesV!F27</f>
        <v>7.4653713841236993E-2</v>
      </c>
      <c r="D22">
        <f>ProkustesV!G27</f>
        <v>-0.25620043993352898</v>
      </c>
      <c r="E22">
        <f>ProkustesV!H27</f>
        <v>-5.9952422832183903E-2</v>
      </c>
      <c r="F22">
        <f>ProkustesV!I27</f>
        <v>4.2532523010369097E-3</v>
      </c>
      <c r="G22">
        <f>ProkustesV!J27</f>
        <v>1.11011837248192E-2</v>
      </c>
      <c r="H22">
        <f>ProkustesV!K27</f>
        <v>-0.162668667858925</v>
      </c>
      <c r="I22">
        <f>ProkustesV!L27</f>
        <v>0.28587051285015602</v>
      </c>
      <c r="J22">
        <f>ProkustesV!M27</f>
        <v>-0.161433758977376</v>
      </c>
      <c r="K22">
        <f>ProkustesV!N27</f>
        <v>8.8690021585088596E-2</v>
      </c>
      <c r="L22">
        <f>ProkustesV!O27</f>
        <v>0.29651353974243</v>
      </c>
      <c r="M22">
        <f>ProkustesV!P27</f>
        <v>0.24314408757867101</v>
      </c>
      <c r="N22">
        <f>ProkustesV!Q27</f>
        <v>-0.15781553049260699</v>
      </c>
      <c r="O22">
        <f>ProkustesV!R27</f>
        <v>-8.9720329245567901E-2</v>
      </c>
      <c r="P22">
        <f>ProkustesV!S27</f>
        <v>-0.160248991618297</v>
      </c>
      <c r="Q22">
        <f>ProkustesV!T27</f>
        <v>-0.30448388785810898</v>
      </c>
      <c r="R22">
        <f>ProkustesV!U27</f>
        <v>0.26841683985616799</v>
      </c>
      <c r="S22">
        <f>ProkustesV!V27</f>
        <v>-0.26174265029630001</v>
      </c>
      <c r="T22">
        <f>ProkustesV!W27</f>
        <v>0.58386407210327695</v>
      </c>
      <c r="U22">
        <f>ProkustesV!X27</f>
        <v>1.24397706521882E-2</v>
      </c>
    </row>
    <row r="23" spans="1:21" x14ac:dyDescent="0.3">
      <c r="A23" t="str">
        <f>MID(ProkustesV!C28,4,3)&amp;"_"&amp;ProkustesV!A28&amp;"_"&amp;ProkustesV!B28</f>
        <v>alp_4_5</v>
      </c>
      <c r="B23">
        <f>ProkustesV!E28</f>
        <v>-0.32765181027027401</v>
      </c>
      <c r="C23">
        <f>ProkustesV!F28</f>
        <v>5.3858489342195497E-2</v>
      </c>
      <c r="D23">
        <f>ProkustesV!G28</f>
        <v>-0.32581334748052498</v>
      </c>
      <c r="E23">
        <f>ProkustesV!H28</f>
        <v>-4.5930093353430998E-2</v>
      </c>
      <c r="F23">
        <f>ProkustesV!I28</f>
        <v>-7.6300091990775004E-2</v>
      </c>
      <c r="G23">
        <f>ProkustesV!J28</f>
        <v>7.7832932750480401E-3</v>
      </c>
      <c r="H23">
        <f>ProkustesV!K28</f>
        <v>-9.7716260323584395E-2</v>
      </c>
      <c r="I23">
        <f>ProkustesV!L28</f>
        <v>0.24709041533322801</v>
      </c>
      <c r="J23">
        <f>ProkustesV!M28</f>
        <v>-0.110465330712814</v>
      </c>
      <c r="K23">
        <f>ProkustesV!N28</f>
        <v>6.3604206233689106E-2</v>
      </c>
      <c r="L23">
        <f>ProkustesV!O28</f>
        <v>0.28707637479370401</v>
      </c>
      <c r="M23">
        <f>ProkustesV!P28</f>
        <v>0.227502525069124</v>
      </c>
      <c r="N23">
        <f>ProkustesV!Q28</f>
        <v>-0.11258184981113301</v>
      </c>
      <c r="O23">
        <f>ProkustesV!R28</f>
        <v>-7.1746179092181395E-2</v>
      </c>
      <c r="P23">
        <f>ProkustesV!S28</f>
        <v>-0.10771193344348901</v>
      </c>
      <c r="Q23">
        <f>ProkustesV!T28</f>
        <v>-0.254565915979447</v>
      </c>
      <c r="R23">
        <f>ProkustesV!U28</f>
        <v>0.28910802546030201</v>
      </c>
      <c r="S23">
        <f>ProkustesV!V28</f>
        <v>-0.21530349624381401</v>
      </c>
      <c r="T23">
        <f>ProkustesV!W28</f>
        <v>0.58205622377858801</v>
      </c>
      <c r="U23">
        <f>ProkustesV!X28</f>
        <v>-1.22932445844114E-2</v>
      </c>
    </row>
    <row r="24" spans="1:21" x14ac:dyDescent="0.3">
      <c r="A24" t="str">
        <f>MID(ProkustesV!C29,4,3)&amp;"_"&amp;ProkustesV!A29&amp;"_"&amp;ProkustesV!B29</f>
        <v>alp_5_1</v>
      </c>
      <c r="B24">
        <f>ProkustesV!E29</f>
        <v>-0.32358651267083499</v>
      </c>
      <c r="C24">
        <f>ProkustesV!F29</f>
        <v>6.5001399154382494E-2</v>
      </c>
      <c r="D24">
        <f>ProkustesV!G29</f>
        <v>-0.32786869893748199</v>
      </c>
      <c r="E24">
        <f>ProkustesV!H29</f>
        <v>-5.0089826384690998E-2</v>
      </c>
      <c r="F24">
        <f>ProkustesV!I29</f>
        <v>-6.5410510759607104E-2</v>
      </c>
      <c r="G24">
        <f>ProkustesV!J29</f>
        <v>5.52918231214042E-3</v>
      </c>
      <c r="H24">
        <f>ProkustesV!K29</f>
        <v>-9.8572097072563397E-2</v>
      </c>
      <c r="I24">
        <f>ProkustesV!L29</f>
        <v>0.224512048127674</v>
      </c>
      <c r="J24">
        <f>ProkustesV!M29</f>
        <v>-0.11274802745798999</v>
      </c>
      <c r="K24">
        <f>ProkustesV!N29</f>
        <v>6.8759129063697494E-2</v>
      </c>
      <c r="L24">
        <f>ProkustesV!O29</f>
        <v>0.265215585252704</v>
      </c>
      <c r="M24">
        <f>ProkustesV!P29</f>
        <v>0.22662671690682501</v>
      </c>
      <c r="N24">
        <f>ProkustesV!Q29</f>
        <v>-0.11140643222133</v>
      </c>
      <c r="O24">
        <f>ProkustesV!R29</f>
        <v>-7.0321836730845494E-2</v>
      </c>
      <c r="P24">
        <f>ProkustesV!S29</f>
        <v>-0.105980841267756</v>
      </c>
      <c r="Q24">
        <f>ProkustesV!T29</f>
        <v>-0.23819797674534501</v>
      </c>
      <c r="R24">
        <f>ProkustesV!U29</f>
        <v>0.26584080829783102</v>
      </c>
      <c r="S24">
        <f>ProkustesV!V29</f>
        <v>-0.23394528715583601</v>
      </c>
      <c r="T24">
        <f>ProkustesV!W29</f>
        <v>0.61451672683702996</v>
      </c>
      <c r="U24">
        <f>ProkustesV!X29</f>
        <v>2.12645145199644E-3</v>
      </c>
    </row>
    <row r="25" spans="1:21" x14ac:dyDescent="0.3">
      <c r="A25" t="str">
        <f>MID(ProkustesV!C30,4,3)&amp;"_"&amp;ProkustesV!A30&amp;"_"&amp;ProkustesV!B30</f>
        <v>alp_5_2</v>
      </c>
      <c r="B25">
        <f>ProkustesV!E30</f>
        <v>-0.31095403363193902</v>
      </c>
      <c r="C25">
        <f>ProkustesV!F30</f>
        <v>5.5449683068451501E-2</v>
      </c>
      <c r="D25">
        <f>ProkustesV!G30</f>
        <v>-0.31639694936719398</v>
      </c>
      <c r="E25">
        <f>ProkustesV!H30</f>
        <v>-7.6199504292606801E-2</v>
      </c>
      <c r="F25">
        <f>ProkustesV!I30</f>
        <v>-3.7771799239767798E-2</v>
      </c>
      <c r="G25">
        <f>ProkustesV!J30</f>
        <v>-7.8266137375485705E-3</v>
      </c>
      <c r="H25">
        <f>ProkustesV!K30</f>
        <v>-0.10272645558754</v>
      </c>
      <c r="I25">
        <f>ProkustesV!L30</f>
        <v>0.25553635535987901</v>
      </c>
      <c r="J25">
        <f>ProkustesV!M30</f>
        <v>-0.11951174788134999</v>
      </c>
      <c r="K25">
        <f>ProkustesV!N30</f>
        <v>8.6130393961552199E-2</v>
      </c>
      <c r="L25">
        <f>ProkustesV!O30</f>
        <v>0.26027757317425798</v>
      </c>
      <c r="M25">
        <f>ProkustesV!P30</f>
        <v>0.265638024390497</v>
      </c>
      <c r="N25">
        <f>ProkustesV!Q30</f>
        <v>-0.111590108228903</v>
      </c>
      <c r="O25">
        <f>ProkustesV!R30</f>
        <v>-5.8119981886706001E-2</v>
      </c>
      <c r="P25">
        <f>ProkustesV!S30</f>
        <v>-0.11870794141487701</v>
      </c>
      <c r="Q25">
        <f>ProkustesV!T30</f>
        <v>-0.24824738767346399</v>
      </c>
      <c r="R25">
        <f>ProkustesV!U30</f>
        <v>0.26476329333265097</v>
      </c>
      <c r="S25">
        <f>ProkustesV!V30</f>
        <v>-0.243434169265447</v>
      </c>
      <c r="T25">
        <f>ProkustesV!W30</f>
        <v>0.59261816884466501</v>
      </c>
      <c r="U25">
        <f>ProkustesV!X30</f>
        <v>-2.89267999246078E-2</v>
      </c>
    </row>
    <row r="26" spans="1:21" x14ac:dyDescent="0.3">
      <c r="A26" t="str">
        <f>MID(ProkustesV!C31,4,3)&amp;"_"&amp;ProkustesV!A31&amp;"_"&amp;ProkustesV!B31</f>
        <v>alp_5_3</v>
      </c>
      <c r="B26">
        <f>ProkustesV!E31</f>
        <v>-0.34187123479685</v>
      </c>
      <c r="C26">
        <f>ProkustesV!F31</f>
        <v>6.0624951016256798E-2</v>
      </c>
      <c r="D26">
        <f>ProkustesV!G31</f>
        <v>-0.34361542810188</v>
      </c>
      <c r="E26">
        <f>ProkustesV!H31</f>
        <v>-5.6758476808024802E-2</v>
      </c>
      <c r="F26">
        <f>ProkustesV!I31</f>
        <v>-8.4194063172387298E-2</v>
      </c>
      <c r="G26">
        <f>ProkustesV!J31</f>
        <v>-6.5613627265430404E-3</v>
      </c>
      <c r="H26">
        <f>ProkustesV!K31</f>
        <v>-8.4159685840245996E-2</v>
      </c>
      <c r="I26">
        <f>ProkustesV!L31</f>
        <v>0.238608836404409</v>
      </c>
      <c r="J26">
        <f>ProkustesV!M31</f>
        <v>-8.8796877130537993E-2</v>
      </c>
      <c r="K26">
        <f>ProkustesV!N31</f>
        <v>8.2809626441110798E-2</v>
      </c>
      <c r="L26">
        <f>ProkustesV!O31</f>
        <v>0.29649563429422998</v>
      </c>
      <c r="M26">
        <f>ProkustesV!P31</f>
        <v>0.258614058642744</v>
      </c>
      <c r="N26">
        <f>ProkustesV!Q31</f>
        <v>-8.8641226802422798E-2</v>
      </c>
      <c r="O26">
        <f>ProkustesV!R31</f>
        <v>-8.8704082013729493E-2</v>
      </c>
      <c r="P26">
        <f>ProkustesV!S31</f>
        <v>-9.34274306337812E-2</v>
      </c>
      <c r="Q26">
        <f>ProkustesV!T31</f>
        <v>-0.24970854324007599</v>
      </c>
      <c r="R26">
        <f>ProkustesV!U31</f>
        <v>0.26656543814513101</v>
      </c>
      <c r="S26">
        <f>ProkustesV!V31</f>
        <v>-0.22371001456401901</v>
      </c>
      <c r="T26">
        <f>ProkustesV!W31</f>
        <v>0.56164487403874597</v>
      </c>
      <c r="U26">
        <f>ProkustesV!X31</f>
        <v>-1.52149931521298E-2</v>
      </c>
    </row>
    <row r="27" spans="1:21" x14ac:dyDescent="0.3">
      <c r="A27" t="str">
        <f>MID(ProkustesV!C32,4,3)&amp;"_"&amp;ProkustesV!A32&amp;"_"&amp;ProkustesV!B32</f>
        <v>alp_5_4</v>
      </c>
      <c r="B27">
        <f>ProkustesV!E32</f>
        <v>-0.30784958079159902</v>
      </c>
      <c r="C27">
        <f>ProkustesV!F32</f>
        <v>6.7719288082233001E-2</v>
      </c>
      <c r="D27">
        <f>ProkustesV!G32</f>
        <v>-0.31923701923959102</v>
      </c>
      <c r="E27">
        <f>ProkustesV!H32</f>
        <v>-5.3232549992417597E-2</v>
      </c>
      <c r="F27">
        <f>ProkustesV!I32</f>
        <v>-6.7196253390664096E-2</v>
      </c>
      <c r="G27">
        <f>ProkustesV!J32</f>
        <v>1.3681617173216399E-3</v>
      </c>
      <c r="H27">
        <f>ProkustesV!K32</f>
        <v>-0.104083482252891</v>
      </c>
      <c r="I27">
        <f>ProkustesV!L32</f>
        <v>0.242361184331706</v>
      </c>
      <c r="J27">
        <f>ProkustesV!M32</f>
        <v>-0.11970434132053701</v>
      </c>
      <c r="K27">
        <f>ProkustesV!N32</f>
        <v>7.2902000745596995E-2</v>
      </c>
      <c r="L27">
        <f>ProkustesV!O32</f>
        <v>0.26881705435337999</v>
      </c>
      <c r="M27">
        <f>ProkustesV!P32</f>
        <v>0.23445479912193701</v>
      </c>
      <c r="N27">
        <f>ProkustesV!Q32</f>
        <v>-0.11436476776299399</v>
      </c>
      <c r="O27">
        <f>ProkustesV!R32</f>
        <v>-7.2359713809655404E-2</v>
      </c>
      <c r="P27">
        <f>ProkustesV!S32</f>
        <v>-0.112311159699038</v>
      </c>
      <c r="Q27">
        <f>ProkustesV!T32</f>
        <v>-0.24625288975602999</v>
      </c>
      <c r="R27">
        <f>ProkustesV!U32</f>
        <v>0.280511852633336</v>
      </c>
      <c r="S27">
        <f>ProkustesV!V32</f>
        <v>-0.25124288245609799</v>
      </c>
      <c r="T27">
        <f>ProkustesV!W32</f>
        <v>0.59541769747059503</v>
      </c>
      <c r="U27">
        <f>ProkustesV!X32</f>
        <v>4.28260201540763E-3</v>
      </c>
    </row>
    <row r="28" spans="1:21" x14ac:dyDescent="0.3">
      <c r="A28" t="str">
        <f>MID(ProkustesV!C33,4,3)&amp;"_"&amp;ProkustesV!A33&amp;"_"&amp;ProkustesV!B33</f>
        <v>alp_5_5</v>
      </c>
      <c r="B28">
        <f>ProkustesV!E33</f>
        <v>-0.31927099674070702</v>
      </c>
      <c r="C28">
        <f>ProkustesV!F33</f>
        <v>7.39057459163939E-2</v>
      </c>
      <c r="D28">
        <f>ProkustesV!G33</f>
        <v>-0.31568175723949998</v>
      </c>
      <c r="E28">
        <f>ProkustesV!H33</f>
        <v>-6.8559485852413393E-2</v>
      </c>
      <c r="F28">
        <f>ProkustesV!I33</f>
        <v>-4.3263562169935897E-2</v>
      </c>
      <c r="G28">
        <f>ProkustesV!J33</f>
        <v>9.6413177004577508E-3</v>
      </c>
      <c r="H28">
        <f>ProkustesV!K33</f>
        <v>-0.101230557508696</v>
      </c>
      <c r="I28">
        <f>ProkustesV!L33</f>
        <v>0.26754835692983697</v>
      </c>
      <c r="J28">
        <f>ProkustesV!M33</f>
        <v>-0.110593998279144</v>
      </c>
      <c r="K28">
        <f>ProkustesV!N33</f>
        <v>9.4966445524862803E-2</v>
      </c>
      <c r="L28">
        <f>ProkustesV!O33</f>
        <v>0.29548895582220602</v>
      </c>
      <c r="M28">
        <f>ProkustesV!P33</f>
        <v>0.246194479946796</v>
      </c>
      <c r="N28">
        <f>ProkustesV!Q33</f>
        <v>-0.11134495960109</v>
      </c>
      <c r="O28">
        <f>ProkustesV!R33</f>
        <v>-0.104534208475588</v>
      </c>
      <c r="P28">
        <f>ProkustesV!S33</f>
        <v>-0.110928891791841</v>
      </c>
      <c r="Q28">
        <f>ProkustesV!T33</f>
        <v>-0.27683289831221403</v>
      </c>
      <c r="R28">
        <f>ProkustesV!U33</f>
        <v>0.26312198233495399</v>
      </c>
      <c r="S28">
        <f>ProkustesV!V33</f>
        <v>-0.247600724182338</v>
      </c>
      <c r="T28">
        <f>ProkustesV!W33</f>
        <v>0.55370378517376095</v>
      </c>
      <c r="U28">
        <f>ProkustesV!X33</f>
        <v>5.2709708042071703E-3</v>
      </c>
    </row>
    <row r="29" spans="1:21" x14ac:dyDescent="0.3">
      <c r="A29" t="str">
        <f>MID(ProkustesV!C34,4,3)&amp;"_"&amp;ProkustesV!A34&amp;"_"&amp;ProkustesV!B34</f>
        <v>alp_6_1</v>
      </c>
      <c r="B29">
        <f>ProkustesV!E34</f>
        <v>-0.28584595319542599</v>
      </c>
      <c r="C29">
        <f>ProkustesV!F34</f>
        <v>5.9302564156289199E-2</v>
      </c>
      <c r="D29">
        <f>ProkustesV!G34</f>
        <v>-0.28908026389702401</v>
      </c>
      <c r="E29">
        <f>ProkustesV!H34</f>
        <v>-4.8556746538582801E-2</v>
      </c>
      <c r="F29">
        <f>ProkustesV!I34</f>
        <v>-4.7164102254974499E-2</v>
      </c>
      <c r="G29">
        <f>ProkustesV!J34</f>
        <v>-3.3113789781897699E-3</v>
      </c>
      <c r="H29">
        <f>ProkustesV!K34</f>
        <v>-0.121990065753249</v>
      </c>
      <c r="I29">
        <f>ProkustesV!L34</f>
        <v>0.26618655259589502</v>
      </c>
      <c r="J29">
        <f>ProkustesV!M34</f>
        <v>-0.12912512218477601</v>
      </c>
      <c r="K29">
        <f>ProkustesV!N34</f>
        <v>8.80709373688362E-2</v>
      </c>
      <c r="L29">
        <f>ProkustesV!O34</f>
        <v>0.257718113293605</v>
      </c>
      <c r="M29">
        <f>ProkustesV!P34</f>
        <v>0.23556547657133201</v>
      </c>
      <c r="N29">
        <f>ProkustesV!Q34</f>
        <v>-0.13239160077833301</v>
      </c>
      <c r="O29">
        <f>ProkustesV!R34</f>
        <v>-8.2749045383346001E-2</v>
      </c>
      <c r="P29">
        <f>ProkustesV!S34</f>
        <v>-0.13823320586496601</v>
      </c>
      <c r="Q29">
        <f>ProkustesV!T34</f>
        <v>-0.27645225453949801</v>
      </c>
      <c r="R29">
        <f>ProkustesV!U34</f>
        <v>0.27182555854058099</v>
      </c>
      <c r="S29">
        <f>ProkustesV!V34</f>
        <v>-0.229152432358807</v>
      </c>
      <c r="T29">
        <f>ProkustesV!W34</f>
        <v>0.61428664209456296</v>
      </c>
      <c r="U29">
        <f>ProkustesV!X34</f>
        <v>-8.9036728939302593E-3</v>
      </c>
    </row>
    <row r="30" spans="1:21" x14ac:dyDescent="0.3">
      <c r="A30" t="str">
        <f>MID(ProkustesV!C35,4,3)&amp;"_"&amp;ProkustesV!A35&amp;"_"&amp;ProkustesV!B35</f>
        <v>alp_6_2</v>
      </c>
      <c r="B30">
        <f>ProkustesV!E35</f>
        <v>-0.26298953466021702</v>
      </c>
      <c r="C30">
        <f>ProkustesV!F35</f>
        <v>8.3116735595834407E-2</v>
      </c>
      <c r="D30">
        <f>ProkustesV!G35</f>
        <v>-0.26726823028684699</v>
      </c>
      <c r="E30">
        <f>ProkustesV!H35</f>
        <v>-0.100772487570796</v>
      </c>
      <c r="F30">
        <f>ProkustesV!I35</f>
        <v>8.5658649689759295E-2</v>
      </c>
      <c r="G30">
        <f>ProkustesV!J35</f>
        <v>-1.4468800445850799E-2</v>
      </c>
      <c r="H30">
        <f>ProkustesV!K35</f>
        <v>-0.17598708915144701</v>
      </c>
      <c r="I30">
        <f>ProkustesV!L35</f>
        <v>0.26224290388890098</v>
      </c>
      <c r="J30">
        <f>ProkustesV!M35</f>
        <v>-0.19082819522240799</v>
      </c>
      <c r="K30">
        <f>ProkustesV!N35</f>
        <v>9.5409571687184405E-2</v>
      </c>
      <c r="L30">
        <f>ProkustesV!O35</f>
        <v>0.301025474933172</v>
      </c>
      <c r="M30">
        <f>ProkustesV!P35</f>
        <v>0.26864879580058199</v>
      </c>
      <c r="N30">
        <f>ProkustesV!Q35</f>
        <v>-0.182168902865946</v>
      </c>
      <c r="O30">
        <f>ProkustesV!R35</f>
        <v>-8.8507139524152095E-2</v>
      </c>
      <c r="P30">
        <f>ProkustesV!S35</f>
        <v>-0.17823203920945899</v>
      </c>
      <c r="Q30">
        <f>ProkustesV!T35</f>
        <v>-0.22325525539034499</v>
      </c>
      <c r="R30">
        <f>ProkustesV!U35</f>
        <v>0.29673193986374402</v>
      </c>
      <c r="S30">
        <f>ProkustesV!V35</f>
        <v>-0.26119765420619001</v>
      </c>
      <c r="T30">
        <f>ProkustesV!W35</f>
        <v>0.57405792690964996</v>
      </c>
      <c r="U30">
        <f>ProkustesV!X35</f>
        <v>-2.1216669835169601E-2</v>
      </c>
    </row>
    <row r="31" spans="1:21" x14ac:dyDescent="0.3">
      <c r="A31" t="str">
        <f>MID(ProkustesV!C36,4,3)&amp;"_"&amp;ProkustesV!A36&amp;"_"&amp;ProkustesV!B36</f>
        <v>alp_6_3</v>
      </c>
      <c r="B31">
        <f>ProkustesV!E36</f>
        <v>-0.28929371681028598</v>
      </c>
      <c r="C31">
        <f>ProkustesV!F36</f>
        <v>7.6758611280691197E-2</v>
      </c>
      <c r="D31">
        <f>ProkustesV!G36</f>
        <v>-0.29647475982593802</v>
      </c>
      <c r="E31">
        <f>ProkustesV!H36</f>
        <v>-7.0023839955223099E-2</v>
      </c>
      <c r="F31">
        <f>ProkustesV!I36</f>
        <v>1.9690356317265401E-2</v>
      </c>
      <c r="G31">
        <f>ProkustesV!J36</f>
        <v>-1.1445886307929301E-2</v>
      </c>
      <c r="H31">
        <f>ProkustesV!K36</f>
        <v>-0.13842954207140701</v>
      </c>
      <c r="I31">
        <f>ProkustesV!L36</f>
        <v>0.28096445795235703</v>
      </c>
      <c r="J31">
        <f>ProkustesV!M36</f>
        <v>-0.138675353168145</v>
      </c>
      <c r="K31">
        <f>ProkustesV!N36</f>
        <v>9.4653847864401994E-2</v>
      </c>
      <c r="L31">
        <f>ProkustesV!O36</f>
        <v>0.27389603979299898</v>
      </c>
      <c r="M31">
        <f>ProkustesV!P36</f>
        <v>0.24932992953147301</v>
      </c>
      <c r="N31">
        <f>ProkustesV!Q36</f>
        <v>-0.140848343061131</v>
      </c>
      <c r="O31">
        <f>ProkustesV!R36</f>
        <v>-8.3650628739522101E-2</v>
      </c>
      <c r="P31">
        <f>ProkustesV!S36</f>
        <v>-0.14386585400781499</v>
      </c>
      <c r="Q31">
        <f>ProkustesV!T36</f>
        <v>-0.27837554904126799</v>
      </c>
      <c r="R31">
        <f>ProkustesV!U36</f>
        <v>0.289846222614356</v>
      </c>
      <c r="S31">
        <f>ProkustesV!V36</f>
        <v>-0.24484894148953701</v>
      </c>
      <c r="T31">
        <f>ProkustesV!W36</f>
        <v>0.56415495022010198</v>
      </c>
      <c r="U31">
        <f>ProkustesV!X36</f>
        <v>-1.3362001095442499E-2</v>
      </c>
    </row>
    <row r="32" spans="1:21" x14ac:dyDescent="0.3">
      <c r="A32" t="str">
        <f>MID(ProkustesV!C37,4,3)&amp;"_"&amp;ProkustesV!A37&amp;"_"&amp;ProkustesV!B37</f>
        <v>alp_6_4</v>
      </c>
      <c r="B32">
        <f>ProkustesV!E37</f>
        <v>-0.30006030806223399</v>
      </c>
      <c r="C32">
        <f>ProkustesV!F37</f>
        <v>4.6593314686955503E-2</v>
      </c>
      <c r="D32">
        <f>ProkustesV!G37</f>
        <v>-0.30914672446066299</v>
      </c>
      <c r="E32">
        <f>ProkustesV!H37</f>
        <v>-5.9679429068862401E-2</v>
      </c>
      <c r="F32">
        <f>ProkustesV!I37</f>
        <v>-2.87058273095432E-2</v>
      </c>
      <c r="G32">
        <f>ProkustesV!J37</f>
        <v>-1.27651867073764E-2</v>
      </c>
      <c r="H32">
        <f>ProkustesV!K37</f>
        <v>-0.103658032543738</v>
      </c>
      <c r="I32">
        <f>ProkustesV!L37</f>
        <v>0.27220078037072098</v>
      </c>
      <c r="J32">
        <f>ProkustesV!M37</f>
        <v>-0.120083656794388</v>
      </c>
      <c r="K32">
        <f>ProkustesV!N37</f>
        <v>6.3590889977654302E-2</v>
      </c>
      <c r="L32">
        <f>ProkustesV!O37</f>
        <v>0.250429777545781</v>
      </c>
      <c r="M32">
        <f>ProkustesV!P37</f>
        <v>0.29086022993270599</v>
      </c>
      <c r="N32">
        <f>ProkustesV!Q37</f>
        <v>-0.117916782846265</v>
      </c>
      <c r="O32">
        <f>ProkustesV!R37</f>
        <v>-6.8206297616153405E-2</v>
      </c>
      <c r="P32">
        <f>ProkustesV!S37</f>
        <v>-0.12521857314315099</v>
      </c>
      <c r="Q32">
        <f>ProkustesV!T37</f>
        <v>-0.24016447152529799</v>
      </c>
      <c r="R32">
        <f>ProkustesV!U37</f>
        <v>0.26315903108273397</v>
      </c>
      <c r="S32">
        <f>ProkustesV!V37</f>
        <v>-0.26541097758622001</v>
      </c>
      <c r="T32">
        <f>ProkustesV!W37</f>
        <v>0.59120109653146902</v>
      </c>
      <c r="U32">
        <f>ProkustesV!X37</f>
        <v>-2.7018852464125599E-2</v>
      </c>
    </row>
    <row r="33" spans="1:21" x14ac:dyDescent="0.3">
      <c r="A33" t="str">
        <f>MID(ProkustesV!C38,4,3)&amp;"_"&amp;ProkustesV!A38&amp;"_"&amp;ProkustesV!B38</f>
        <v>alp_6_5</v>
      </c>
      <c r="B33">
        <f>ProkustesV!E38</f>
        <v>-0.28935181053432701</v>
      </c>
      <c r="C33">
        <f>ProkustesV!F38</f>
        <v>8.2748390997813503E-2</v>
      </c>
      <c r="D33">
        <f>ProkustesV!G38</f>
        <v>-0.29205218571526698</v>
      </c>
      <c r="E33">
        <f>ProkustesV!H38</f>
        <v>-8.7050630056133907E-2</v>
      </c>
      <c r="F33">
        <f>ProkustesV!I38</f>
        <v>1.7991467831472902E-2</v>
      </c>
      <c r="G33">
        <f>ProkustesV!J38</f>
        <v>-7.8390630094577803E-3</v>
      </c>
      <c r="H33">
        <f>ProkustesV!K38</f>
        <v>-0.133707111121144</v>
      </c>
      <c r="I33">
        <f>ProkustesV!L38</f>
        <v>0.28528636405181501</v>
      </c>
      <c r="J33">
        <f>ProkustesV!M38</f>
        <v>-0.14107801292448799</v>
      </c>
      <c r="K33">
        <f>ProkustesV!N38</f>
        <v>8.9285020292353398E-2</v>
      </c>
      <c r="L33">
        <f>ProkustesV!O38</f>
        <v>0.27242224020917699</v>
      </c>
      <c r="M33">
        <f>ProkustesV!P38</f>
        <v>0.26189963802114602</v>
      </c>
      <c r="N33">
        <f>ProkustesV!Q38</f>
        <v>-0.13332384838733799</v>
      </c>
      <c r="O33">
        <f>ProkustesV!R38</f>
        <v>-8.96574714911514E-2</v>
      </c>
      <c r="P33">
        <f>ProkustesV!S38</f>
        <v>-0.13830885378020299</v>
      </c>
      <c r="Q33">
        <f>ProkustesV!T38</f>
        <v>-0.26889420306874601</v>
      </c>
      <c r="R33">
        <f>ProkustesV!U38</f>
        <v>0.26041029987793202</v>
      </c>
      <c r="S33">
        <f>ProkustesV!V38</f>
        <v>-0.25152069974450503</v>
      </c>
      <c r="T33">
        <f>ProkustesV!W38</f>
        <v>0.57699781454418897</v>
      </c>
      <c r="U33">
        <f>ProkustesV!X38</f>
        <v>-1.4257345993131901E-2</v>
      </c>
    </row>
    <row r="34" spans="1:21" x14ac:dyDescent="0.3">
      <c r="A34" t="str">
        <f>MID(ProkustesV!C39,4,3)&amp;"_"&amp;ProkustesV!A39&amp;"_"&amp;ProkustesV!B39</f>
        <v>alp_7_1</v>
      </c>
      <c r="B34">
        <f>ProkustesV!E39</f>
        <v>-0.29877283820003198</v>
      </c>
      <c r="C34">
        <f>ProkustesV!F39</f>
        <v>7.7760040622308194E-2</v>
      </c>
      <c r="D34">
        <f>ProkustesV!G39</f>
        <v>-0.30075610802124397</v>
      </c>
      <c r="E34">
        <f>ProkustesV!H39</f>
        <v>-7.3792353926133397E-2</v>
      </c>
      <c r="F34">
        <f>ProkustesV!I39</f>
        <v>-1.8765657259584501E-2</v>
      </c>
      <c r="G34">
        <f>ProkustesV!J39</f>
        <v>2.6769863987968099E-3</v>
      </c>
      <c r="H34">
        <f>ProkustesV!K39</f>
        <v>-0.14682506366552001</v>
      </c>
      <c r="I34">
        <f>ProkustesV!L39</f>
        <v>0.221990784390281</v>
      </c>
      <c r="J34">
        <f>ProkustesV!M39</f>
        <v>-0.15229967206629899</v>
      </c>
      <c r="K34">
        <f>ProkustesV!N39</f>
        <v>7.9885410689145897E-2</v>
      </c>
      <c r="L34">
        <f>ProkustesV!O39</f>
        <v>0.29145551596324998</v>
      </c>
      <c r="M34">
        <f>ProkustesV!P39</f>
        <v>0.17611547935911001</v>
      </c>
      <c r="N34">
        <f>ProkustesV!Q39</f>
        <v>-0.15063844374024499</v>
      </c>
      <c r="O34">
        <f>ProkustesV!R39</f>
        <v>-7.3500986792177397E-2</v>
      </c>
      <c r="P34">
        <f>ProkustesV!S39</f>
        <v>-0.15363820928699001</v>
      </c>
      <c r="Q34">
        <f>ProkustesV!T39</f>
        <v>-0.20850762046849899</v>
      </c>
      <c r="R34">
        <f>ProkustesV!U39</f>
        <v>0.30192862794374697</v>
      </c>
      <c r="S34">
        <f>ProkustesV!V39</f>
        <v>-0.21372003402909201</v>
      </c>
      <c r="T34">
        <f>ProkustesV!W39</f>
        <v>0.62831184833292097</v>
      </c>
      <c r="U34">
        <f>ProkustesV!X39</f>
        <v>1.1092293756257501E-2</v>
      </c>
    </row>
    <row r="35" spans="1:21" x14ac:dyDescent="0.3">
      <c r="A35" t="str">
        <f>MID(ProkustesV!C40,4,3)&amp;"_"&amp;ProkustesV!A40&amp;"_"&amp;ProkustesV!B40</f>
        <v>alp_7_2</v>
      </c>
      <c r="B35">
        <f>ProkustesV!E40</f>
        <v>-0.246963995022979</v>
      </c>
      <c r="C35">
        <f>ProkustesV!F40</f>
        <v>8.9724221724049993E-2</v>
      </c>
      <c r="D35">
        <f>ProkustesV!G40</f>
        <v>-0.25738095452179799</v>
      </c>
      <c r="E35">
        <f>ProkustesV!H40</f>
        <v>-9.5390251220312194E-2</v>
      </c>
      <c r="F35">
        <f>ProkustesV!I40</f>
        <v>5.4680764100364501E-2</v>
      </c>
      <c r="G35">
        <f>ProkustesV!J40</f>
        <v>6.4676215448701601E-3</v>
      </c>
      <c r="H35">
        <f>ProkustesV!K40</f>
        <v>-0.183390353044045</v>
      </c>
      <c r="I35">
        <f>ProkustesV!L40</f>
        <v>0.26028711535072602</v>
      </c>
      <c r="J35">
        <f>ProkustesV!M40</f>
        <v>-0.19354923181339401</v>
      </c>
      <c r="K35">
        <f>ProkustesV!N40</f>
        <v>0.103353056689307</v>
      </c>
      <c r="L35">
        <f>ProkustesV!O40</f>
        <v>0.33184722298778302</v>
      </c>
      <c r="M35">
        <f>ProkustesV!P40</f>
        <v>0.23869140816367099</v>
      </c>
      <c r="N35">
        <f>ProkustesV!Q40</f>
        <v>-0.18647651018257</v>
      </c>
      <c r="O35">
        <f>ProkustesV!R40</f>
        <v>-0.10263878787457099</v>
      </c>
      <c r="P35">
        <f>ProkustesV!S40</f>
        <v>-0.19264279328240899</v>
      </c>
      <c r="Q35">
        <f>ProkustesV!T40</f>
        <v>-0.25959820567035602</v>
      </c>
      <c r="R35">
        <f>ProkustesV!U40</f>
        <v>0.30630783813915102</v>
      </c>
      <c r="S35">
        <f>ProkustesV!V40</f>
        <v>-0.23736028204216</v>
      </c>
      <c r="T35">
        <f>ProkustesV!W40</f>
        <v>0.56756801263989598</v>
      </c>
      <c r="U35">
        <f>ProkustesV!X40</f>
        <v>-3.5358966652264201E-3</v>
      </c>
    </row>
    <row r="36" spans="1:21" x14ac:dyDescent="0.3">
      <c r="A36" t="str">
        <f>MID(ProkustesV!C41,4,3)&amp;"_"&amp;ProkustesV!A41&amp;"_"&amp;ProkustesV!B41</f>
        <v>alp_7_3</v>
      </c>
      <c r="B36">
        <f>ProkustesV!E41</f>
        <v>-0.32713068345351898</v>
      </c>
      <c r="C36">
        <f>ProkustesV!F41</f>
        <v>7.8344953790371499E-2</v>
      </c>
      <c r="D36">
        <f>ProkustesV!G41</f>
        <v>-0.326915632924555</v>
      </c>
      <c r="E36">
        <f>ProkustesV!H41</f>
        <v>-6.1946225166906101E-2</v>
      </c>
      <c r="F36">
        <f>ProkustesV!I41</f>
        <v>-7.1469111805043395E-2</v>
      </c>
      <c r="G36">
        <f>ProkustesV!J41</f>
        <v>1.3373024910632201E-3</v>
      </c>
      <c r="H36">
        <f>ProkustesV!K41</f>
        <v>-0.116641039942881</v>
      </c>
      <c r="I36">
        <f>ProkustesV!L41</f>
        <v>0.24115033791505</v>
      </c>
      <c r="J36">
        <f>ProkustesV!M41</f>
        <v>-0.11306937731104599</v>
      </c>
      <c r="K36">
        <f>ProkustesV!N41</f>
        <v>6.3721781044126694E-2</v>
      </c>
      <c r="L36">
        <f>ProkustesV!O41</f>
        <v>0.27759259613161202</v>
      </c>
      <c r="M36">
        <f>ProkustesV!P41</f>
        <v>0.18878998273186101</v>
      </c>
      <c r="N36">
        <f>ProkustesV!Q41</f>
        <v>-0.111004497552352</v>
      </c>
      <c r="O36">
        <f>ProkustesV!R41</f>
        <v>-6.5846369837188001E-2</v>
      </c>
      <c r="P36">
        <f>ProkustesV!S41</f>
        <v>-0.112116060329131</v>
      </c>
      <c r="Q36">
        <f>ProkustesV!T41</f>
        <v>-0.232556453779734</v>
      </c>
      <c r="R36">
        <f>ProkustesV!U41</f>
        <v>0.29943201177517598</v>
      </c>
      <c r="S36">
        <f>ProkustesV!V41</f>
        <v>-0.21462725515422701</v>
      </c>
      <c r="T36">
        <f>ProkustesV!W41</f>
        <v>0.60132179541173902</v>
      </c>
      <c r="U36">
        <f>ProkustesV!X41</f>
        <v>1.63194596558393E-3</v>
      </c>
    </row>
    <row r="37" spans="1:21" x14ac:dyDescent="0.3">
      <c r="A37" t="str">
        <f>MID(ProkustesV!C42,4,3)&amp;"_"&amp;ProkustesV!A42&amp;"_"&amp;ProkustesV!B42</f>
        <v>alp_7_4</v>
      </c>
      <c r="B37">
        <f>ProkustesV!E42</f>
        <v>-0.30050113712469101</v>
      </c>
      <c r="C37">
        <f>ProkustesV!F42</f>
        <v>7.6157631645181703E-2</v>
      </c>
      <c r="D37">
        <f>ProkustesV!G42</f>
        <v>-0.30360227683166802</v>
      </c>
      <c r="E37">
        <f>ProkustesV!H42</f>
        <v>-7.3271135040386903E-2</v>
      </c>
      <c r="F37">
        <f>ProkustesV!I42</f>
        <v>-2.39926965971166E-2</v>
      </c>
      <c r="G37">
        <f>ProkustesV!J42</f>
        <v>4.6488154589202002E-3</v>
      </c>
      <c r="H37">
        <f>ProkustesV!K42</f>
        <v>-0.14736579920724399</v>
      </c>
      <c r="I37">
        <f>ProkustesV!L42</f>
        <v>0.21945970799925299</v>
      </c>
      <c r="J37">
        <f>ProkustesV!M42</f>
        <v>-0.14833315978506501</v>
      </c>
      <c r="K37">
        <f>ProkustesV!N42</f>
        <v>6.6892472302627695E-2</v>
      </c>
      <c r="L37">
        <f>ProkustesV!O42</f>
        <v>0.29654052962557897</v>
      </c>
      <c r="M37">
        <f>ProkustesV!P42</f>
        <v>0.19040478176230799</v>
      </c>
      <c r="N37">
        <f>ProkustesV!Q42</f>
        <v>-0.145287199827737</v>
      </c>
      <c r="O37">
        <f>ProkustesV!R42</f>
        <v>-6.3405480453238197E-2</v>
      </c>
      <c r="P37">
        <f>ProkustesV!S42</f>
        <v>-0.14638119093204799</v>
      </c>
      <c r="Q37">
        <f>ProkustesV!T42</f>
        <v>-0.20940311511210399</v>
      </c>
      <c r="R37">
        <f>ProkustesV!U42</f>
        <v>0.29300339142181803</v>
      </c>
      <c r="S37">
        <f>ProkustesV!V42</f>
        <v>-0.21826119459093701</v>
      </c>
      <c r="T37">
        <f>ProkustesV!W42</f>
        <v>0.62591953925817301</v>
      </c>
      <c r="U37">
        <f>ProkustesV!X42</f>
        <v>6.7775160283771504E-3</v>
      </c>
    </row>
    <row r="38" spans="1:21" x14ac:dyDescent="0.3">
      <c r="A38" t="str">
        <f>MID(ProkustesV!C43,4,3)&amp;"_"&amp;ProkustesV!A43&amp;"_"&amp;ProkustesV!B43</f>
        <v>alp_7_5</v>
      </c>
      <c r="B38">
        <f>ProkustesV!E43</f>
        <v>-0.28306671065466699</v>
      </c>
      <c r="C38">
        <f>ProkustesV!F43</f>
        <v>9.2206519922060498E-2</v>
      </c>
      <c r="D38">
        <f>ProkustesV!G43</f>
        <v>-0.283205266712036</v>
      </c>
      <c r="E38">
        <f>ProkustesV!H43</f>
        <v>-8.7839257383731995E-2</v>
      </c>
      <c r="F38">
        <f>ProkustesV!I43</f>
        <v>-1.08216593401609E-2</v>
      </c>
      <c r="G38">
        <f>ProkustesV!J43</f>
        <v>1.13043198837243E-3</v>
      </c>
      <c r="H38">
        <f>ProkustesV!K43</f>
        <v>-0.16053357500255599</v>
      </c>
      <c r="I38">
        <f>ProkustesV!L43</f>
        <v>0.24846685796416501</v>
      </c>
      <c r="J38">
        <f>ProkustesV!M43</f>
        <v>-0.16043590258583201</v>
      </c>
      <c r="K38">
        <f>ProkustesV!N43</f>
        <v>8.0641326817244896E-2</v>
      </c>
      <c r="L38">
        <f>ProkustesV!O43</f>
        <v>0.32834966679903999</v>
      </c>
      <c r="M38">
        <f>ProkustesV!P43</f>
        <v>0.22196342544584299</v>
      </c>
      <c r="N38">
        <f>ProkustesV!Q43</f>
        <v>-0.15535748534785801</v>
      </c>
      <c r="O38">
        <f>ProkustesV!R43</f>
        <v>-7.9846288160220796E-2</v>
      </c>
      <c r="P38">
        <f>ProkustesV!S43</f>
        <v>-0.15498370676404599</v>
      </c>
      <c r="Q38">
        <f>ProkustesV!T43</f>
        <v>-0.23851749221935001</v>
      </c>
      <c r="R38">
        <f>ProkustesV!U43</f>
        <v>0.31674156984760599</v>
      </c>
      <c r="S38">
        <f>ProkustesV!V43</f>
        <v>-0.240822972408853</v>
      </c>
      <c r="T38">
        <f>ProkustesV!W43</f>
        <v>0.56331306976050999</v>
      </c>
      <c r="U38">
        <f>ProkustesV!X43</f>
        <v>2.6174480344721002E-3</v>
      </c>
    </row>
    <row r="39" spans="1:21" x14ac:dyDescent="0.3">
      <c r="A39" t="str">
        <f>MID(ProkustesV!C44,4,3)&amp;"_"&amp;ProkustesV!A44&amp;"_"&amp;ProkustesV!B44</f>
        <v>alp_8_1</v>
      </c>
      <c r="B39">
        <f>ProkustesV!E44</f>
        <v>-0.31744984559602302</v>
      </c>
      <c r="C39">
        <f>ProkustesV!F44</f>
        <v>6.9544596227681998E-2</v>
      </c>
      <c r="D39">
        <f>ProkustesV!G44</f>
        <v>-0.32824588618094902</v>
      </c>
      <c r="E39">
        <f>ProkustesV!H44</f>
        <v>-7.4875597907337305E-2</v>
      </c>
      <c r="F39">
        <f>ProkustesV!I44</f>
        <v>-4.6862056373502298E-2</v>
      </c>
      <c r="G39">
        <f>ProkustesV!J44</f>
        <v>-5.8859727885321299E-3</v>
      </c>
      <c r="H39">
        <f>ProkustesV!K44</f>
        <v>-9.0842993544792305E-2</v>
      </c>
      <c r="I39">
        <f>ProkustesV!L44</f>
        <v>0.30051597643541</v>
      </c>
      <c r="J39">
        <f>ProkustesV!M44</f>
        <v>-0.10102388069102899</v>
      </c>
      <c r="K39">
        <f>ProkustesV!N44</f>
        <v>9.4688655281782899E-2</v>
      </c>
      <c r="L39">
        <f>ProkustesV!O44</f>
        <v>0.30142627385434301</v>
      </c>
      <c r="M39">
        <f>ProkustesV!P44</f>
        <v>0.27110429840500999</v>
      </c>
      <c r="N39">
        <f>ProkustesV!Q44</f>
        <v>-0.101708990822048</v>
      </c>
      <c r="O39">
        <f>ProkustesV!R44</f>
        <v>-9.1728109920370698E-2</v>
      </c>
      <c r="P39">
        <f>ProkustesV!S44</f>
        <v>-0.10200104857419</v>
      </c>
      <c r="Q39">
        <f>ProkustesV!T44</f>
        <v>-0.28902971505820602</v>
      </c>
      <c r="R39">
        <f>ProkustesV!U44</f>
        <v>0.28608414619440797</v>
      </c>
      <c r="S39">
        <f>ProkustesV!V44</f>
        <v>-0.271414639146279</v>
      </c>
      <c r="T39">
        <f>ProkustesV!W44</f>
        <v>0.50062428173378404</v>
      </c>
      <c r="U39">
        <f>ProkustesV!X44</f>
        <v>-2.9194915291588701E-3</v>
      </c>
    </row>
    <row r="40" spans="1:21" x14ac:dyDescent="0.3">
      <c r="A40" t="str">
        <f>MID(ProkustesV!C45,4,3)&amp;"_"&amp;ProkustesV!A45&amp;"_"&amp;ProkustesV!B45</f>
        <v>alp_8_2</v>
      </c>
      <c r="B40">
        <f>ProkustesV!E45</f>
        <v>-0.263004418038154</v>
      </c>
      <c r="C40">
        <f>ProkustesV!F45</f>
        <v>8.4218620373787995E-2</v>
      </c>
      <c r="D40">
        <f>ProkustesV!G45</f>
        <v>-0.27300135677917298</v>
      </c>
      <c r="E40">
        <f>ProkustesV!H45</f>
        <v>-9.1769048626365105E-2</v>
      </c>
      <c r="F40">
        <f>ProkustesV!I45</f>
        <v>2.00407504771704E-2</v>
      </c>
      <c r="G40">
        <f>ProkustesV!J45</f>
        <v>-1.2866614836631099E-3</v>
      </c>
      <c r="H40">
        <f>ProkustesV!K45</f>
        <v>-0.13431248113212599</v>
      </c>
      <c r="I40">
        <f>ProkustesV!L45</f>
        <v>0.29371497491474002</v>
      </c>
      <c r="J40">
        <f>ProkustesV!M45</f>
        <v>-0.15022370949885</v>
      </c>
      <c r="K40">
        <f>ProkustesV!N45</f>
        <v>0.104172764831627</v>
      </c>
      <c r="L40">
        <f>ProkustesV!O45</f>
        <v>0.24678995303478199</v>
      </c>
      <c r="M40">
        <f>ProkustesV!P45</f>
        <v>0.27144363642121699</v>
      </c>
      <c r="N40">
        <f>ProkustesV!Q45</f>
        <v>-0.14417988698294701</v>
      </c>
      <c r="O40">
        <f>ProkustesV!R45</f>
        <v>-8.1931825316759702E-2</v>
      </c>
      <c r="P40">
        <f>ProkustesV!S45</f>
        <v>-0.15325381155739801</v>
      </c>
      <c r="Q40">
        <f>ProkustesV!T45</f>
        <v>-0.29413697005384398</v>
      </c>
      <c r="R40">
        <f>ProkustesV!U45</f>
        <v>0.26431077516747697</v>
      </c>
      <c r="S40">
        <f>ProkustesV!V45</f>
        <v>-0.26773130163681502</v>
      </c>
      <c r="T40">
        <f>ProkustesV!W45</f>
        <v>0.58683418530922005</v>
      </c>
      <c r="U40">
        <f>ProkustesV!X45</f>
        <v>-1.66941894239249E-2</v>
      </c>
    </row>
    <row r="41" spans="1:21" x14ac:dyDescent="0.3">
      <c r="A41" t="str">
        <f>MID(ProkustesV!C46,4,3)&amp;"_"&amp;ProkustesV!A46&amp;"_"&amp;ProkustesV!B46</f>
        <v>alp_8_3</v>
      </c>
      <c r="B41">
        <f>ProkustesV!E46</f>
        <v>-0.29191556202760499</v>
      </c>
      <c r="C41">
        <f>ProkustesV!F46</f>
        <v>7.7526337642698298E-2</v>
      </c>
      <c r="D41">
        <f>ProkustesV!G46</f>
        <v>-0.29747814902460101</v>
      </c>
      <c r="E41">
        <f>ProkustesV!H46</f>
        <v>-8.1228956329959703E-2</v>
      </c>
      <c r="F41">
        <f>ProkustesV!I46</f>
        <v>-2.77404541758247E-2</v>
      </c>
      <c r="G41">
        <f>ProkustesV!J46</f>
        <v>-4.71544454789786E-3</v>
      </c>
      <c r="H41">
        <f>ProkustesV!K46</f>
        <v>-0.119185804290072</v>
      </c>
      <c r="I41">
        <f>ProkustesV!L46</f>
        <v>0.26521287228853002</v>
      </c>
      <c r="J41">
        <f>ProkustesV!M46</f>
        <v>-0.12557088843188899</v>
      </c>
      <c r="K41">
        <f>ProkustesV!N46</f>
        <v>7.2242685194352702E-2</v>
      </c>
      <c r="L41">
        <f>ProkustesV!O46</f>
        <v>0.30435567842022498</v>
      </c>
      <c r="M41">
        <f>ProkustesV!P46</f>
        <v>0.30056994750148802</v>
      </c>
      <c r="N41">
        <f>ProkustesV!Q46</f>
        <v>-0.13294838902657</v>
      </c>
      <c r="O41">
        <f>ProkustesV!R46</f>
        <v>-7.8382564965275403E-2</v>
      </c>
      <c r="P41">
        <f>ProkustesV!S46</f>
        <v>-0.14066247748295199</v>
      </c>
      <c r="Q41">
        <f>ProkustesV!T46</f>
        <v>-0.252783214952778</v>
      </c>
      <c r="R41">
        <f>ProkustesV!U46</f>
        <v>0.30742338240311201</v>
      </c>
      <c r="S41">
        <f>ProkustesV!V46</f>
        <v>-0.28429974150681397</v>
      </c>
      <c r="T41">
        <f>ProkustesV!W46</f>
        <v>0.52372266363617703</v>
      </c>
      <c r="U41">
        <f>ProkustesV!X46</f>
        <v>-1.4141920324343801E-2</v>
      </c>
    </row>
    <row r="42" spans="1:21" x14ac:dyDescent="0.3">
      <c r="A42" t="str">
        <f>MID(ProkustesV!C47,4,3)&amp;"_"&amp;ProkustesV!A47&amp;"_"&amp;ProkustesV!B47</f>
        <v>alp_8_4</v>
      </c>
      <c r="B42">
        <f>ProkustesV!E47</f>
        <v>-0.31761834589719201</v>
      </c>
      <c r="C42">
        <f>ProkustesV!F47</f>
        <v>6.2669606423803106E-2</v>
      </c>
      <c r="D42">
        <f>ProkustesV!G47</f>
        <v>-0.31286031518929303</v>
      </c>
      <c r="E42">
        <f>ProkustesV!H47</f>
        <v>-7.7393823820316607E-2</v>
      </c>
      <c r="F42">
        <f>ProkustesV!I47</f>
        <v>-1.8554945324723699E-2</v>
      </c>
      <c r="G42">
        <f>ProkustesV!J47</f>
        <v>-4.9540800557406504E-3</v>
      </c>
      <c r="H42">
        <f>ProkustesV!K47</f>
        <v>-0.113772669616379</v>
      </c>
      <c r="I42">
        <f>ProkustesV!L47</f>
        <v>0.29514484544827002</v>
      </c>
      <c r="J42">
        <f>ProkustesV!M47</f>
        <v>-0.115721498587164</v>
      </c>
      <c r="K42">
        <f>ProkustesV!N47</f>
        <v>7.5689590710664098E-2</v>
      </c>
      <c r="L42">
        <f>ProkustesV!O47</f>
        <v>0.28718147822872497</v>
      </c>
      <c r="M42">
        <f>ProkustesV!P47</f>
        <v>0.26851866185128698</v>
      </c>
      <c r="N42">
        <f>ProkustesV!Q47</f>
        <v>-0.11425130345925499</v>
      </c>
      <c r="O42">
        <f>ProkustesV!R47</f>
        <v>-7.0555795636074795E-2</v>
      </c>
      <c r="P42">
        <f>ProkustesV!S47</f>
        <v>-0.114355604040471</v>
      </c>
      <c r="Q42">
        <f>ProkustesV!T47</f>
        <v>-0.26334299981166398</v>
      </c>
      <c r="R42">
        <f>ProkustesV!U47</f>
        <v>0.28864705190975698</v>
      </c>
      <c r="S42">
        <f>ProkustesV!V47</f>
        <v>-0.265151568814607</v>
      </c>
      <c r="T42">
        <f>ProkustesV!W47</f>
        <v>0.53130615197599695</v>
      </c>
      <c r="U42">
        <f>ProkustesV!X47</f>
        <v>-2.0624436295621999E-2</v>
      </c>
    </row>
    <row r="43" spans="1:21" x14ac:dyDescent="0.3">
      <c r="A43" t="str">
        <f>MID(ProkustesV!C48,4,3)&amp;"_"&amp;ProkustesV!A48&amp;"_"&amp;ProkustesV!B48</f>
        <v>alp_8_5</v>
      </c>
      <c r="B43">
        <f>ProkustesV!E48</f>
        <v>-0.28896446778440099</v>
      </c>
      <c r="C43">
        <f>ProkustesV!F48</f>
        <v>8.3738849698350507E-2</v>
      </c>
      <c r="D43">
        <f>ProkustesV!G48</f>
        <v>-0.291072836844736</v>
      </c>
      <c r="E43">
        <f>ProkustesV!H48</f>
        <v>-6.8728631235635801E-2</v>
      </c>
      <c r="F43">
        <f>ProkustesV!I48</f>
        <v>5.4338162556277804E-3</v>
      </c>
      <c r="G43">
        <f>ProkustesV!J48</f>
        <v>8.1716390099961806E-3</v>
      </c>
      <c r="H43">
        <f>ProkustesV!K48</f>
        <v>-0.13132226464337299</v>
      </c>
      <c r="I43">
        <f>ProkustesV!L48</f>
        <v>0.28923919088847799</v>
      </c>
      <c r="J43">
        <f>ProkustesV!M48</f>
        <v>-0.12528373265235501</v>
      </c>
      <c r="K43">
        <f>ProkustesV!N48</f>
        <v>8.6449724464792196E-2</v>
      </c>
      <c r="L43">
        <f>ProkustesV!O48</f>
        <v>0.28307568773432901</v>
      </c>
      <c r="M43">
        <f>ProkustesV!P48</f>
        <v>0.27487337914563797</v>
      </c>
      <c r="N43">
        <f>ProkustesV!Q48</f>
        <v>-0.13405391942129499</v>
      </c>
      <c r="O43">
        <f>ProkustesV!R48</f>
        <v>-8.7175937036653398E-2</v>
      </c>
      <c r="P43">
        <f>ProkustesV!S48</f>
        <v>-0.13235874035382</v>
      </c>
      <c r="Q43">
        <f>ProkustesV!T48</f>
        <v>-0.30619136054392898</v>
      </c>
      <c r="R43">
        <f>ProkustesV!U48</f>
        <v>0.28003433417345103</v>
      </c>
      <c r="S43">
        <f>ProkustesV!V48</f>
        <v>-0.279545923047408</v>
      </c>
      <c r="T43">
        <f>ProkustesV!W48</f>
        <v>0.53451212353657396</v>
      </c>
      <c r="U43">
        <f>ProkustesV!X48</f>
        <v>-8.3093134362996804E-4</v>
      </c>
    </row>
    <row r="44" spans="1:21" x14ac:dyDescent="0.3">
      <c r="A44" t="str">
        <f>MID(ProkustesV!C49,4,3)&amp;"_"&amp;ProkustesV!A49&amp;"_"&amp;ProkustesV!B49</f>
        <v>alp_9_1</v>
      </c>
      <c r="B44">
        <f>ProkustesV!E49</f>
        <v>-0.331549627010022</v>
      </c>
      <c r="C44">
        <f>ProkustesV!F49</f>
        <v>8.0618073758964598E-2</v>
      </c>
      <c r="D44">
        <f>ProkustesV!G49</f>
        <v>-0.33618421774038199</v>
      </c>
      <c r="E44">
        <f>ProkustesV!H49</f>
        <v>-7.6965814640846897E-2</v>
      </c>
      <c r="F44">
        <f>ProkustesV!I49</f>
        <v>-2.7690371077958E-2</v>
      </c>
      <c r="G44">
        <f>ProkustesV!J49</f>
        <v>-7.4912223691354796E-3</v>
      </c>
      <c r="H44">
        <f>ProkustesV!K49</f>
        <v>-0.113738957325209</v>
      </c>
      <c r="I44">
        <f>ProkustesV!L49</f>
        <v>0.25857056725537098</v>
      </c>
      <c r="J44">
        <f>ProkustesV!M49</f>
        <v>-0.11789998503218301</v>
      </c>
      <c r="K44">
        <f>ProkustesV!N49</f>
        <v>5.9438144598149403E-2</v>
      </c>
      <c r="L44">
        <f>ProkustesV!O49</f>
        <v>0.30957805764469598</v>
      </c>
      <c r="M44">
        <f>ProkustesV!P49</f>
        <v>0.19414467294276999</v>
      </c>
      <c r="N44">
        <f>ProkustesV!Q49</f>
        <v>-0.122865175757607</v>
      </c>
      <c r="O44">
        <f>ProkustesV!R49</f>
        <v>-6.7979697573581604E-2</v>
      </c>
      <c r="P44">
        <f>ProkustesV!S49</f>
        <v>-0.12289152626894401</v>
      </c>
      <c r="Q44">
        <f>ProkustesV!T49</f>
        <v>-0.24969171973268001</v>
      </c>
      <c r="R44">
        <f>ProkustesV!U49</f>
        <v>0.29248351062632799</v>
      </c>
      <c r="S44">
        <f>ProkustesV!V49</f>
        <v>-0.18817598447430101</v>
      </c>
      <c r="T44">
        <f>ProkustesV!W49</f>
        <v>0.57075829194128602</v>
      </c>
      <c r="U44">
        <f>ProkustesV!X49</f>
        <v>-2.4670197647085898E-3</v>
      </c>
    </row>
    <row r="45" spans="1:21" x14ac:dyDescent="0.3">
      <c r="A45" t="str">
        <f>MID(ProkustesV!C50,4,3)&amp;"_"&amp;ProkustesV!A50&amp;"_"&amp;ProkustesV!B50</f>
        <v>alp_9_2</v>
      </c>
      <c r="B45">
        <f>ProkustesV!E50</f>
        <v>-0.37583301374533301</v>
      </c>
      <c r="C45">
        <f>ProkustesV!F50</f>
        <v>7.5450676222513599E-2</v>
      </c>
      <c r="D45">
        <f>ProkustesV!G50</f>
        <v>-0.375568175579166</v>
      </c>
      <c r="E45">
        <f>ProkustesV!H50</f>
        <v>-7.2783950902922001E-2</v>
      </c>
      <c r="F45">
        <f>ProkustesV!I50</f>
        <v>-6.5185848555737197E-2</v>
      </c>
      <c r="G45">
        <f>ProkustesV!J50</f>
        <v>7.9494973387139595E-3</v>
      </c>
      <c r="H45">
        <f>ProkustesV!K50</f>
        <v>-0.1004137044579</v>
      </c>
      <c r="I45">
        <f>ProkustesV!L50</f>
        <v>0.17750860233569599</v>
      </c>
      <c r="J45">
        <f>ProkustesV!M50</f>
        <v>-9.9100239557847802E-2</v>
      </c>
      <c r="K45">
        <f>ProkustesV!N50</f>
        <v>5.6921262356234202E-2</v>
      </c>
      <c r="L45">
        <f>ProkustesV!O50</f>
        <v>0.328942486916878</v>
      </c>
      <c r="M45">
        <f>ProkustesV!P50</f>
        <v>0.18156444228378599</v>
      </c>
      <c r="N45">
        <f>ProkustesV!Q50</f>
        <v>-0.105284605042804</v>
      </c>
      <c r="O45">
        <f>ProkustesV!R50</f>
        <v>-5.98859393194177E-2</v>
      </c>
      <c r="P45">
        <f>ProkustesV!S50</f>
        <v>-0.105985824186694</v>
      </c>
      <c r="Q45">
        <f>ProkustesV!T50</f>
        <v>-0.17487199671605699</v>
      </c>
      <c r="R45">
        <f>ProkustesV!U50</f>
        <v>0.33334817551797602</v>
      </c>
      <c r="S45">
        <f>ProkustesV!V50</f>
        <v>-0.18702374403921199</v>
      </c>
      <c r="T45">
        <f>ProkustesV!W50</f>
        <v>0.56508074869062996</v>
      </c>
      <c r="U45">
        <f>ProkustesV!X50</f>
        <v>-4.8288495593341802E-3</v>
      </c>
    </row>
    <row r="46" spans="1:21" x14ac:dyDescent="0.3">
      <c r="A46" t="str">
        <f>MID(ProkustesV!C51,4,3)&amp;"_"&amp;ProkustesV!A51&amp;"_"&amp;ProkustesV!B51</f>
        <v>alp_9_3</v>
      </c>
      <c r="B46">
        <f>ProkustesV!E51</f>
        <v>-0.35481981721642902</v>
      </c>
      <c r="C46">
        <f>ProkustesV!F51</f>
        <v>6.28069083553148E-2</v>
      </c>
      <c r="D46">
        <f>ProkustesV!G51</f>
        <v>-0.35673673196242101</v>
      </c>
      <c r="E46">
        <f>ProkustesV!H51</f>
        <v>-7.6081017742299001E-2</v>
      </c>
      <c r="F46">
        <f>ProkustesV!I51</f>
        <v>-5.7794883187021098E-2</v>
      </c>
      <c r="G46">
        <f>ProkustesV!J51</f>
        <v>-5.7598919904693702E-3</v>
      </c>
      <c r="H46">
        <f>ProkustesV!K51</f>
        <v>-0.102980527809754</v>
      </c>
      <c r="I46">
        <f>ProkustesV!L51</f>
        <v>0.205914396108512</v>
      </c>
      <c r="J46">
        <f>ProkustesV!M51</f>
        <v>-0.11460585478961299</v>
      </c>
      <c r="K46">
        <f>ProkustesV!N51</f>
        <v>5.40928877117677E-2</v>
      </c>
      <c r="L46">
        <f>ProkustesV!O51</f>
        <v>0.29406565778731902</v>
      </c>
      <c r="M46">
        <f>ProkustesV!P51</f>
        <v>0.17540960647293399</v>
      </c>
      <c r="N46">
        <f>ProkustesV!Q51</f>
        <v>-0.10947546682427101</v>
      </c>
      <c r="O46">
        <f>ProkustesV!R51</f>
        <v>-5.0775519137351899E-2</v>
      </c>
      <c r="P46">
        <f>ProkustesV!S51</f>
        <v>-0.10747583727504199</v>
      </c>
      <c r="Q46">
        <f>ProkustesV!T51</f>
        <v>-0.18809380703525999</v>
      </c>
      <c r="R46">
        <f>ProkustesV!U51</f>
        <v>0.275930635023236</v>
      </c>
      <c r="S46">
        <f>ProkustesV!V51</f>
        <v>-0.16035550302261101</v>
      </c>
      <c r="T46">
        <f>ProkustesV!W51</f>
        <v>0.63389282625399801</v>
      </c>
      <c r="U46">
        <f>ProkustesV!X51</f>
        <v>-1.71580597205373E-2</v>
      </c>
    </row>
    <row r="47" spans="1:21" x14ac:dyDescent="0.3">
      <c r="A47" t="str">
        <f>MID(ProkustesV!C52,4,3)&amp;"_"&amp;ProkustesV!A52&amp;"_"&amp;ProkustesV!B52</f>
        <v>alp_9_4</v>
      </c>
      <c r="B47">
        <f>ProkustesV!E52</f>
        <v>-0.35288771425273202</v>
      </c>
      <c r="C47">
        <f>ProkustesV!F52</f>
        <v>6.8340717045280996E-2</v>
      </c>
      <c r="D47">
        <f>ProkustesV!G52</f>
        <v>-0.346489109103779</v>
      </c>
      <c r="E47">
        <f>ProkustesV!H52</f>
        <v>-8.43164130075474E-2</v>
      </c>
      <c r="F47">
        <f>ProkustesV!I52</f>
        <v>-1.8304922378396201E-2</v>
      </c>
      <c r="G47">
        <f>ProkustesV!J52</f>
        <v>-2.9502397588242598E-3</v>
      </c>
      <c r="H47">
        <f>ProkustesV!K52</f>
        <v>-0.12737487557614099</v>
      </c>
      <c r="I47">
        <f>ProkustesV!L52</f>
        <v>0.19389806889023201</v>
      </c>
      <c r="J47">
        <f>ProkustesV!M52</f>
        <v>-0.12849234062025799</v>
      </c>
      <c r="K47">
        <f>ProkustesV!N52</f>
        <v>7.40139809564197E-2</v>
      </c>
      <c r="L47">
        <f>ProkustesV!O52</f>
        <v>0.31069100060067201</v>
      </c>
      <c r="M47">
        <f>ProkustesV!P52</f>
        <v>0.15625963132421999</v>
      </c>
      <c r="N47">
        <f>ProkustesV!Q52</f>
        <v>-0.13135121146874401</v>
      </c>
      <c r="O47">
        <f>ProkustesV!R52</f>
        <v>-4.7553156338007503E-2</v>
      </c>
      <c r="P47">
        <f>ProkustesV!S52</f>
        <v>-0.12785458846683501</v>
      </c>
      <c r="Q47">
        <f>ProkustesV!T52</f>
        <v>-0.181152800409069</v>
      </c>
      <c r="R47">
        <f>ProkustesV!U52</f>
        <v>0.304295635807033</v>
      </c>
      <c r="S47">
        <f>ProkustesV!V52</f>
        <v>-0.168527013485015</v>
      </c>
      <c r="T47">
        <f>ProkustesV!W52</f>
        <v>0.61776812545918602</v>
      </c>
      <c r="U47">
        <f>ProkustesV!X52</f>
        <v>-8.0127752176871996E-3</v>
      </c>
    </row>
    <row r="48" spans="1:21" x14ac:dyDescent="0.3">
      <c r="A48" t="str">
        <f>MID(ProkustesV!C53,4,3)&amp;"_"&amp;ProkustesV!A53&amp;"_"&amp;ProkustesV!B53</f>
        <v>alp_9_5</v>
      </c>
      <c r="B48">
        <f>ProkustesV!E53</f>
        <v>-0.30169349151221297</v>
      </c>
      <c r="C48">
        <f>ProkustesV!F53</f>
        <v>8.8137699199444794E-2</v>
      </c>
      <c r="D48">
        <f>ProkustesV!G53</f>
        <v>-0.28961010837872603</v>
      </c>
      <c r="E48">
        <f>ProkustesV!H53</f>
        <v>-9.6232186434156999E-2</v>
      </c>
      <c r="F48">
        <f>ProkustesV!I53</f>
        <v>4.8215427911415899E-2</v>
      </c>
      <c r="G48">
        <f>ProkustesV!J53</f>
        <v>-7.9437588076514305E-3</v>
      </c>
      <c r="H48">
        <f>ProkustesV!K53</f>
        <v>-0.15648572339545</v>
      </c>
      <c r="I48">
        <f>ProkustesV!L53</f>
        <v>0.249515812056428</v>
      </c>
      <c r="J48">
        <f>ProkustesV!M53</f>
        <v>-0.155070410371005</v>
      </c>
      <c r="K48">
        <f>ProkustesV!N53</f>
        <v>8.6817494376480606E-2</v>
      </c>
      <c r="L48">
        <f>ProkustesV!O53</f>
        <v>0.34301660107350601</v>
      </c>
      <c r="M48">
        <f>ProkustesV!P53</f>
        <v>0.24532903404064699</v>
      </c>
      <c r="N48">
        <f>ProkustesV!Q53</f>
        <v>-0.16896127770694999</v>
      </c>
      <c r="O48">
        <f>ProkustesV!R53</f>
        <v>-9.1206769993227896E-2</v>
      </c>
      <c r="P48">
        <f>ProkustesV!S53</f>
        <v>-0.16855123582797599</v>
      </c>
      <c r="Q48">
        <f>ProkustesV!T53</f>
        <v>-0.24713944025869</v>
      </c>
      <c r="R48">
        <f>ProkustesV!U53</f>
        <v>0.30663234853407001</v>
      </c>
      <c r="S48">
        <f>ProkustesV!V53</f>
        <v>-0.208466110610176</v>
      </c>
      <c r="T48">
        <f>ProkustesV!W53</f>
        <v>0.54250786967332998</v>
      </c>
      <c r="U48">
        <f>ProkustesV!X53</f>
        <v>-1.8811773569097599E-2</v>
      </c>
    </row>
    <row r="49" spans="1:21" x14ac:dyDescent="0.3">
      <c r="A49" t="str">
        <f>MID(ProkustesV!C54,4,3)&amp;"_"&amp;ProkustesV!A54&amp;"_"&amp;ProkustesV!B54</f>
        <v>alp_10_1</v>
      </c>
      <c r="B49">
        <f>ProkustesV!E54</f>
        <v>-0.30303073722055801</v>
      </c>
      <c r="C49">
        <f>ProkustesV!F54</f>
        <v>8.5468678098449602E-2</v>
      </c>
      <c r="D49">
        <f>ProkustesV!G54</f>
        <v>-0.31063317938549201</v>
      </c>
      <c r="E49">
        <f>ProkustesV!H54</f>
        <v>-8.0250309471959602E-2</v>
      </c>
      <c r="F49">
        <f>ProkustesV!I54</f>
        <v>-2.4690753168305601E-2</v>
      </c>
      <c r="G49">
        <f>ProkustesV!J54</f>
        <v>-2.10778875636565E-3</v>
      </c>
      <c r="H49">
        <f>ProkustesV!K54</f>
        <v>-0.13983521580754901</v>
      </c>
      <c r="I49">
        <f>ProkustesV!L54</f>
        <v>0.20957710563128701</v>
      </c>
      <c r="J49">
        <f>ProkustesV!M54</f>
        <v>-0.14451716817301399</v>
      </c>
      <c r="K49">
        <f>ProkustesV!N54</f>
        <v>6.6643274527775298E-2</v>
      </c>
      <c r="L49">
        <f>ProkustesV!O54</f>
        <v>0.26884563682197699</v>
      </c>
      <c r="M49">
        <f>ProkustesV!P54</f>
        <v>0.20014846476033399</v>
      </c>
      <c r="N49">
        <f>ProkustesV!Q54</f>
        <v>-0.138290148792058</v>
      </c>
      <c r="O49">
        <f>ProkustesV!R54</f>
        <v>-5.7946840289990503E-2</v>
      </c>
      <c r="P49">
        <f>ProkustesV!S54</f>
        <v>-0.12814535875609501</v>
      </c>
      <c r="Q49">
        <f>ProkustesV!T54</f>
        <v>-0.19410037974480299</v>
      </c>
      <c r="R49">
        <f>ProkustesV!U54</f>
        <v>0.26931124294828401</v>
      </c>
      <c r="S49">
        <f>ProkustesV!V54</f>
        <v>-0.23431914148201299</v>
      </c>
      <c r="T49">
        <f>ProkustesV!W54</f>
        <v>0.650985681532812</v>
      </c>
      <c r="U49">
        <f>ProkustesV!X54</f>
        <v>6.8869367272871998E-3</v>
      </c>
    </row>
    <row r="50" spans="1:21" x14ac:dyDescent="0.3">
      <c r="A50" t="str">
        <f>MID(ProkustesV!C55,4,3)&amp;"_"&amp;ProkustesV!A55&amp;"_"&amp;ProkustesV!B55</f>
        <v>alp_10_2</v>
      </c>
      <c r="B50">
        <f>ProkustesV!E55</f>
        <v>-0.304039451246785</v>
      </c>
      <c r="C50">
        <f>ProkustesV!F55</f>
        <v>9.4383373053714401E-2</v>
      </c>
      <c r="D50">
        <f>ProkustesV!G55</f>
        <v>-0.308250121299389</v>
      </c>
      <c r="E50">
        <f>ProkustesV!H55</f>
        <v>-7.8308926144266294E-2</v>
      </c>
      <c r="F50">
        <f>ProkustesV!I55</f>
        <v>-1.0272373603697401E-2</v>
      </c>
      <c r="G50">
        <f>ProkustesV!J55</f>
        <v>8.0259718287787104E-3</v>
      </c>
      <c r="H50">
        <f>ProkustesV!K55</f>
        <v>-0.13064533376271201</v>
      </c>
      <c r="I50">
        <f>ProkustesV!L55</f>
        <v>0.25117118319936699</v>
      </c>
      <c r="J50">
        <f>ProkustesV!M55</f>
        <v>-0.13497518522164501</v>
      </c>
      <c r="K50">
        <f>ProkustesV!N55</f>
        <v>7.5246263042708095E-2</v>
      </c>
      <c r="L50">
        <f>ProkustesV!O55</f>
        <v>0.29205593838339999</v>
      </c>
      <c r="M50">
        <f>ProkustesV!P55</f>
        <v>0.22285251037571699</v>
      </c>
      <c r="N50">
        <f>ProkustesV!Q55</f>
        <v>-0.13228179502300799</v>
      </c>
      <c r="O50">
        <f>ProkustesV!R55</f>
        <v>-8.0057762494328596E-2</v>
      </c>
      <c r="P50">
        <f>ProkustesV!S55</f>
        <v>-0.13029287838626599</v>
      </c>
      <c r="Q50">
        <f>ProkustesV!T55</f>
        <v>-0.25992916827034701</v>
      </c>
      <c r="R50">
        <f>ProkustesV!U55</f>
        <v>0.28345864734406701</v>
      </c>
      <c r="S50">
        <f>ProkustesV!V55</f>
        <v>-0.242732293334397</v>
      </c>
      <c r="T50">
        <f>ProkustesV!W55</f>
        <v>0.57524255281603698</v>
      </c>
      <c r="U50">
        <f>ProkustesV!X55</f>
        <v>9.34884874305302E-3</v>
      </c>
    </row>
    <row r="51" spans="1:21" x14ac:dyDescent="0.3">
      <c r="A51" t="str">
        <f>MID(ProkustesV!C56,4,3)&amp;"_"&amp;ProkustesV!A56&amp;"_"&amp;ProkustesV!B56</f>
        <v>alp_10_3</v>
      </c>
      <c r="B51">
        <f>ProkustesV!E56</f>
        <v>-0.31060392781594398</v>
      </c>
      <c r="C51">
        <f>ProkustesV!F56</f>
        <v>7.9328232678039401E-2</v>
      </c>
      <c r="D51">
        <f>ProkustesV!G56</f>
        <v>-0.31421201587567499</v>
      </c>
      <c r="E51">
        <f>ProkustesV!H56</f>
        <v>-8.3329822887584004E-2</v>
      </c>
      <c r="F51">
        <f>ProkustesV!I56</f>
        <v>-3.34012867228611E-2</v>
      </c>
      <c r="G51">
        <f>ProkustesV!J56</f>
        <v>-4.1931607024578398E-3</v>
      </c>
      <c r="H51">
        <f>ProkustesV!K56</f>
        <v>-0.12429267718343601</v>
      </c>
      <c r="I51">
        <f>ProkustesV!L56</f>
        <v>0.22060297469350701</v>
      </c>
      <c r="J51">
        <f>ProkustesV!M56</f>
        <v>-0.129247750807471</v>
      </c>
      <c r="K51">
        <f>ProkustesV!N56</f>
        <v>6.2627798295346801E-2</v>
      </c>
      <c r="L51">
        <f>ProkustesV!O56</f>
        <v>0.28940099644228401</v>
      </c>
      <c r="M51">
        <f>ProkustesV!P56</f>
        <v>0.24321088773966901</v>
      </c>
      <c r="N51">
        <f>ProkustesV!Q56</f>
        <v>-0.13259361170285999</v>
      </c>
      <c r="O51">
        <f>ProkustesV!R56</f>
        <v>-6.5927501627951302E-2</v>
      </c>
      <c r="P51">
        <f>ProkustesV!S56</f>
        <v>-0.136169074150289</v>
      </c>
      <c r="Q51">
        <f>ProkustesV!T56</f>
        <v>-0.21724886204032001</v>
      </c>
      <c r="R51">
        <f>ProkustesV!U56</f>
        <v>0.28422996906836601</v>
      </c>
      <c r="S51">
        <f>ProkustesV!V56</f>
        <v>-0.21008590808232799</v>
      </c>
      <c r="T51">
        <f>ProkustesV!W56</f>
        <v>0.60688937874788995</v>
      </c>
      <c r="U51">
        <f>ProkustesV!X56</f>
        <v>-2.4984638065919398E-2</v>
      </c>
    </row>
    <row r="52" spans="1:21" x14ac:dyDescent="0.3">
      <c r="A52" t="str">
        <f>MID(ProkustesV!C57,4,3)&amp;"_"&amp;ProkustesV!A57&amp;"_"&amp;ProkustesV!B57</f>
        <v>alp_10_4</v>
      </c>
      <c r="B52">
        <f>ProkustesV!E57</f>
        <v>-0.31018293902030297</v>
      </c>
      <c r="C52">
        <f>ProkustesV!F57</f>
        <v>0.10186098706548501</v>
      </c>
      <c r="D52">
        <f>ProkustesV!G57</f>
        <v>-0.30793892039571902</v>
      </c>
      <c r="E52">
        <f>ProkustesV!H57</f>
        <v>-6.9373545182258606E-2</v>
      </c>
      <c r="F52">
        <f>ProkustesV!I57</f>
        <v>-3.61651978853052E-2</v>
      </c>
      <c r="G52">
        <f>ProkustesV!J57</f>
        <v>1.5700202609638302E-2</v>
      </c>
      <c r="H52">
        <f>ProkustesV!K57</f>
        <v>-0.123653808913765</v>
      </c>
      <c r="I52">
        <f>ProkustesV!L57</f>
        <v>0.21307526739405699</v>
      </c>
      <c r="J52">
        <f>ProkustesV!M57</f>
        <v>-0.127139849632386</v>
      </c>
      <c r="K52">
        <f>ProkustesV!N57</f>
        <v>6.2275417063676099E-2</v>
      </c>
      <c r="L52">
        <f>ProkustesV!O57</f>
        <v>0.29801518444148001</v>
      </c>
      <c r="M52">
        <f>ProkustesV!P57</f>
        <v>0.24767099927306399</v>
      </c>
      <c r="N52">
        <f>ProkustesV!Q57</f>
        <v>-0.13069783155322301</v>
      </c>
      <c r="O52">
        <f>ProkustesV!R57</f>
        <v>-9.6839815084252198E-2</v>
      </c>
      <c r="P52">
        <f>ProkustesV!S57</f>
        <v>-0.13147923592373401</v>
      </c>
      <c r="Q52">
        <f>ProkustesV!T57</f>
        <v>-0.237808734364304</v>
      </c>
      <c r="R52">
        <f>ProkustesV!U57</f>
        <v>0.28700626272031299</v>
      </c>
      <c r="S52">
        <f>ProkustesV!V57</f>
        <v>-0.24205383710040401</v>
      </c>
      <c r="T52">
        <f>ProkustesV!W57</f>
        <v>0.58223633616264303</v>
      </c>
      <c r="U52">
        <f>ProkustesV!X57</f>
        <v>5.4930583252959901E-3</v>
      </c>
    </row>
    <row r="53" spans="1:21" x14ac:dyDescent="0.3">
      <c r="A53" t="str">
        <f>MID(ProkustesV!C58,4,3)&amp;"_"&amp;ProkustesV!A58&amp;"_"&amp;ProkustesV!B58</f>
        <v>alp_10_5</v>
      </c>
      <c r="B53">
        <f>ProkustesV!E58</f>
        <v>-0.32254793044840901</v>
      </c>
      <c r="C53">
        <f>ProkustesV!F58</f>
        <v>6.7063990236243098E-2</v>
      </c>
      <c r="D53">
        <f>ProkustesV!G58</f>
        <v>-0.32513716492968697</v>
      </c>
      <c r="E53">
        <f>ProkustesV!H58</f>
        <v>-6.0020486228424402E-2</v>
      </c>
      <c r="F53">
        <f>ProkustesV!I58</f>
        <v>-5.8082764454823403E-2</v>
      </c>
      <c r="G53">
        <f>ProkustesV!J58</f>
        <v>7.4040567896362704E-4</v>
      </c>
      <c r="H53">
        <f>ProkustesV!K58</f>
        <v>-0.11491363710206499</v>
      </c>
      <c r="I53">
        <f>ProkustesV!L58</f>
        <v>0.230710727852316</v>
      </c>
      <c r="J53">
        <f>ProkustesV!M58</f>
        <v>-0.12174539221592499</v>
      </c>
      <c r="K53">
        <f>ProkustesV!N58</f>
        <v>6.1760402839556902E-2</v>
      </c>
      <c r="L53">
        <f>ProkustesV!O58</f>
        <v>0.26960993180347498</v>
      </c>
      <c r="M53">
        <f>ProkustesV!P58</f>
        <v>0.200535637454509</v>
      </c>
      <c r="N53">
        <f>ProkustesV!Q58</f>
        <v>-0.115379426554284</v>
      </c>
      <c r="O53">
        <f>ProkustesV!R58</f>
        <v>-5.8794315124547199E-2</v>
      </c>
      <c r="P53">
        <f>ProkustesV!S58</f>
        <v>-0.114390702387342</v>
      </c>
      <c r="Q53">
        <f>ProkustesV!T58</f>
        <v>-0.224308704980718</v>
      </c>
      <c r="R53">
        <f>ProkustesV!U58</f>
        <v>0.27671559789238098</v>
      </c>
      <c r="S53">
        <f>ProkustesV!V58</f>
        <v>-0.21494278746314799</v>
      </c>
      <c r="T53">
        <f>ProkustesV!W58</f>
        <v>0.62587148839668105</v>
      </c>
      <c r="U53">
        <f>ProkustesV!X58</f>
        <v>-2.7448702647513402E-3</v>
      </c>
    </row>
    <row r="54" spans="1:21" x14ac:dyDescent="0.3">
      <c r="A54" t="str">
        <f>MID(ProkustesV!C59,4,3)&amp;"_"&amp;ProkustesV!A59&amp;"_"&amp;ProkustesV!B59</f>
        <v>alp_11_1</v>
      </c>
      <c r="B54">
        <f>ProkustesV!E59</f>
        <v>-0.30456549717307302</v>
      </c>
      <c r="C54">
        <f>ProkustesV!F59</f>
        <v>7.6728977209301399E-2</v>
      </c>
      <c r="D54">
        <f>ProkustesV!G59</f>
        <v>-0.30781871470285099</v>
      </c>
      <c r="E54">
        <f>ProkustesV!H59</f>
        <v>-7.2833626788448E-2</v>
      </c>
      <c r="F54">
        <f>ProkustesV!I59</f>
        <v>-9.3333012727459096E-3</v>
      </c>
      <c r="G54">
        <f>ProkustesV!J59</f>
        <v>1.16845337667216E-2</v>
      </c>
      <c r="H54">
        <f>ProkustesV!K59</f>
        <v>-0.116598119996446</v>
      </c>
      <c r="I54">
        <f>ProkustesV!L59</f>
        <v>0.28655746727371201</v>
      </c>
      <c r="J54">
        <f>ProkustesV!M59</f>
        <v>-0.11676445451733999</v>
      </c>
      <c r="K54">
        <f>ProkustesV!N59</f>
        <v>8.1643443624093107E-2</v>
      </c>
      <c r="L54">
        <f>ProkustesV!O59</f>
        <v>0.27979996401345703</v>
      </c>
      <c r="M54">
        <f>ProkustesV!P59</f>
        <v>0.25743716671182398</v>
      </c>
      <c r="N54">
        <f>ProkustesV!Q59</f>
        <v>-0.12215376087010101</v>
      </c>
      <c r="O54">
        <f>ProkustesV!R59</f>
        <v>-8.9452202944385106E-2</v>
      </c>
      <c r="P54">
        <f>ProkustesV!S59</f>
        <v>-0.122357851647921</v>
      </c>
      <c r="Q54">
        <f>ProkustesV!T59</f>
        <v>-0.289351261250822</v>
      </c>
      <c r="R54">
        <f>ProkustesV!U59</f>
        <v>0.269801303912023</v>
      </c>
      <c r="S54">
        <f>ProkustesV!V59</f>
        <v>-0.25834391658976702</v>
      </c>
      <c r="T54">
        <f>ProkustesV!W59</f>
        <v>0.54999043225500199</v>
      </c>
      <c r="U54">
        <f>ProkustesV!X59</f>
        <v>-4.0705810122308303E-3</v>
      </c>
    </row>
    <row r="55" spans="1:21" x14ac:dyDescent="0.3">
      <c r="A55" t="str">
        <f>MID(ProkustesV!C60,4,3)&amp;"_"&amp;ProkustesV!A60&amp;"_"&amp;ProkustesV!B60</f>
        <v>alp_11_2</v>
      </c>
      <c r="B55">
        <f>ProkustesV!E60</f>
        <v>-0.30729363287733003</v>
      </c>
      <c r="C55">
        <f>ProkustesV!F60</f>
        <v>5.3295229374189297E-2</v>
      </c>
      <c r="D55">
        <f>ProkustesV!G60</f>
        <v>-0.32036380514761997</v>
      </c>
      <c r="E55">
        <f>ProkustesV!H60</f>
        <v>-8.15820872497834E-2</v>
      </c>
      <c r="F55">
        <f>ProkustesV!I60</f>
        <v>-4.1111672108444602E-2</v>
      </c>
      <c r="G55">
        <f>ProkustesV!J60</f>
        <v>-2.00328019307787E-2</v>
      </c>
      <c r="H55">
        <f>ProkustesV!K60</f>
        <v>-9.8693729743441705E-2</v>
      </c>
      <c r="I55">
        <f>ProkustesV!L60</f>
        <v>0.26473101686274503</v>
      </c>
      <c r="J55">
        <f>ProkustesV!M60</f>
        <v>-0.121279011050413</v>
      </c>
      <c r="K55">
        <f>ProkustesV!N60</f>
        <v>7.3616852767284705E-2</v>
      </c>
      <c r="L55">
        <f>ProkustesV!O60</f>
        <v>0.271294995523715</v>
      </c>
      <c r="M55">
        <f>ProkustesV!P60</f>
        <v>0.26690504094395201</v>
      </c>
      <c r="N55">
        <f>ProkustesV!Q60</f>
        <v>-0.114145724795501</v>
      </c>
      <c r="O55">
        <f>ProkustesV!R60</f>
        <v>-6.39159075200261E-2</v>
      </c>
      <c r="P55">
        <f>ProkustesV!S60</f>
        <v>-0.118948208496157</v>
      </c>
      <c r="Q55">
        <f>ProkustesV!T60</f>
        <v>-0.227742494996692</v>
      </c>
      <c r="R55">
        <f>ProkustesV!U60</f>
        <v>0.253567307903515</v>
      </c>
      <c r="S55">
        <f>ProkustesV!V60</f>
        <v>-0.24290961919581799</v>
      </c>
      <c r="T55">
        <f>ProkustesV!W60</f>
        <v>0.596973480791679</v>
      </c>
      <c r="U55">
        <f>ProkustesV!X60</f>
        <v>-2.2365229055072999E-2</v>
      </c>
    </row>
    <row r="56" spans="1:21" x14ac:dyDescent="0.3">
      <c r="A56" t="str">
        <f>MID(ProkustesV!C61,4,3)&amp;"_"&amp;ProkustesV!A61&amp;"_"&amp;ProkustesV!B61</f>
        <v>alp_11_3</v>
      </c>
      <c r="B56">
        <f>ProkustesV!E61</f>
        <v>-0.37703707367223999</v>
      </c>
      <c r="C56">
        <f>ProkustesV!F61</f>
        <v>5.0852559874953601E-2</v>
      </c>
      <c r="D56">
        <f>ProkustesV!G61</f>
        <v>-0.37617091180695</v>
      </c>
      <c r="E56">
        <f>ProkustesV!H61</f>
        <v>-4.4096585348159599E-2</v>
      </c>
      <c r="F56">
        <f>ProkustesV!I61</f>
        <v>-0.13385371983102001</v>
      </c>
      <c r="G56">
        <f>ProkustesV!J61</f>
        <v>8.6828400040413097E-3</v>
      </c>
      <c r="H56">
        <f>ProkustesV!K61</f>
        <v>-5.3604314734397598E-2</v>
      </c>
      <c r="I56">
        <f>ProkustesV!L61</f>
        <v>0.21397564963069499</v>
      </c>
      <c r="J56">
        <f>ProkustesV!M61</f>
        <v>-6.0396794877416303E-2</v>
      </c>
      <c r="K56">
        <f>ProkustesV!N61</f>
        <v>6.1319627889384803E-2</v>
      </c>
      <c r="L56">
        <f>ProkustesV!O61</f>
        <v>0.26893355783059902</v>
      </c>
      <c r="M56">
        <f>ProkustesV!P61</f>
        <v>0.23436935905676401</v>
      </c>
      <c r="N56">
        <f>ProkustesV!Q61</f>
        <v>-5.3810392134412202E-2</v>
      </c>
      <c r="O56">
        <f>ProkustesV!R61</f>
        <v>-5.9070323128202297E-2</v>
      </c>
      <c r="P56">
        <f>ProkustesV!S61</f>
        <v>-5.9693026648191698E-2</v>
      </c>
      <c r="Q56">
        <f>ProkustesV!T61</f>
        <v>-0.21796876362574</v>
      </c>
      <c r="R56">
        <f>ProkustesV!U61</f>
        <v>0.26793665036117997</v>
      </c>
      <c r="S56">
        <f>ProkustesV!V61</f>
        <v>-0.252539510466948</v>
      </c>
      <c r="T56">
        <f>ProkustesV!W61</f>
        <v>0.57769602551284704</v>
      </c>
      <c r="U56">
        <f>ProkustesV!X61</f>
        <v>4.4751461132106199E-3</v>
      </c>
    </row>
    <row r="57" spans="1:21" x14ac:dyDescent="0.3">
      <c r="A57" t="str">
        <f>MID(ProkustesV!C62,4,3)&amp;"_"&amp;ProkustesV!A62&amp;"_"&amp;ProkustesV!B62</f>
        <v>alp_11_4</v>
      </c>
      <c r="B57">
        <f>ProkustesV!E62</f>
        <v>-0.28229145970264802</v>
      </c>
      <c r="C57">
        <f>ProkustesV!F62</f>
        <v>6.8646454872829707E-2</v>
      </c>
      <c r="D57">
        <f>ProkustesV!G62</f>
        <v>-0.29589137255514297</v>
      </c>
      <c r="E57">
        <f>ProkustesV!H62</f>
        <v>-7.4339073315798601E-2</v>
      </c>
      <c r="F57">
        <f>ProkustesV!I62</f>
        <v>-1.0560342950651801E-2</v>
      </c>
      <c r="G57">
        <f>ProkustesV!J62</f>
        <v>-1.14484105667205E-2</v>
      </c>
      <c r="H57">
        <f>ProkustesV!K62</f>
        <v>-0.12930164530609201</v>
      </c>
      <c r="I57">
        <f>ProkustesV!L62</f>
        <v>0.275377757464908</v>
      </c>
      <c r="J57">
        <f>ProkustesV!M62</f>
        <v>-0.13372493427066001</v>
      </c>
      <c r="K57">
        <f>ProkustesV!N62</f>
        <v>7.6783410229223706E-2</v>
      </c>
      <c r="L57">
        <f>ProkustesV!O62</f>
        <v>0.30159879155606201</v>
      </c>
      <c r="M57">
        <f>ProkustesV!P62</f>
        <v>0.28761732693529202</v>
      </c>
      <c r="N57">
        <f>ProkustesV!Q62</f>
        <v>-0.13417179059530401</v>
      </c>
      <c r="O57">
        <f>ProkustesV!R62</f>
        <v>-6.3319053742526804E-2</v>
      </c>
      <c r="P57">
        <f>ProkustesV!S62</f>
        <v>-0.13977360749329301</v>
      </c>
      <c r="Q57">
        <f>ProkustesV!T62</f>
        <v>-0.27129106712129902</v>
      </c>
      <c r="R57">
        <f>ProkustesV!U62</f>
        <v>0.28428025265458001</v>
      </c>
      <c r="S57">
        <f>ProkustesV!V62</f>
        <v>-0.28293761257077898</v>
      </c>
      <c r="T57">
        <f>ProkustesV!W62</f>
        <v>0.53983610866315102</v>
      </c>
      <c r="U57">
        <f>ProkustesV!X62</f>
        <v>-5.0897321851294999E-3</v>
      </c>
    </row>
    <row r="58" spans="1:21" x14ac:dyDescent="0.3">
      <c r="A58" t="str">
        <f>MID(ProkustesV!C63,4,3)&amp;"_"&amp;ProkustesV!A63&amp;"_"&amp;ProkustesV!B63</f>
        <v>alp_11_5</v>
      </c>
      <c r="B58">
        <f>ProkustesV!E63</f>
        <v>-0.31964500031224802</v>
      </c>
      <c r="C58">
        <f>ProkustesV!F63</f>
        <v>7.3181559081076097E-2</v>
      </c>
      <c r="D58">
        <f>ProkustesV!G63</f>
        <v>-0.31660211988543302</v>
      </c>
      <c r="E58">
        <f>ProkustesV!H63</f>
        <v>-6.2401630431058598E-2</v>
      </c>
      <c r="F58">
        <f>ProkustesV!I63</f>
        <v>-5.6842422548430097E-2</v>
      </c>
      <c r="G58">
        <f>ProkustesV!J63</f>
        <v>3.6704759425341001E-3</v>
      </c>
      <c r="H58">
        <f>ProkustesV!K63</f>
        <v>-9.0876792615502203E-2</v>
      </c>
      <c r="I58">
        <f>ProkustesV!L63</f>
        <v>0.28014083137553197</v>
      </c>
      <c r="J58">
        <f>ProkustesV!M63</f>
        <v>-0.107522951010881</v>
      </c>
      <c r="K58">
        <f>ProkustesV!N63</f>
        <v>5.3902152309085398E-2</v>
      </c>
      <c r="L58">
        <f>ProkustesV!O63</f>
        <v>0.30929303106776201</v>
      </c>
      <c r="M58">
        <f>ProkustesV!P63</f>
        <v>0.28263797954748299</v>
      </c>
      <c r="N58">
        <f>ProkustesV!Q63</f>
        <v>-0.104403936436945</v>
      </c>
      <c r="O58">
        <f>ProkustesV!R63</f>
        <v>-8.2031348080332703E-2</v>
      </c>
      <c r="P58">
        <f>ProkustesV!S63</f>
        <v>-0.10887691978762799</v>
      </c>
      <c r="Q58">
        <f>ProkustesV!T63</f>
        <v>-0.281083872939004</v>
      </c>
      <c r="R58">
        <f>ProkustesV!U63</f>
        <v>0.27599127405214802</v>
      </c>
      <c r="S58">
        <f>ProkustesV!V63</f>
        <v>-0.27203554030732502</v>
      </c>
      <c r="T58">
        <f>ProkustesV!W63</f>
        <v>0.51948583747715704</v>
      </c>
      <c r="U58">
        <f>ProkustesV!X63</f>
        <v>4.0193935020109203E-3</v>
      </c>
    </row>
    <row r="59" spans="1:21" x14ac:dyDescent="0.3">
      <c r="A59" t="str">
        <f>MID(ProkustesV!C64,4,3)&amp;"_"&amp;ProkustesV!A64&amp;"_"&amp;ProkustesV!B64</f>
        <v>alp_12_1</v>
      </c>
      <c r="B59">
        <f>ProkustesV!E64</f>
        <v>-0.311997686356629</v>
      </c>
      <c r="C59">
        <f>ProkustesV!F64</f>
        <v>7.7938797254159198E-2</v>
      </c>
      <c r="D59">
        <f>ProkustesV!G64</f>
        <v>-0.30984848160253098</v>
      </c>
      <c r="E59">
        <f>ProkustesV!H64</f>
        <v>-7.5102698389057601E-2</v>
      </c>
      <c r="F59">
        <f>ProkustesV!I64</f>
        <v>-1.7710696828671501E-2</v>
      </c>
      <c r="G59">
        <f>ProkustesV!J64</f>
        <v>-9.7609039795675402E-4</v>
      </c>
      <c r="H59">
        <f>ProkustesV!K64</f>
        <v>-0.106802746954118</v>
      </c>
      <c r="I59">
        <f>ProkustesV!L64</f>
        <v>0.27813726052120502</v>
      </c>
      <c r="J59">
        <f>ProkustesV!M64</f>
        <v>-0.122076639776883</v>
      </c>
      <c r="K59">
        <f>ProkustesV!N64</f>
        <v>7.8441366057242404E-2</v>
      </c>
      <c r="L59">
        <f>ProkustesV!O64</f>
        <v>0.29100944460345501</v>
      </c>
      <c r="M59">
        <f>ProkustesV!P64</f>
        <v>0.258327233558657</v>
      </c>
      <c r="N59">
        <f>ProkustesV!Q64</f>
        <v>-0.124589868997054</v>
      </c>
      <c r="O59">
        <f>ProkustesV!R64</f>
        <v>-7.9838964285268696E-2</v>
      </c>
      <c r="P59">
        <f>ProkustesV!S64</f>
        <v>-0.11960964741097201</v>
      </c>
      <c r="Q59">
        <f>ProkustesV!T64</f>
        <v>-0.264754633816836</v>
      </c>
      <c r="R59">
        <f>ProkustesV!U64</f>
        <v>0.28677663292050198</v>
      </c>
      <c r="S59">
        <f>ProkustesV!V64</f>
        <v>-0.28150569331721498</v>
      </c>
      <c r="T59">
        <f>ProkustesV!W64</f>
        <v>0.53484969040290198</v>
      </c>
      <c r="U59">
        <f>ProkustesV!X64</f>
        <v>9.3334228150720993E-3</v>
      </c>
    </row>
    <row r="60" spans="1:21" x14ac:dyDescent="0.3">
      <c r="A60" t="str">
        <f>MID(ProkustesV!C65,4,3)&amp;"_"&amp;ProkustesV!A65&amp;"_"&amp;ProkustesV!B65</f>
        <v>alp_12_2</v>
      </c>
      <c r="B60">
        <f>ProkustesV!E65</f>
        <v>-0.311780996358065</v>
      </c>
      <c r="C60">
        <f>ProkustesV!F65</f>
        <v>5.35213075408532E-2</v>
      </c>
      <c r="D60">
        <f>ProkustesV!G65</f>
        <v>-0.31974812501411698</v>
      </c>
      <c r="E60">
        <f>ProkustesV!H65</f>
        <v>-7.4433059601677495E-2</v>
      </c>
      <c r="F60">
        <f>ProkustesV!I65</f>
        <v>-7.5964206479866694E-2</v>
      </c>
      <c r="G60">
        <f>ProkustesV!J65</f>
        <v>-1.05300383095985E-2</v>
      </c>
      <c r="H60">
        <f>ProkustesV!K65</f>
        <v>-8.6100560273521504E-2</v>
      </c>
      <c r="I60">
        <f>ProkustesV!L65</f>
        <v>0.27706389433065698</v>
      </c>
      <c r="J60">
        <f>ProkustesV!M65</f>
        <v>-0.106354311269443</v>
      </c>
      <c r="K60">
        <f>ProkustesV!N65</f>
        <v>6.7967471541932598E-2</v>
      </c>
      <c r="L60">
        <f>ProkustesV!O65</f>
        <v>0.29441838531199799</v>
      </c>
      <c r="M60">
        <f>ProkustesV!P65</f>
        <v>0.27989554679849099</v>
      </c>
      <c r="N60">
        <f>ProkustesV!Q65</f>
        <v>-0.107912392283528</v>
      </c>
      <c r="O60">
        <f>ProkustesV!R65</f>
        <v>-6.1663621930563302E-2</v>
      </c>
      <c r="P60">
        <f>ProkustesV!S65</f>
        <v>-0.115163604125289</v>
      </c>
      <c r="Q60">
        <f>ProkustesV!T65</f>
        <v>-0.243573722375932</v>
      </c>
      <c r="R60">
        <f>ProkustesV!U65</f>
        <v>0.29352980981312399</v>
      </c>
      <c r="S60">
        <f>ProkustesV!V65</f>
        <v>-0.28103627829900502</v>
      </c>
      <c r="T60">
        <f>ProkustesV!W65</f>
        <v>0.53507600067870997</v>
      </c>
      <c r="U60">
        <f>ProkustesV!X65</f>
        <v>-7.2114996951566897E-3</v>
      </c>
    </row>
    <row r="61" spans="1:21" x14ac:dyDescent="0.3">
      <c r="A61" t="str">
        <f>MID(ProkustesV!C66,4,3)&amp;"_"&amp;ProkustesV!A66&amp;"_"&amp;ProkustesV!B66</f>
        <v>alp_12_3</v>
      </c>
      <c r="B61">
        <f>ProkustesV!E66</f>
        <v>-0.32089998379119999</v>
      </c>
      <c r="C61">
        <f>ProkustesV!F66</f>
        <v>6.3591324704188698E-2</v>
      </c>
      <c r="D61">
        <f>ProkustesV!G66</f>
        <v>-0.32648805957128502</v>
      </c>
      <c r="E61">
        <f>ProkustesV!H66</f>
        <v>-7.0035200562068994E-2</v>
      </c>
      <c r="F61">
        <f>ProkustesV!I66</f>
        <v>-3.8870065698112299E-2</v>
      </c>
      <c r="G61">
        <f>ProkustesV!J66</f>
        <v>-8.2843031909116804E-3</v>
      </c>
      <c r="H61">
        <f>ProkustesV!K66</f>
        <v>-9.9892781637794303E-2</v>
      </c>
      <c r="I61">
        <f>ProkustesV!L66</f>
        <v>0.24403492914682401</v>
      </c>
      <c r="J61">
        <f>ProkustesV!M66</f>
        <v>-0.108874376503149</v>
      </c>
      <c r="K61">
        <f>ProkustesV!N66</f>
        <v>6.8008683006240994E-2</v>
      </c>
      <c r="L61">
        <f>ProkustesV!O66</f>
        <v>0.28239452280470601</v>
      </c>
      <c r="M61">
        <f>ProkustesV!P66</f>
        <v>0.288265966359045</v>
      </c>
      <c r="N61">
        <f>ProkustesV!Q66</f>
        <v>-0.109602122103376</v>
      </c>
      <c r="O61">
        <f>ProkustesV!R66</f>
        <v>-6.0174698139091098E-2</v>
      </c>
      <c r="P61">
        <f>ProkustesV!S66</f>
        <v>-0.11836995331976501</v>
      </c>
      <c r="Q61">
        <f>ProkustesV!T66</f>
        <v>-0.228011958200762</v>
      </c>
      <c r="R61">
        <f>ProkustesV!U66</f>
        <v>0.29657574687506899</v>
      </c>
      <c r="S61">
        <f>ProkustesV!V66</f>
        <v>-0.28442730998840099</v>
      </c>
      <c r="T61">
        <f>ProkustesV!W66</f>
        <v>0.54402707294490904</v>
      </c>
      <c r="U61">
        <f>ProkustesV!X66</f>
        <v>-1.29674331350657E-2</v>
      </c>
    </row>
    <row r="62" spans="1:21" x14ac:dyDescent="0.3">
      <c r="A62" t="str">
        <f>MID(ProkustesV!C67,4,3)&amp;"_"&amp;ProkustesV!A67&amp;"_"&amp;ProkustesV!B67</f>
        <v>alp_12_4</v>
      </c>
      <c r="B62">
        <f>ProkustesV!E67</f>
        <v>-0.26855012848988502</v>
      </c>
      <c r="C62">
        <f>ProkustesV!F67</f>
        <v>6.3831279095287796E-2</v>
      </c>
      <c r="D62">
        <f>ProkustesV!G67</f>
        <v>-0.26915727742269202</v>
      </c>
      <c r="E62">
        <f>ProkustesV!H67</f>
        <v>-7.4237394705481796E-2</v>
      </c>
      <c r="F62">
        <f>ProkustesV!I67</f>
        <v>2.4346191838288799E-3</v>
      </c>
      <c r="G62">
        <f>ProkustesV!J67</f>
        <v>-5.2996022096017097E-3</v>
      </c>
      <c r="H62">
        <f>ProkustesV!K67</f>
        <v>-0.14570664423982599</v>
      </c>
      <c r="I62">
        <f>ProkustesV!L67</f>
        <v>0.27890311095836801</v>
      </c>
      <c r="J62">
        <f>ProkustesV!M67</f>
        <v>-0.15876399884737299</v>
      </c>
      <c r="K62">
        <f>ProkustesV!N67</f>
        <v>7.18769139216099E-2</v>
      </c>
      <c r="L62">
        <f>ProkustesV!O67</f>
        <v>0.278830966784329</v>
      </c>
      <c r="M62">
        <f>ProkustesV!P67</f>
        <v>0.235598847040419</v>
      </c>
      <c r="N62">
        <f>ProkustesV!Q67</f>
        <v>-0.161671507005334</v>
      </c>
      <c r="O62">
        <f>ProkustesV!R67</f>
        <v>-7.0628277209110593E-2</v>
      </c>
      <c r="P62">
        <f>ProkustesV!S67</f>
        <v>-0.171564568100048</v>
      </c>
      <c r="Q62">
        <f>ProkustesV!T67</f>
        <v>-0.24504097052828699</v>
      </c>
      <c r="R62">
        <f>ProkustesV!U67</f>
        <v>0.29395817005710201</v>
      </c>
      <c r="S62">
        <f>ProkustesV!V67</f>
        <v>-0.25414943875440799</v>
      </c>
      <c r="T62">
        <f>ProkustesV!W67</f>
        <v>0.60019036807990001</v>
      </c>
      <c r="U62">
        <f>ProkustesV!X67</f>
        <v>-8.5446760879466499E-4</v>
      </c>
    </row>
    <row r="63" spans="1:21" x14ac:dyDescent="0.3">
      <c r="A63" t="str">
        <f>MID(ProkustesV!C68,4,3)&amp;"_"&amp;ProkustesV!A68&amp;"_"&amp;ProkustesV!B68</f>
        <v>alp_12_5</v>
      </c>
      <c r="B63">
        <f>ProkustesV!E68</f>
        <v>-0.285430438593128</v>
      </c>
      <c r="C63">
        <f>ProkustesV!F68</f>
        <v>5.6788061890544403E-2</v>
      </c>
      <c r="D63">
        <f>ProkustesV!G68</f>
        <v>-0.28889010057753001</v>
      </c>
      <c r="E63">
        <f>ProkustesV!H68</f>
        <v>-6.5032282729806504E-2</v>
      </c>
      <c r="F63">
        <f>ProkustesV!I68</f>
        <v>-1.7145608175206401E-2</v>
      </c>
      <c r="G63">
        <f>ProkustesV!J68</f>
        <v>-1.04261360004531E-2</v>
      </c>
      <c r="H63">
        <f>ProkustesV!K68</f>
        <v>-0.126144154597089</v>
      </c>
      <c r="I63">
        <f>ProkustesV!L68</f>
        <v>0.25502057112972898</v>
      </c>
      <c r="J63">
        <f>ProkustesV!M68</f>
        <v>-0.13160530752414101</v>
      </c>
      <c r="K63">
        <f>ProkustesV!N68</f>
        <v>6.5380345800001904E-2</v>
      </c>
      <c r="L63">
        <f>ProkustesV!O68</f>
        <v>0.24534338104345099</v>
      </c>
      <c r="M63">
        <f>ProkustesV!P68</f>
        <v>0.29957466684028999</v>
      </c>
      <c r="N63">
        <f>ProkustesV!Q68</f>
        <v>-0.12781174923835301</v>
      </c>
      <c r="O63">
        <f>ProkustesV!R68</f>
        <v>-5.9374252829238298E-2</v>
      </c>
      <c r="P63">
        <f>ProkustesV!S68</f>
        <v>-0.13490192063610501</v>
      </c>
      <c r="Q63">
        <f>ProkustesV!T68</f>
        <v>-0.23556862312371901</v>
      </c>
      <c r="R63">
        <f>ProkustesV!U68</f>
        <v>0.25380287533134899</v>
      </c>
      <c r="S63">
        <f>ProkustesV!V68</f>
        <v>-0.28162171654701201</v>
      </c>
      <c r="T63">
        <f>ProkustesV!W68</f>
        <v>0.61278302296675202</v>
      </c>
      <c r="U63">
        <f>ProkustesV!X68</f>
        <v>-2.4740634430334901E-2</v>
      </c>
    </row>
    <row r="64" spans="1:21" x14ac:dyDescent="0.3">
      <c r="A64" t="str">
        <f>MID(ProkustesV!C69,4,3)&amp;"_"&amp;ProkustesV!A69&amp;"_"&amp;ProkustesV!B69</f>
        <v>alp_13_1</v>
      </c>
      <c r="B64">
        <f>ProkustesV!E69</f>
        <v>-0.285131324580154</v>
      </c>
      <c r="C64">
        <f>ProkustesV!F69</f>
        <v>6.8973079034377896E-2</v>
      </c>
      <c r="D64">
        <f>ProkustesV!G69</f>
        <v>-0.28916635997132101</v>
      </c>
      <c r="E64">
        <f>ProkustesV!H69</f>
        <v>-7.4632884401153704E-2</v>
      </c>
      <c r="F64">
        <f>ProkustesV!I69</f>
        <v>2.29043937624612E-2</v>
      </c>
      <c r="G64">
        <f>ProkustesV!J69</f>
        <v>-1.0932687213638201E-2</v>
      </c>
      <c r="H64">
        <f>ProkustesV!K69</f>
        <v>-0.13111547849962699</v>
      </c>
      <c r="I64">
        <f>ProkustesV!L69</f>
        <v>0.308919578588077</v>
      </c>
      <c r="J64">
        <f>ProkustesV!M69</f>
        <v>-0.138288389895484</v>
      </c>
      <c r="K64">
        <f>ProkustesV!N69</f>
        <v>8.1064373953798702E-2</v>
      </c>
      <c r="L64">
        <f>ProkustesV!O69</f>
        <v>0.25359162474880598</v>
      </c>
      <c r="M64">
        <f>ProkustesV!P69</f>
        <v>0.26451826208537799</v>
      </c>
      <c r="N64">
        <f>ProkustesV!Q69</f>
        <v>-0.13212822967499099</v>
      </c>
      <c r="O64">
        <f>ProkustesV!R69</f>
        <v>-8.4151229229960198E-2</v>
      </c>
      <c r="P64">
        <f>ProkustesV!S69</f>
        <v>-0.14392772600776799</v>
      </c>
      <c r="Q64">
        <f>ProkustesV!T69</f>
        <v>-0.279025448014315</v>
      </c>
      <c r="R64">
        <f>ProkustesV!U69</f>
        <v>0.26639352771399399</v>
      </c>
      <c r="S64">
        <f>ProkustesV!V69</f>
        <v>-0.25538147822384699</v>
      </c>
      <c r="T64">
        <f>ProkustesV!W69</f>
        <v>0.576867962404088</v>
      </c>
      <c r="U64">
        <f>ProkustesV!X69</f>
        <v>-1.9351566578715899E-2</v>
      </c>
    </row>
    <row r="65" spans="1:21" x14ac:dyDescent="0.3">
      <c r="A65" t="str">
        <f>MID(ProkustesV!C70,4,3)&amp;"_"&amp;ProkustesV!A70&amp;"_"&amp;ProkustesV!B70</f>
        <v>alp_13_2</v>
      </c>
      <c r="B65">
        <f>ProkustesV!E70</f>
        <v>-0.27498492316830803</v>
      </c>
      <c r="C65">
        <f>ProkustesV!F70</f>
        <v>7.0262429467585902E-2</v>
      </c>
      <c r="D65">
        <f>ProkustesV!G70</f>
        <v>-0.27771976097546203</v>
      </c>
      <c r="E65">
        <f>ProkustesV!H70</f>
        <v>-7.3015021210798406E-2</v>
      </c>
      <c r="F65">
        <f>ProkustesV!I70</f>
        <v>-9.5170631669502803E-4</v>
      </c>
      <c r="G65">
        <f>ProkustesV!J70</f>
        <v>-1.06596757413939E-2</v>
      </c>
      <c r="H65">
        <f>ProkustesV!K70</f>
        <v>-0.124050167540012</v>
      </c>
      <c r="I65">
        <f>ProkustesV!L70</f>
        <v>0.31508086124602702</v>
      </c>
      <c r="J65">
        <f>ProkustesV!M70</f>
        <v>-0.13323333398548001</v>
      </c>
      <c r="K65">
        <f>ProkustesV!N70</f>
        <v>7.2738792474368402E-2</v>
      </c>
      <c r="L65">
        <f>ProkustesV!O70</f>
        <v>0.25493353064059598</v>
      </c>
      <c r="M65">
        <f>ProkustesV!P70</f>
        <v>0.29330610783509198</v>
      </c>
      <c r="N65">
        <f>ProkustesV!Q70</f>
        <v>-0.129475960129498</v>
      </c>
      <c r="O65">
        <f>ProkustesV!R70</f>
        <v>-7.29038188618681E-2</v>
      </c>
      <c r="P65">
        <f>ProkustesV!S70</f>
        <v>-0.13265733887205999</v>
      </c>
      <c r="Q65">
        <f>ProkustesV!T70</f>
        <v>-0.29464866037396198</v>
      </c>
      <c r="R65">
        <f>ProkustesV!U70</f>
        <v>0.24800081957325701</v>
      </c>
      <c r="S65">
        <f>ProkustesV!V70</f>
        <v>-0.29154696412242198</v>
      </c>
      <c r="T65">
        <f>ProkustesV!W70</f>
        <v>0.57013884077366395</v>
      </c>
      <c r="U65">
        <f>ProkustesV!X70</f>
        <v>-8.6140507126286799E-3</v>
      </c>
    </row>
    <row r="66" spans="1:21" x14ac:dyDescent="0.3">
      <c r="A66" t="str">
        <f>MID(ProkustesV!C71,4,3)&amp;"_"&amp;ProkustesV!A71&amp;"_"&amp;ProkustesV!B71</f>
        <v>alp_13_3</v>
      </c>
      <c r="B66">
        <f>ProkustesV!E71</f>
        <v>-0.31356896732855</v>
      </c>
      <c r="C66">
        <f>ProkustesV!F71</f>
        <v>7.4687301008751594E-2</v>
      </c>
      <c r="D66">
        <f>ProkustesV!G71</f>
        <v>-0.31369752132383899</v>
      </c>
      <c r="E66">
        <f>ProkustesV!H71</f>
        <v>-4.71948067088587E-2</v>
      </c>
      <c r="F66">
        <f>ProkustesV!I71</f>
        <v>-2.0349305622364599E-2</v>
      </c>
      <c r="G66">
        <f>ProkustesV!J71</f>
        <v>6.3499144055007596E-3</v>
      </c>
      <c r="H66">
        <f>ProkustesV!K71</f>
        <v>-0.10464655967435001</v>
      </c>
      <c r="I66">
        <f>ProkustesV!L71</f>
        <v>0.269101488151263</v>
      </c>
      <c r="J66">
        <f>ProkustesV!M71</f>
        <v>-0.107313430067113</v>
      </c>
      <c r="K66">
        <f>ProkustesV!N71</f>
        <v>7.3334750507956903E-2</v>
      </c>
      <c r="L66">
        <f>ProkustesV!O71</f>
        <v>0.25781229812991402</v>
      </c>
      <c r="M66">
        <f>ProkustesV!P71</f>
        <v>0.25169640565173901</v>
      </c>
      <c r="N66">
        <f>ProkustesV!Q71</f>
        <v>-0.114121573079754</v>
      </c>
      <c r="O66">
        <f>ProkustesV!R71</f>
        <v>-8.7847807069665898E-2</v>
      </c>
      <c r="P66">
        <f>ProkustesV!S71</f>
        <v>-0.11575315227355</v>
      </c>
      <c r="Q66">
        <f>ProkustesV!T71</f>
        <v>-0.29173452230303998</v>
      </c>
      <c r="R66">
        <f>ProkustesV!U71</f>
        <v>0.25384588670366298</v>
      </c>
      <c r="S66">
        <f>ProkustesV!V71</f>
        <v>-0.25804813119876402</v>
      </c>
      <c r="T66">
        <f>ProkustesV!W71</f>
        <v>0.57779232453594798</v>
      </c>
      <c r="U66">
        <f>ProkustesV!X71</f>
        <v>9.6554075551164801E-3</v>
      </c>
    </row>
    <row r="67" spans="1:21" x14ac:dyDescent="0.3">
      <c r="A67" t="str">
        <f>MID(ProkustesV!C72,4,3)&amp;"_"&amp;ProkustesV!A72&amp;"_"&amp;ProkustesV!B72</f>
        <v>alp_13_4</v>
      </c>
      <c r="B67">
        <f>ProkustesV!E72</f>
        <v>-0.32715715829174702</v>
      </c>
      <c r="C67">
        <f>ProkustesV!F72</f>
        <v>5.6360602400405899E-2</v>
      </c>
      <c r="D67">
        <f>ProkustesV!G72</f>
        <v>-0.33651390342562298</v>
      </c>
      <c r="E67">
        <f>ProkustesV!H72</f>
        <v>-6.6188327090974497E-2</v>
      </c>
      <c r="F67">
        <f>ProkustesV!I72</f>
        <v>-5.56851740736908E-2</v>
      </c>
      <c r="G67">
        <f>ProkustesV!J72</f>
        <v>3.4091562470194002E-3</v>
      </c>
      <c r="H67">
        <f>ProkustesV!K72</f>
        <v>-0.102412070476877</v>
      </c>
      <c r="I67">
        <f>ProkustesV!L72</f>
        <v>0.22987904960952599</v>
      </c>
      <c r="J67">
        <f>ProkustesV!M72</f>
        <v>-0.10755516105379601</v>
      </c>
      <c r="K67">
        <f>ProkustesV!N72</f>
        <v>9.6721916147339201E-2</v>
      </c>
      <c r="L67">
        <f>ProkustesV!O72</f>
        <v>0.29998615263314399</v>
      </c>
      <c r="M67">
        <f>ProkustesV!P72</f>
        <v>0.21922031654758001</v>
      </c>
      <c r="N67">
        <f>ProkustesV!Q72</f>
        <v>-0.11392736743427199</v>
      </c>
      <c r="O67">
        <f>ProkustesV!R72</f>
        <v>-7.4786341321316396E-2</v>
      </c>
      <c r="P67">
        <f>ProkustesV!S72</f>
        <v>-0.126364455001203</v>
      </c>
      <c r="Q67">
        <f>ProkustesV!T72</f>
        <v>-0.23754330064064499</v>
      </c>
      <c r="R67">
        <f>ProkustesV!U72</f>
        <v>0.30314039174895502</v>
      </c>
      <c r="S67">
        <f>ProkustesV!V72</f>
        <v>-0.22327996506137601</v>
      </c>
      <c r="T67">
        <f>ProkustesV!W72</f>
        <v>0.56648874537510996</v>
      </c>
      <c r="U67">
        <f>ProkustesV!X72</f>
        <v>-3.7931068375579302E-3</v>
      </c>
    </row>
    <row r="68" spans="1:21" x14ac:dyDescent="0.3">
      <c r="A68" t="str">
        <f>MID(ProkustesV!C73,4,3)&amp;"_"&amp;ProkustesV!A73&amp;"_"&amp;ProkustesV!B73</f>
        <v>alp_14_1</v>
      </c>
      <c r="B68">
        <f>ProkustesV!E73</f>
        <v>-0.30129986716730001</v>
      </c>
      <c r="C68">
        <f>ProkustesV!F73</f>
        <v>8.2323419128197795E-2</v>
      </c>
      <c r="D68">
        <f>ProkustesV!G73</f>
        <v>-0.303805756923063</v>
      </c>
      <c r="E68">
        <f>ProkustesV!H73</f>
        <v>-7.2052514571484497E-2</v>
      </c>
      <c r="F68">
        <f>ProkustesV!I73</f>
        <v>4.0116329988738502E-3</v>
      </c>
      <c r="G68">
        <f>ProkustesV!J73</f>
        <v>-3.9433873620583603E-3</v>
      </c>
      <c r="H68">
        <f>ProkustesV!K73</f>
        <v>-0.14357020294901601</v>
      </c>
      <c r="I68">
        <f>ProkustesV!L73</f>
        <v>0.22701267019388699</v>
      </c>
      <c r="J68">
        <f>ProkustesV!M73</f>
        <v>-0.14247052116772199</v>
      </c>
      <c r="K68">
        <f>ProkustesV!N73</f>
        <v>6.3297913995755004E-2</v>
      </c>
      <c r="L68">
        <f>ProkustesV!O73</f>
        <v>0.303330727789965</v>
      </c>
      <c r="M68">
        <f>ProkustesV!P73</f>
        <v>0.23009167616371501</v>
      </c>
      <c r="N68">
        <f>ProkustesV!Q73</f>
        <v>-0.14983764724374199</v>
      </c>
      <c r="O68">
        <f>ProkustesV!R73</f>
        <v>-7.3522411506455401E-2</v>
      </c>
      <c r="P68">
        <f>ProkustesV!S73</f>
        <v>-0.151159599915385</v>
      </c>
      <c r="Q68">
        <f>ProkustesV!T73</f>
        <v>-0.232374319204943</v>
      </c>
      <c r="R68">
        <f>ProkustesV!U73</f>
        <v>0.286251133236125</v>
      </c>
      <c r="S68">
        <f>ProkustesV!V73</f>
        <v>-0.21539251762348399</v>
      </c>
      <c r="T68">
        <f>ProkustesV!W73</f>
        <v>0.59855010134126796</v>
      </c>
      <c r="U68">
        <f>ProkustesV!X73</f>
        <v>-5.4405292131290903E-3</v>
      </c>
    </row>
    <row r="69" spans="1:21" x14ac:dyDescent="0.3">
      <c r="A69" t="str">
        <f>MID(ProkustesV!C74,4,3)&amp;"_"&amp;ProkustesV!A74&amp;"_"&amp;ProkustesV!B74</f>
        <v>alp_14_2</v>
      </c>
      <c r="B69">
        <f>ProkustesV!E74</f>
        <v>-0.300435077239809</v>
      </c>
      <c r="C69">
        <f>ProkustesV!F74</f>
        <v>7.6888686285315894E-2</v>
      </c>
      <c r="D69">
        <f>ProkustesV!G74</f>
        <v>-0.30303161141441998</v>
      </c>
      <c r="E69">
        <f>ProkustesV!H74</f>
        <v>-6.49906370584033E-2</v>
      </c>
      <c r="F69">
        <f>ProkustesV!I74</f>
        <v>1.43473999128423E-2</v>
      </c>
      <c r="G69">
        <f>ProkustesV!J74</f>
        <v>2.4777813833375302E-3</v>
      </c>
      <c r="H69">
        <f>ProkustesV!K74</f>
        <v>-0.14552825727711299</v>
      </c>
      <c r="I69">
        <f>ProkustesV!L74</f>
        <v>0.24343441258210499</v>
      </c>
      <c r="J69">
        <f>ProkustesV!M74</f>
        <v>-0.140963318322151</v>
      </c>
      <c r="K69">
        <f>ProkustesV!N74</f>
        <v>7.7586049032871404E-2</v>
      </c>
      <c r="L69">
        <f>ProkustesV!O74</f>
        <v>0.30393962150061199</v>
      </c>
      <c r="M69">
        <f>ProkustesV!P74</f>
        <v>0.26430509507928002</v>
      </c>
      <c r="N69">
        <f>ProkustesV!Q74</f>
        <v>-0.14055659789095501</v>
      </c>
      <c r="O69">
        <f>ProkustesV!R74</f>
        <v>-7.0557070267585703E-2</v>
      </c>
      <c r="P69">
        <f>ProkustesV!S74</f>
        <v>-0.13448485133148999</v>
      </c>
      <c r="Q69">
        <f>ProkustesV!T74</f>
        <v>-0.25069964521857102</v>
      </c>
      <c r="R69">
        <f>ProkustesV!U74</f>
        <v>0.30246496089910602</v>
      </c>
      <c r="S69">
        <f>ProkustesV!V74</f>
        <v>-0.27504929837117897</v>
      </c>
      <c r="T69">
        <f>ProkustesV!W74</f>
        <v>0.54424773116337999</v>
      </c>
      <c r="U69">
        <f>ProkustesV!X74</f>
        <v>-3.3953734471703699E-3</v>
      </c>
    </row>
    <row r="70" spans="1:21" x14ac:dyDescent="0.3">
      <c r="A70" t="str">
        <f>MID(ProkustesV!C75,4,3)&amp;"_"&amp;ProkustesV!A75&amp;"_"&amp;ProkustesV!B75</f>
        <v>alp_14_3</v>
      </c>
      <c r="B70">
        <f>ProkustesV!E75</f>
        <v>-0.30898065725149698</v>
      </c>
      <c r="C70">
        <f>ProkustesV!F75</f>
        <v>6.7821101239366202E-2</v>
      </c>
      <c r="D70">
        <f>ProkustesV!G75</f>
        <v>-0.307469117039958</v>
      </c>
      <c r="E70">
        <f>ProkustesV!H75</f>
        <v>-7.2525969305559795E-2</v>
      </c>
      <c r="F70">
        <f>ProkustesV!I75</f>
        <v>-1.0381438934060501E-2</v>
      </c>
      <c r="G70">
        <f>ProkustesV!J75</f>
        <v>-9.16128811373732E-3</v>
      </c>
      <c r="H70">
        <f>ProkustesV!K75</f>
        <v>-0.13692724878533399</v>
      </c>
      <c r="I70">
        <f>ProkustesV!L75</f>
        <v>0.24323733163290501</v>
      </c>
      <c r="J70">
        <f>ProkustesV!M75</f>
        <v>-0.13663957433110599</v>
      </c>
      <c r="K70">
        <f>ProkustesV!N75</f>
        <v>6.7165553651130999E-2</v>
      </c>
      <c r="L70">
        <f>ProkustesV!O75</f>
        <v>0.30254522200991502</v>
      </c>
      <c r="M70">
        <f>ProkustesV!P75</f>
        <v>0.24146901424724801</v>
      </c>
      <c r="N70">
        <f>ProkustesV!Q75</f>
        <v>-0.13883305091529399</v>
      </c>
      <c r="O70">
        <f>ProkustesV!R75</f>
        <v>-6.1042202896913499E-2</v>
      </c>
      <c r="P70">
        <f>ProkustesV!S75</f>
        <v>-0.14104502997072199</v>
      </c>
      <c r="Q70">
        <f>ProkustesV!T75</f>
        <v>-0.229568627883076</v>
      </c>
      <c r="R70">
        <f>ProkustesV!U75</f>
        <v>0.30361862026758801</v>
      </c>
      <c r="S70">
        <f>ProkustesV!V75</f>
        <v>-0.22828579446672101</v>
      </c>
      <c r="T70">
        <f>ProkustesV!W75</f>
        <v>0.57411227495047201</v>
      </c>
      <c r="U70">
        <f>ProkustesV!X75</f>
        <v>-1.91091181046412E-2</v>
      </c>
    </row>
    <row r="71" spans="1:21" x14ac:dyDescent="0.3">
      <c r="A71" t="str">
        <f>MID(ProkustesV!C76,4,3)&amp;"_"&amp;ProkustesV!A76&amp;"_"&amp;ProkustesV!B76</f>
        <v>alp_14_4</v>
      </c>
      <c r="B71">
        <f>ProkustesV!E76</f>
        <v>-0.30823712293618499</v>
      </c>
      <c r="C71">
        <f>ProkustesV!F76</f>
        <v>8.9844459080790195E-2</v>
      </c>
      <c r="D71">
        <f>ProkustesV!G76</f>
        <v>-0.31141522901006102</v>
      </c>
      <c r="E71">
        <f>ProkustesV!H76</f>
        <v>-5.3544760840851101E-2</v>
      </c>
      <c r="F71">
        <f>ProkustesV!I76</f>
        <v>-4.48884699932907E-2</v>
      </c>
      <c r="G71">
        <f>ProkustesV!J76</f>
        <v>8.48285948227878E-3</v>
      </c>
      <c r="H71">
        <f>ProkustesV!K76</f>
        <v>-0.112778659108953</v>
      </c>
      <c r="I71">
        <f>ProkustesV!L76</f>
        <v>0.23175665433260001</v>
      </c>
      <c r="J71">
        <f>ProkustesV!M76</f>
        <v>-0.116859025579056</v>
      </c>
      <c r="K71">
        <f>ProkustesV!N76</f>
        <v>7.1186249156711706E-2</v>
      </c>
      <c r="L71">
        <f>ProkustesV!O76</f>
        <v>0.270219272232053</v>
      </c>
      <c r="M71">
        <f>ProkustesV!P76</f>
        <v>0.25441146016580102</v>
      </c>
      <c r="N71">
        <f>ProkustesV!Q76</f>
        <v>-0.12445417855886701</v>
      </c>
      <c r="O71">
        <f>ProkustesV!R76</f>
        <v>-8.5629893428032594E-2</v>
      </c>
      <c r="P71">
        <f>ProkustesV!S76</f>
        <v>-0.12126463401157</v>
      </c>
      <c r="Q71">
        <f>ProkustesV!T76</f>
        <v>-0.25313310968028202</v>
      </c>
      <c r="R71">
        <f>ProkustesV!U76</f>
        <v>0.30064414525038002</v>
      </c>
      <c r="S71">
        <f>ProkustesV!V76</f>
        <v>-0.27076787890834503</v>
      </c>
      <c r="T71">
        <f>ProkustesV!W76</f>
        <v>0.56903390171555202</v>
      </c>
      <c r="U71">
        <f>ProkustesV!X76</f>
        <v>7.3939606393298397E-3</v>
      </c>
    </row>
    <row r="72" spans="1:21" x14ac:dyDescent="0.3">
      <c r="A72" t="str">
        <f>MID(ProkustesV!C77,4,3)&amp;"_"&amp;ProkustesV!A77&amp;"_"&amp;ProkustesV!B77</f>
        <v>alp_14_5</v>
      </c>
      <c r="B72">
        <f>ProkustesV!E77</f>
        <v>-0.33737928841975601</v>
      </c>
      <c r="C72">
        <f>ProkustesV!F77</f>
        <v>6.9090931921024404E-2</v>
      </c>
      <c r="D72">
        <f>ProkustesV!G77</f>
        <v>-0.34033085402836299</v>
      </c>
      <c r="E72">
        <f>ProkustesV!H77</f>
        <v>-6.96789410053444E-2</v>
      </c>
      <c r="F72">
        <f>ProkustesV!I77</f>
        <v>-9.6272341077663498E-3</v>
      </c>
      <c r="G72">
        <f>ProkustesV!J77</f>
        <v>-1.06513471143231E-2</v>
      </c>
      <c r="H72">
        <f>ProkustesV!K77</f>
        <v>-0.13876332812064199</v>
      </c>
      <c r="I72">
        <f>ProkustesV!L77</f>
        <v>0.20268488073971999</v>
      </c>
      <c r="J72">
        <f>ProkustesV!M77</f>
        <v>-0.140545509715503</v>
      </c>
      <c r="K72">
        <f>ProkustesV!N77</f>
        <v>6.1862958334823297E-2</v>
      </c>
      <c r="L72">
        <f>ProkustesV!O77</f>
        <v>0.343702867328604</v>
      </c>
      <c r="M72">
        <f>ProkustesV!P77</f>
        <v>0.18304312780939999</v>
      </c>
      <c r="N72">
        <f>ProkustesV!Q77</f>
        <v>-0.13982945986693199</v>
      </c>
      <c r="O72">
        <f>ProkustesV!R77</f>
        <v>-5.7611361622723498E-2</v>
      </c>
      <c r="P72">
        <f>ProkustesV!S77</f>
        <v>-0.13917665861695</v>
      </c>
      <c r="Q72">
        <f>ProkustesV!T77</f>
        <v>-0.18974285845331601</v>
      </c>
      <c r="R72">
        <f>ProkustesV!U77</f>
        <v>0.32860483756147502</v>
      </c>
      <c r="S72">
        <f>ProkustesV!V77</f>
        <v>-0.18666477802863099</v>
      </c>
      <c r="T72">
        <f>ProkustesV!W77</f>
        <v>0.57334462798583496</v>
      </c>
      <c r="U72">
        <f>ProkustesV!X77</f>
        <v>-2.3326125806296398E-3</v>
      </c>
    </row>
    <row r="73" spans="1:21" x14ac:dyDescent="0.3">
      <c r="A73" t="str">
        <f>MID(ProkustesV!C78,4,3)&amp;"_"&amp;ProkustesV!A78&amp;"_"&amp;ProkustesV!B78</f>
        <v>alp_15_1</v>
      </c>
      <c r="B73">
        <f>ProkustesV!E78</f>
        <v>-0.31001706159925502</v>
      </c>
      <c r="C73">
        <f>ProkustesV!F78</f>
        <v>5.2811239408011301E-2</v>
      </c>
      <c r="D73">
        <f>ProkustesV!G78</f>
        <v>-0.31531119253561601</v>
      </c>
      <c r="E73">
        <f>ProkustesV!H78</f>
        <v>-7.0202482356296794E-2</v>
      </c>
      <c r="F73">
        <f>ProkustesV!I78</f>
        <v>-6.3858195034617607E-2</v>
      </c>
      <c r="G73">
        <f>ProkustesV!J78</f>
        <v>-7.3489332172716297E-3</v>
      </c>
      <c r="H73">
        <f>ProkustesV!K78</f>
        <v>-0.119699633430408</v>
      </c>
      <c r="I73">
        <f>ProkustesV!L78</f>
        <v>0.24402784082847401</v>
      </c>
      <c r="J73">
        <f>ProkustesV!M78</f>
        <v>-0.124323219422178</v>
      </c>
      <c r="K73">
        <f>ProkustesV!N78</f>
        <v>7.6297664849799898E-2</v>
      </c>
      <c r="L73">
        <f>ProkustesV!O78</f>
        <v>0.26271733086058502</v>
      </c>
      <c r="M73">
        <f>ProkustesV!P78</f>
        <v>0.20435057298767301</v>
      </c>
      <c r="N73">
        <f>ProkustesV!Q78</f>
        <v>-0.115644166055546</v>
      </c>
      <c r="O73">
        <f>ProkustesV!R78</f>
        <v>-5.3649124953691001E-2</v>
      </c>
      <c r="P73">
        <f>ProkustesV!S78</f>
        <v>-0.121366762003805</v>
      </c>
      <c r="Q73">
        <f>ProkustesV!T78</f>
        <v>-0.22775447553693901</v>
      </c>
      <c r="R73">
        <f>ProkustesV!U78</f>
        <v>0.25965191808136701</v>
      </c>
      <c r="S73">
        <f>ProkustesV!V78</f>
        <v>-0.19714595495374199</v>
      </c>
      <c r="T73">
        <f>ProkustesV!W78</f>
        <v>0.64785098113947703</v>
      </c>
      <c r="U73">
        <f>ProkustesV!X78</f>
        <v>-2.13863470560175E-2</v>
      </c>
    </row>
    <row r="74" spans="1:21" x14ac:dyDescent="0.3">
      <c r="A74" t="str">
        <f>MID(ProkustesV!C79,4,3)&amp;"_"&amp;ProkustesV!A79&amp;"_"&amp;ProkustesV!B79</f>
        <v>alp_15_2</v>
      </c>
      <c r="B74">
        <f>ProkustesV!E79</f>
        <v>-0.31501863607188102</v>
      </c>
      <c r="C74">
        <f>ProkustesV!F79</f>
        <v>5.9973655315873502E-2</v>
      </c>
      <c r="D74">
        <f>ProkustesV!G79</f>
        <v>-0.31859794702750999</v>
      </c>
      <c r="E74">
        <f>ProkustesV!H79</f>
        <v>-6.4844518407763299E-2</v>
      </c>
      <c r="F74">
        <f>ProkustesV!I79</f>
        <v>-2.97991123699138E-2</v>
      </c>
      <c r="G74">
        <f>ProkustesV!J79</f>
        <v>-5.4946812018995799E-3</v>
      </c>
      <c r="H74">
        <f>ProkustesV!K79</f>
        <v>-0.119676107600099</v>
      </c>
      <c r="I74">
        <f>ProkustesV!L79</f>
        <v>0.25685681613820199</v>
      </c>
      <c r="J74">
        <f>ProkustesV!M79</f>
        <v>-0.12619226876109199</v>
      </c>
      <c r="K74">
        <f>ProkustesV!N79</f>
        <v>6.6892877972333106E-2</v>
      </c>
      <c r="L74">
        <f>ProkustesV!O79</f>
        <v>0.27152570114483898</v>
      </c>
      <c r="M74">
        <f>ProkustesV!P79</f>
        <v>0.19985492338066199</v>
      </c>
      <c r="N74">
        <f>ProkustesV!Q79</f>
        <v>-0.120970880912847</v>
      </c>
      <c r="O74">
        <f>ProkustesV!R79</f>
        <v>-6.0498587017409497E-2</v>
      </c>
      <c r="P74">
        <f>ProkustesV!S79</f>
        <v>-0.129530488388516</v>
      </c>
      <c r="Q74">
        <f>ProkustesV!T79</f>
        <v>-0.23835528979980999</v>
      </c>
      <c r="R74">
        <f>ProkustesV!U79</f>
        <v>0.26928610609112802</v>
      </c>
      <c r="S74">
        <f>ProkustesV!V79</f>
        <v>-0.21285895724312301</v>
      </c>
      <c r="T74">
        <f>ProkustesV!W79</f>
        <v>0.61897363389589299</v>
      </c>
      <c r="U74">
        <f>ProkustesV!X79</f>
        <v>-1.5262391370645201E-3</v>
      </c>
    </row>
    <row r="75" spans="1:21" x14ac:dyDescent="0.3">
      <c r="A75" t="str">
        <f>MID(ProkustesV!C80,4,3)&amp;"_"&amp;ProkustesV!A80&amp;"_"&amp;ProkustesV!B80</f>
        <v>alp_15_3</v>
      </c>
      <c r="B75">
        <f>ProkustesV!E80</f>
        <v>-0.30708096110969202</v>
      </c>
      <c r="C75">
        <f>ProkustesV!F80</f>
        <v>6.43513517233157E-2</v>
      </c>
      <c r="D75">
        <f>ProkustesV!G80</f>
        <v>-0.306504457254128</v>
      </c>
      <c r="E75">
        <f>ProkustesV!H80</f>
        <v>-6.4332004321255895E-2</v>
      </c>
      <c r="F75">
        <f>ProkustesV!I80</f>
        <v>-1.03016604491228E-2</v>
      </c>
      <c r="G75">
        <f>ProkustesV!J80</f>
        <v>-9.0055763971338401E-4</v>
      </c>
      <c r="H75">
        <f>ProkustesV!K80</f>
        <v>-0.123745293666704</v>
      </c>
      <c r="I75">
        <f>ProkustesV!L80</f>
        <v>0.26742770768728202</v>
      </c>
      <c r="J75">
        <f>ProkustesV!M80</f>
        <v>-0.13245795303486099</v>
      </c>
      <c r="K75">
        <f>ProkustesV!N80</f>
        <v>5.4577522803805803E-2</v>
      </c>
      <c r="L75">
        <f>ProkustesV!O80</f>
        <v>0.25239595205792198</v>
      </c>
      <c r="M75">
        <f>ProkustesV!P80</f>
        <v>0.24122184952150799</v>
      </c>
      <c r="N75">
        <f>ProkustesV!Q80</f>
        <v>-0.122175212559767</v>
      </c>
      <c r="O75">
        <f>ProkustesV!R80</f>
        <v>-6.6006829605121595E-2</v>
      </c>
      <c r="P75">
        <f>ProkustesV!S80</f>
        <v>-0.12139928487259</v>
      </c>
      <c r="Q75">
        <f>ProkustesV!T80</f>
        <v>-0.24131352776465401</v>
      </c>
      <c r="R75">
        <f>ProkustesV!U80</f>
        <v>0.25240969243009498</v>
      </c>
      <c r="S75">
        <f>ProkustesV!V80</f>
        <v>-0.24156537736624401</v>
      </c>
      <c r="T75">
        <f>ProkustesV!W80</f>
        <v>0.61885917845885097</v>
      </c>
      <c r="U75">
        <f>ProkustesV!X80</f>
        <v>-1.3460135038923401E-2</v>
      </c>
    </row>
    <row r="76" spans="1:21" x14ac:dyDescent="0.3">
      <c r="A76" t="str">
        <f>MID(ProkustesV!C81,4,3)&amp;"_"&amp;ProkustesV!A81&amp;"_"&amp;ProkustesV!B81</f>
        <v>alp_15_4</v>
      </c>
      <c r="B76">
        <f>ProkustesV!E81</f>
        <v>-0.31746726240768502</v>
      </c>
      <c r="C76">
        <f>ProkustesV!F81</f>
        <v>6.5556479632287307E-2</v>
      </c>
      <c r="D76">
        <f>ProkustesV!G81</f>
        <v>-0.321819183438806</v>
      </c>
      <c r="E76">
        <f>ProkustesV!H81</f>
        <v>-5.8723788779414698E-2</v>
      </c>
      <c r="F76">
        <f>ProkustesV!I81</f>
        <v>-5.5689443922729301E-2</v>
      </c>
      <c r="G76">
        <f>ProkustesV!J81</f>
        <v>1.0288319140561301E-3</v>
      </c>
      <c r="H76">
        <f>ProkustesV!K81</f>
        <v>-0.11742741506801201</v>
      </c>
      <c r="I76">
        <f>ProkustesV!L81</f>
        <v>0.23751908731164101</v>
      </c>
      <c r="J76">
        <f>ProkustesV!M81</f>
        <v>-0.12336336550513601</v>
      </c>
      <c r="K76">
        <f>ProkustesV!N81</f>
        <v>6.5135730509569501E-2</v>
      </c>
      <c r="L76">
        <f>ProkustesV!O81</f>
        <v>0.29096308591227099</v>
      </c>
      <c r="M76">
        <f>ProkustesV!P81</f>
        <v>0.20878710159966299</v>
      </c>
      <c r="N76">
        <f>ProkustesV!Q81</f>
        <v>-0.124875528337691</v>
      </c>
      <c r="O76">
        <f>ProkustesV!R81</f>
        <v>-7.2861231296280193E-2</v>
      </c>
      <c r="P76">
        <f>ProkustesV!S81</f>
        <v>-0.123269161264904</v>
      </c>
      <c r="Q76">
        <f>ProkustesV!T81</f>
        <v>-0.234719123887764</v>
      </c>
      <c r="R76">
        <f>ProkustesV!U81</f>
        <v>0.29083145293585899</v>
      </c>
      <c r="S76">
        <f>ProkustesV!V81</f>
        <v>-0.202810765587328</v>
      </c>
      <c r="T76">
        <f>ProkustesV!W81</f>
        <v>0.60211682109683395</v>
      </c>
      <c r="U76">
        <f>ProkustesV!X81</f>
        <v>-8.9123214164303997E-3</v>
      </c>
    </row>
    <row r="77" spans="1:21" x14ac:dyDescent="0.3">
      <c r="A77" t="str">
        <f>MID(ProkustesV!C82,4,3)&amp;"_"&amp;ProkustesV!A82&amp;"_"&amp;ProkustesV!B82</f>
        <v>alp_15_5</v>
      </c>
      <c r="B77">
        <f>ProkustesV!E82</f>
        <v>-0.30778641430805498</v>
      </c>
      <c r="C77">
        <f>ProkustesV!F82</f>
        <v>7.0027576200639902E-2</v>
      </c>
      <c r="D77">
        <f>ProkustesV!G82</f>
        <v>-0.31117335513017902</v>
      </c>
      <c r="E77">
        <f>ProkustesV!H82</f>
        <v>-4.9697412563939197E-2</v>
      </c>
      <c r="F77">
        <f>ProkustesV!I82</f>
        <v>-3.5266081685834602E-2</v>
      </c>
      <c r="G77">
        <f>ProkustesV!J82</f>
        <v>1.0449257776812401E-2</v>
      </c>
      <c r="H77">
        <f>ProkustesV!K82</f>
        <v>-0.121254562590318</v>
      </c>
      <c r="I77">
        <f>ProkustesV!L82</f>
        <v>0.23510029649987699</v>
      </c>
      <c r="J77">
        <f>ProkustesV!M82</f>
        <v>-0.12602620185944399</v>
      </c>
      <c r="K77">
        <f>ProkustesV!N82</f>
        <v>6.8074316742701493E-2</v>
      </c>
      <c r="L77">
        <f>ProkustesV!O82</f>
        <v>0.27898753221404399</v>
      </c>
      <c r="M77">
        <f>ProkustesV!P82</f>
        <v>0.20407301980648401</v>
      </c>
      <c r="N77">
        <f>ProkustesV!Q82</f>
        <v>-0.131134299839443</v>
      </c>
      <c r="O77">
        <f>ProkustesV!R82</f>
        <v>-7.5906981269901794E-2</v>
      </c>
      <c r="P77">
        <f>ProkustesV!S82</f>
        <v>-0.1424585417176</v>
      </c>
      <c r="Q77">
        <f>ProkustesV!T82</f>
        <v>-0.25554118646493701</v>
      </c>
      <c r="R77">
        <f>ProkustesV!U82</f>
        <v>0.28726377747117299</v>
      </c>
      <c r="S77">
        <f>ProkustesV!V82</f>
        <v>-0.21608556294461601</v>
      </c>
      <c r="T77">
        <f>ProkustesV!W82</f>
        <v>0.60884814744565896</v>
      </c>
      <c r="U77">
        <f>ProkustesV!X82</f>
        <v>9.5066762168782293E-3</v>
      </c>
    </row>
    <row r="78" spans="1:21" x14ac:dyDescent="0.3">
      <c r="A78" t="str">
        <f>MID(ProkustesV!C83,4,3)&amp;"_"&amp;ProkustesV!A83&amp;"_"&amp;ProkustesV!B83</f>
        <v>alp_16_1</v>
      </c>
      <c r="B78">
        <f>ProkustesV!E83</f>
        <v>-0.27645000119743002</v>
      </c>
      <c r="C78">
        <f>ProkustesV!F83</f>
        <v>6.4095883268043996E-2</v>
      </c>
      <c r="D78">
        <f>ProkustesV!G83</f>
        <v>-0.28952488899380902</v>
      </c>
      <c r="E78">
        <f>ProkustesV!H83</f>
        <v>-7.1140357677298802E-2</v>
      </c>
      <c r="F78">
        <f>ProkustesV!I83</f>
        <v>2.81045975510547E-2</v>
      </c>
      <c r="G78">
        <f>ProkustesV!J83</f>
        <v>-1.6625939995472901E-2</v>
      </c>
      <c r="H78">
        <f>ProkustesV!K83</f>
        <v>-0.130676077783768</v>
      </c>
      <c r="I78">
        <f>ProkustesV!L83</f>
        <v>0.28099654495508603</v>
      </c>
      <c r="J78">
        <f>ProkustesV!M83</f>
        <v>-0.14051369207925701</v>
      </c>
      <c r="K78">
        <f>ProkustesV!N83</f>
        <v>8.7527296204512106E-2</v>
      </c>
      <c r="L78">
        <f>ProkustesV!O83</f>
        <v>0.27275072621337398</v>
      </c>
      <c r="M78">
        <f>ProkustesV!P83</f>
        <v>0.293955793207682</v>
      </c>
      <c r="N78">
        <f>ProkustesV!Q83</f>
        <v>-0.14271005151135299</v>
      </c>
      <c r="O78">
        <f>ProkustesV!R83</f>
        <v>-8.4648166310114806E-2</v>
      </c>
      <c r="P78">
        <f>ProkustesV!S83</f>
        <v>-0.14768367233910401</v>
      </c>
      <c r="Q78">
        <f>ProkustesV!T83</f>
        <v>-0.265706858049294</v>
      </c>
      <c r="R78">
        <f>ProkustesV!U83</f>
        <v>0.25467729934794198</v>
      </c>
      <c r="S78">
        <f>ProkustesV!V83</f>
        <v>-0.28076117372826598</v>
      </c>
      <c r="T78">
        <f>ProkustesV!W83</f>
        <v>0.57202576079235501</v>
      </c>
      <c r="U78">
        <f>ProkustesV!X83</f>
        <v>-7.6930218748786101E-3</v>
      </c>
    </row>
    <row r="79" spans="1:21" x14ac:dyDescent="0.3">
      <c r="A79" t="str">
        <f>MID(ProkustesV!C84,4,3)&amp;"_"&amp;ProkustesV!A84&amp;"_"&amp;ProkustesV!B84</f>
        <v>alp_16_2</v>
      </c>
      <c r="B79">
        <f>ProkustesV!E84</f>
        <v>-0.27462707432067301</v>
      </c>
      <c r="C79">
        <f>ProkustesV!F84</f>
        <v>5.2953370876617202E-2</v>
      </c>
      <c r="D79">
        <f>ProkustesV!G84</f>
        <v>-0.28601810665911698</v>
      </c>
      <c r="E79">
        <f>ProkustesV!H84</f>
        <v>-7.9456525254877605E-2</v>
      </c>
      <c r="F79">
        <f>ProkustesV!I84</f>
        <v>-3.1443007959508301E-2</v>
      </c>
      <c r="G79">
        <f>ProkustesV!J84</f>
        <v>-1.42849513090777E-2</v>
      </c>
      <c r="H79">
        <f>ProkustesV!K84</f>
        <v>-0.148907397807167</v>
      </c>
      <c r="I79">
        <f>ProkustesV!L84</f>
        <v>0.263251955286671</v>
      </c>
      <c r="J79">
        <f>ProkustesV!M84</f>
        <v>-0.16068571858062999</v>
      </c>
      <c r="K79">
        <f>ProkustesV!N84</f>
        <v>8.0709893776683903E-2</v>
      </c>
      <c r="L79">
        <f>ProkustesV!O84</f>
        <v>0.30950822845292297</v>
      </c>
      <c r="M79">
        <f>ProkustesV!P84</f>
        <v>0.22617133954522201</v>
      </c>
      <c r="N79">
        <f>ProkustesV!Q84</f>
        <v>-0.149766430360707</v>
      </c>
      <c r="O79">
        <f>ProkustesV!R84</f>
        <v>-6.08785917674462E-2</v>
      </c>
      <c r="P79">
        <f>ProkustesV!S84</f>
        <v>-0.16263512226753499</v>
      </c>
      <c r="Q79">
        <f>ProkustesV!T84</f>
        <v>-0.22638331584674601</v>
      </c>
      <c r="R79">
        <f>ProkustesV!U84</f>
        <v>0.31304471962292801</v>
      </c>
      <c r="S79">
        <f>ProkustesV!V84</f>
        <v>-0.219995214842197</v>
      </c>
      <c r="T79">
        <f>ProkustesV!W84</f>
        <v>0.59152990987948895</v>
      </c>
      <c r="U79">
        <f>ProkustesV!X84</f>
        <v>-2.2087960464848299E-2</v>
      </c>
    </row>
    <row r="80" spans="1:21" x14ac:dyDescent="0.3">
      <c r="A80" t="str">
        <f>MID(ProkustesV!C85,4,3)&amp;"_"&amp;ProkustesV!A85&amp;"_"&amp;ProkustesV!B85</f>
        <v>alp_16_3</v>
      </c>
      <c r="B80">
        <f>ProkustesV!E85</f>
        <v>-0.28655020143078702</v>
      </c>
      <c r="C80">
        <f>ProkustesV!F85</f>
        <v>5.2326388002500397E-2</v>
      </c>
      <c r="D80">
        <f>ProkustesV!G85</f>
        <v>-0.291647972884576</v>
      </c>
      <c r="E80">
        <f>ProkustesV!H85</f>
        <v>-4.9921204396927897E-2</v>
      </c>
      <c r="F80">
        <f>ProkustesV!I85</f>
        <v>-2.0445185756328501E-2</v>
      </c>
      <c r="G80">
        <f>ProkustesV!J85</f>
        <v>3.4368936439102999E-4</v>
      </c>
      <c r="H80">
        <f>ProkustesV!K85</f>
        <v>-0.135254253681173</v>
      </c>
      <c r="I80">
        <f>ProkustesV!L85</f>
        <v>0.22666704657984299</v>
      </c>
      <c r="J80">
        <f>ProkustesV!M85</f>
        <v>-0.14314208309530799</v>
      </c>
      <c r="K80">
        <f>ProkustesV!N85</f>
        <v>7.0337626940985207E-2</v>
      </c>
      <c r="L80">
        <f>ProkustesV!O85</f>
        <v>0.26857791999936798</v>
      </c>
      <c r="M80">
        <f>ProkustesV!P85</f>
        <v>0.245036260394556</v>
      </c>
      <c r="N80">
        <f>ProkustesV!Q85</f>
        <v>-0.145695498240799</v>
      </c>
      <c r="O80">
        <f>ProkustesV!R85</f>
        <v>-6.5292395313229307E-2</v>
      </c>
      <c r="P80">
        <f>ProkustesV!S85</f>
        <v>-0.14947681941299101</v>
      </c>
      <c r="Q80">
        <f>ProkustesV!T85</f>
        <v>-0.22175443064261299</v>
      </c>
      <c r="R80">
        <f>ProkustesV!U85</f>
        <v>0.27631015076214499</v>
      </c>
      <c r="S80">
        <f>ProkustesV!V85</f>
        <v>-0.258718016126541</v>
      </c>
      <c r="T80">
        <f>ProkustesV!W85</f>
        <v>0.62732394374045197</v>
      </c>
      <c r="U80">
        <f>ProkustesV!X85</f>
        <v>9.7503519703647304E-4</v>
      </c>
    </row>
    <row r="81" spans="1:21" x14ac:dyDescent="0.3">
      <c r="A81" t="str">
        <f>MID(ProkustesV!C86,4,3)&amp;"_"&amp;ProkustesV!A86&amp;"_"&amp;ProkustesV!B86</f>
        <v>alp_16_4</v>
      </c>
      <c r="B81">
        <f>ProkustesV!E86</f>
        <v>-0.30283713356741798</v>
      </c>
      <c r="C81">
        <f>ProkustesV!F86</f>
        <v>9.0490236196472507E-2</v>
      </c>
      <c r="D81">
        <f>ProkustesV!G86</f>
        <v>-0.30977236757186499</v>
      </c>
      <c r="E81">
        <f>ProkustesV!H86</f>
        <v>-7.5820863756560802E-2</v>
      </c>
      <c r="F81">
        <f>ProkustesV!I86</f>
        <v>5.7120129742909101E-2</v>
      </c>
      <c r="G81">
        <f>ProkustesV!J86</f>
        <v>-1.53663806775738E-2</v>
      </c>
      <c r="H81">
        <f>ProkustesV!K86</f>
        <v>-0.145770142455281</v>
      </c>
      <c r="I81">
        <f>ProkustesV!L86</f>
        <v>0.254980629366097</v>
      </c>
      <c r="J81">
        <f>ProkustesV!M86</f>
        <v>-0.135887089429193</v>
      </c>
      <c r="K81">
        <f>ProkustesV!N86</f>
        <v>8.6112889893783406E-2</v>
      </c>
      <c r="L81">
        <f>ProkustesV!O86</f>
        <v>0.27455055538406697</v>
      </c>
      <c r="M81">
        <f>ProkustesV!P86</f>
        <v>0.25081477720039502</v>
      </c>
      <c r="N81">
        <f>ProkustesV!Q86</f>
        <v>-0.144784084223778</v>
      </c>
      <c r="O81">
        <f>ProkustesV!R86</f>
        <v>-8.5766981007554796E-2</v>
      </c>
      <c r="P81">
        <f>ProkustesV!S86</f>
        <v>-0.15657627539158001</v>
      </c>
      <c r="Q81">
        <f>ProkustesV!T86</f>
        <v>-0.25349922914082301</v>
      </c>
      <c r="R81">
        <f>ProkustesV!U86</f>
        <v>0.30122299701390798</v>
      </c>
      <c r="S81">
        <f>ProkustesV!V86</f>
        <v>-0.23518628842302799</v>
      </c>
      <c r="T81">
        <f>ProkustesV!W86</f>
        <v>0.562733410498233</v>
      </c>
      <c r="U81">
        <f>ProkustesV!X86</f>
        <v>-1.6758789651210301E-2</v>
      </c>
    </row>
    <row r="82" spans="1:21" x14ac:dyDescent="0.3">
      <c r="A82" t="str">
        <f>MID(ProkustesV!C87,4,3)&amp;"_"&amp;ProkustesV!A87&amp;"_"&amp;ProkustesV!B87</f>
        <v>alp_16_5</v>
      </c>
      <c r="B82">
        <f>ProkustesV!E87</f>
        <v>-0.29883095708395901</v>
      </c>
      <c r="C82">
        <f>ProkustesV!F87</f>
        <v>5.6209941187098801E-2</v>
      </c>
      <c r="D82">
        <f>ProkustesV!G87</f>
        <v>-0.299009812552055</v>
      </c>
      <c r="E82">
        <f>ProkustesV!H87</f>
        <v>-6.1836148951983298E-2</v>
      </c>
      <c r="F82">
        <f>ProkustesV!I87</f>
        <v>-1.48779162732578E-2</v>
      </c>
      <c r="G82">
        <f>ProkustesV!J87</f>
        <v>4.3777394005636797E-3</v>
      </c>
      <c r="H82">
        <f>ProkustesV!K87</f>
        <v>-0.10185505990093401</v>
      </c>
      <c r="I82">
        <f>ProkustesV!L87</f>
        <v>0.28043782492146502</v>
      </c>
      <c r="J82">
        <f>ProkustesV!M87</f>
        <v>-0.112516780258257</v>
      </c>
      <c r="K82">
        <f>ProkustesV!N87</f>
        <v>7.9853764319114798E-2</v>
      </c>
      <c r="L82">
        <f>ProkustesV!O87</f>
        <v>0.27846999740874401</v>
      </c>
      <c r="M82">
        <f>ProkustesV!P87</f>
        <v>0.26807447002499701</v>
      </c>
      <c r="N82">
        <f>ProkustesV!Q87</f>
        <v>-0.13476778449608401</v>
      </c>
      <c r="O82">
        <f>ProkustesV!R87</f>
        <v>-8.7570859748431804E-2</v>
      </c>
      <c r="P82">
        <f>ProkustesV!S87</f>
        <v>-0.137311687464859</v>
      </c>
      <c r="Q82">
        <f>ProkustesV!T87</f>
        <v>-0.27610535865913899</v>
      </c>
      <c r="R82">
        <f>ProkustesV!U87</f>
        <v>0.25439375693847499</v>
      </c>
      <c r="S82">
        <f>ProkustesV!V87</f>
        <v>-0.27851041526495601</v>
      </c>
      <c r="T82">
        <f>ProkustesV!W87</f>
        <v>0.56630624368218996</v>
      </c>
      <c r="U82">
        <f>ProkustesV!X87</f>
        <v>1.50690427712705E-2</v>
      </c>
    </row>
    <row r="83" spans="1:21" x14ac:dyDescent="0.3">
      <c r="A83" t="str">
        <f>MID(ProkustesV!C88,4,3)&amp;"_"&amp;ProkustesV!A88&amp;"_"&amp;ProkustesV!B88</f>
        <v>alp_17_1</v>
      </c>
      <c r="B83">
        <f>ProkustesV!E88</f>
        <v>-0.298829814728789</v>
      </c>
      <c r="C83">
        <f>ProkustesV!F88</f>
        <v>7.4819243010131806E-2</v>
      </c>
      <c r="D83">
        <f>ProkustesV!G88</f>
        <v>-0.30637622434527001</v>
      </c>
      <c r="E83">
        <f>ProkustesV!H88</f>
        <v>-8.0835237405383606E-2</v>
      </c>
      <c r="F83">
        <f>ProkustesV!I88</f>
        <v>8.8097807057410001E-3</v>
      </c>
      <c r="G83">
        <f>ProkustesV!J88</f>
        <v>-8.3970534067502496E-3</v>
      </c>
      <c r="H83">
        <f>ProkustesV!K88</f>
        <v>-9.0118981950110699E-2</v>
      </c>
      <c r="I83">
        <f>ProkustesV!L88</f>
        <v>0.32047621729619002</v>
      </c>
      <c r="J83">
        <f>ProkustesV!M88</f>
        <v>-0.104922391277805</v>
      </c>
      <c r="K83">
        <f>ProkustesV!N88</f>
        <v>0.10214457411488299</v>
      </c>
      <c r="L83">
        <f>ProkustesV!O88</f>
        <v>0.26868005243670001</v>
      </c>
      <c r="M83">
        <f>ProkustesV!P88</f>
        <v>0.30797163154107599</v>
      </c>
      <c r="N83">
        <f>ProkustesV!Q88</f>
        <v>-0.121639612342733</v>
      </c>
      <c r="O83">
        <f>ProkustesV!R88</f>
        <v>-0.10916450805066</v>
      </c>
      <c r="P83">
        <f>ProkustesV!S88</f>
        <v>-0.124236740472796</v>
      </c>
      <c r="Q83">
        <f>ProkustesV!T88</f>
        <v>-0.30612915650272798</v>
      </c>
      <c r="R83">
        <f>ProkustesV!U88</f>
        <v>0.25985544600612798</v>
      </c>
      <c r="S83">
        <f>ProkustesV!V88</f>
        <v>-0.30006060631304099</v>
      </c>
      <c r="T83">
        <f>ProkustesV!W88</f>
        <v>0.50877848596893505</v>
      </c>
      <c r="U83">
        <f>ProkustesV!X88</f>
        <v>-8.2510428371709301E-4</v>
      </c>
    </row>
    <row r="84" spans="1:21" x14ac:dyDescent="0.3">
      <c r="A84" t="str">
        <f>MID(ProkustesV!C89,4,3)&amp;"_"&amp;ProkustesV!A89&amp;"_"&amp;ProkustesV!B89</f>
        <v>alp_17_2</v>
      </c>
      <c r="B84">
        <f>ProkustesV!E89</f>
        <v>-0.30588312022547098</v>
      </c>
      <c r="C84">
        <f>ProkustesV!F89</f>
        <v>6.8328042784613199E-2</v>
      </c>
      <c r="D84">
        <f>ProkustesV!G89</f>
        <v>-0.31436493116855801</v>
      </c>
      <c r="E84">
        <f>ProkustesV!H89</f>
        <v>-7.2528703231050595E-2</v>
      </c>
      <c r="F84">
        <f>ProkustesV!I89</f>
        <v>-2.23809958094708E-2</v>
      </c>
      <c r="G84">
        <f>ProkustesV!J89</f>
        <v>-3.2635494006442098E-3</v>
      </c>
      <c r="H84">
        <f>ProkustesV!K89</f>
        <v>-9.9624588351011706E-2</v>
      </c>
      <c r="I84">
        <f>ProkustesV!L89</f>
        <v>0.267132253532393</v>
      </c>
      <c r="J84">
        <f>ProkustesV!M89</f>
        <v>-0.111477819741249</v>
      </c>
      <c r="K84">
        <f>ProkustesV!N89</f>
        <v>8.4179713442929696E-2</v>
      </c>
      <c r="L84">
        <f>ProkustesV!O89</f>
        <v>0.288722544458827</v>
      </c>
      <c r="M84">
        <f>ProkustesV!P89</f>
        <v>0.29402297628561402</v>
      </c>
      <c r="N84">
        <f>ProkustesV!Q89</f>
        <v>-0.122740260171009</v>
      </c>
      <c r="O84">
        <f>ProkustesV!R89</f>
        <v>-8.4614075157760704E-2</v>
      </c>
      <c r="P84">
        <f>ProkustesV!S89</f>
        <v>-0.13088082043404001</v>
      </c>
      <c r="Q84">
        <f>ProkustesV!T89</f>
        <v>-0.27553671934826701</v>
      </c>
      <c r="R84">
        <f>ProkustesV!U89</f>
        <v>0.28496987553381897</v>
      </c>
      <c r="S84">
        <f>ProkustesV!V89</f>
        <v>-0.258831968727748</v>
      </c>
      <c r="T84">
        <f>ProkustesV!W89</f>
        <v>0.53366011590816198</v>
      </c>
      <c r="U84">
        <f>ProkustesV!X89</f>
        <v>-1.88879701800795E-2</v>
      </c>
    </row>
    <row r="85" spans="1:21" x14ac:dyDescent="0.3">
      <c r="A85" t="str">
        <f>MID(ProkustesV!C90,4,3)&amp;"_"&amp;ProkustesV!A90&amp;"_"&amp;ProkustesV!B90</f>
        <v>alp_17_3</v>
      </c>
      <c r="B85">
        <f>ProkustesV!E90</f>
        <v>-0.34093744422899402</v>
      </c>
      <c r="C85">
        <f>ProkustesV!F90</f>
        <v>6.4492532379124307E-2</v>
      </c>
      <c r="D85">
        <f>ProkustesV!G90</f>
        <v>-0.339841808287144</v>
      </c>
      <c r="E85">
        <f>ProkustesV!H90</f>
        <v>-7.3426335573461607E-2</v>
      </c>
      <c r="F85">
        <f>ProkustesV!I90</f>
        <v>-5.5099808336746998E-2</v>
      </c>
      <c r="G85">
        <f>ProkustesV!J90</f>
        <v>-5.7993895574421197E-3</v>
      </c>
      <c r="H85">
        <f>ProkustesV!K90</f>
        <v>-5.7740020484812901E-2</v>
      </c>
      <c r="I85">
        <f>ProkustesV!L90</f>
        <v>0.30064875144002601</v>
      </c>
      <c r="J85">
        <f>ProkustesV!M90</f>
        <v>-7.1251820533810795E-2</v>
      </c>
      <c r="K85">
        <f>ProkustesV!N90</f>
        <v>0.112193589838751</v>
      </c>
      <c r="L85">
        <f>ProkustesV!O90</f>
        <v>0.27493160157667701</v>
      </c>
      <c r="M85">
        <f>ProkustesV!P90</f>
        <v>0.30773931103342</v>
      </c>
      <c r="N85">
        <f>ProkustesV!Q90</f>
        <v>-7.7904711835702703E-2</v>
      </c>
      <c r="O85">
        <f>ProkustesV!R90</f>
        <v>-0.10692452042948</v>
      </c>
      <c r="P85">
        <f>ProkustesV!S90</f>
        <v>-8.1722397610677899E-2</v>
      </c>
      <c r="Q85">
        <f>ProkustesV!T90</f>
        <v>-0.289189917187965</v>
      </c>
      <c r="R85">
        <f>ProkustesV!U90</f>
        <v>0.26368856538421098</v>
      </c>
      <c r="S85">
        <f>ProkustesV!V90</f>
        <v>-0.30835529292700098</v>
      </c>
      <c r="T85">
        <f>ProkustesV!W90</f>
        <v>0.48587784435699799</v>
      </c>
      <c r="U85">
        <f>ProkustesV!X90</f>
        <v>-1.37872901597147E-3</v>
      </c>
    </row>
    <row r="86" spans="1:21" x14ac:dyDescent="0.3">
      <c r="A86" t="str">
        <f>MID(ProkustesV!C91,4,3)&amp;"_"&amp;ProkustesV!A91&amp;"_"&amp;ProkustesV!B91</f>
        <v>alp_17_4</v>
      </c>
      <c r="B86">
        <f>ProkustesV!E91</f>
        <v>-0.332328654866276</v>
      </c>
      <c r="C86">
        <f>ProkustesV!F91</f>
        <v>5.1560191920799102E-2</v>
      </c>
      <c r="D86">
        <f>ProkustesV!G91</f>
        <v>-0.33472801330663798</v>
      </c>
      <c r="E86">
        <f>ProkustesV!H91</f>
        <v>-6.1318224368793001E-2</v>
      </c>
      <c r="F86">
        <f>ProkustesV!I91</f>
        <v>-8.4133453361009206E-2</v>
      </c>
      <c r="G86">
        <f>ProkustesV!J91</f>
        <v>-1.71729323332332E-3</v>
      </c>
      <c r="H86">
        <f>ProkustesV!K91</f>
        <v>-8.1667462182824696E-2</v>
      </c>
      <c r="I86">
        <f>ProkustesV!L91</f>
        <v>0.25970232130891002</v>
      </c>
      <c r="J86">
        <f>ProkustesV!M91</f>
        <v>-0.102316912144282</v>
      </c>
      <c r="K86">
        <f>ProkustesV!N91</f>
        <v>6.0858093947093697E-2</v>
      </c>
      <c r="L86">
        <f>ProkustesV!O91</f>
        <v>0.28471551334033801</v>
      </c>
      <c r="M86">
        <f>ProkustesV!P91</f>
        <v>0.25436110823758201</v>
      </c>
      <c r="N86">
        <f>ProkustesV!Q91</f>
        <v>-9.2747571894332206E-2</v>
      </c>
      <c r="O86">
        <f>ProkustesV!R91</f>
        <v>-6.0200685393299799E-2</v>
      </c>
      <c r="P86">
        <f>ProkustesV!S91</f>
        <v>-0.103322411867762</v>
      </c>
      <c r="Q86">
        <f>ProkustesV!T91</f>
        <v>-0.22916039064389501</v>
      </c>
      <c r="R86">
        <f>ProkustesV!U91</f>
        <v>0.29690724061812201</v>
      </c>
      <c r="S86">
        <f>ProkustesV!V91</f>
        <v>-0.272233955146925</v>
      </c>
      <c r="T86">
        <f>ProkustesV!W91</f>
        <v>0.54962172566466405</v>
      </c>
      <c r="U86">
        <f>ProkustesV!X91</f>
        <v>-1.8511666281477901E-3</v>
      </c>
    </row>
    <row r="87" spans="1:21" x14ac:dyDescent="0.3">
      <c r="A87" t="str">
        <f>MID(ProkustesV!C92,4,3)&amp;"_"&amp;ProkustesV!A92&amp;"_"&amp;ProkustesV!B92</f>
        <v>alp_17_5</v>
      </c>
      <c r="B87">
        <f>ProkustesV!E92</f>
        <v>-0.28030424738808402</v>
      </c>
      <c r="C87">
        <f>ProkustesV!F92</f>
        <v>7.8517321381059199E-2</v>
      </c>
      <c r="D87">
        <f>ProkustesV!G92</f>
        <v>-0.28896977214235398</v>
      </c>
      <c r="E87">
        <f>ProkustesV!H92</f>
        <v>-5.4885954193889697E-2</v>
      </c>
      <c r="F87">
        <f>ProkustesV!I92</f>
        <v>-3.8993016150454799E-4</v>
      </c>
      <c r="G87">
        <f>ProkustesV!J92</f>
        <v>6.0813057216281604E-3</v>
      </c>
      <c r="H87">
        <f>ProkustesV!K92</f>
        <v>-0.108346607724935</v>
      </c>
      <c r="I87">
        <f>ProkustesV!L92</f>
        <v>0.29783260676579099</v>
      </c>
      <c r="J87">
        <f>ProkustesV!M92</f>
        <v>-0.11638018783250299</v>
      </c>
      <c r="K87">
        <f>ProkustesV!N92</f>
        <v>9.5709700946955606E-2</v>
      </c>
      <c r="L87">
        <f>ProkustesV!O92</f>
        <v>0.27689157656212499</v>
      </c>
      <c r="M87">
        <f>ProkustesV!P92</f>
        <v>0.32579514638786899</v>
      </c>
      <c r="N87">
        <f>ProkustesV!Q92</f>
        <v>-0.13204355511104099</v>
      </c>
      <c r="O87">
        <f>ProkustesV!R92</f>
        <v>-0.118064918925741</v>
      </c>
      <c r="P87">
        <f>ProkustesV!S92</f>
        <v>-0.137521486495878</v>
      </c>
      <c r="Q87">
        <f>ProkustesV!T92</f>
        <v>-0.32268728330177499</v>
      </c>
      <c r="R87">
        <f>ProkustesV!U92</f>
        <v>0.28388980823319798</v>
      </c>
      <c r="S87">
        <f>ProkustesV!V92</f>
        <v>-0.3043656161255</v>
      </c>
      <c r="T87">
        <f>ProkustesV!W92</f>
        <v>0.50317440206097597</v>
      </c>
      <c r="U87">
        <f>ProkustesV!X92</f>
        <v>-3.9323086563950796E-3</v>
      </c>
    </row>
    <row r="88" spans="1:21" x14ac:dyDescent="0.3">
      <c r="A88" t="str">
        <f>MID(ProkustesV!C93,4,3)&amp;"_"&amp;ProkustesV!A93&amp;"_"&amp;ProkustesV!B93</f>
        <v>alp_18_1</v>
      </c>
      <c r="B88">
        <f>ProkustesV!E93</f>
        <v>-0.26692256468453901</v>
      </c>
      <c r="C88">
        <f>ProkustesV!F93</f>
        <v>8.2507627543730103E-2</v>
      </c>
      <c r="D88">
        <f>ProkustesV!G93</f>
        <v>-0.27677109154801199</v>
      </c>
      <c r="E88">
        <f>ProkustesV!H93</f>
        <v>-9.6497328683567099E-2</v>
      </c>
      <c r="F88">
        <f>ProkustesV!I93</f>
        <v>7.3104825648142399E-2</v>
      </c>
      <c r="G88">
        <f>ProkustesV!J93</f>
        <v>-1.84940471523619E-2</v>
      </c>
      <c r="H88">
        <f>ProkustesV!K93</f>
        <v>-0.173385015889257</v>
      </c>
      <c r="I88">
        <f>ProkustesV!L93</f>
        <v>0.26384450636926898</v>
      </c>
      <c r="J88">
        <f>ProkustesV!M93</f>
        <v>-0.17842534076456301</v>
      </c>
      <c r="K88">
        <f>ProkustesV!N93</f>
        <v>9.1506396737957699E-2</v>
      </c>
      <c r="L88">
        <f>ProkustesV!O93</f>
        <v>0.29705946006255601</v>
      </c>
      <c r="M88">
        <f>ProkustesV!P93</f>
        <v>0.27535671772546599</v>
      </c>
      <c r="N88">
        <f>ProkustesV!Q93</f>
        <v>-0.17114059388797301</v>
      </c>
      <c r="O88">
        <f>ProkustesV!R93</f>
        <v>-9.5660415998858397E-2</v>
      </c>
      <c r="P88">
        <f>ProkustesV!S93</f>
        <v>-0.169724251040893</v>
      </c>
      <c r="Q88">
        <f>ProkustesV!T93</f>
        <v>-0.22296104345610299</v>
      </c>
      <c r="R88">
        <f>ProkustesV!U93</f>
        <v>0.28899226780977999</v>
      </c>
      <c r="S88">
        <f>ProkustesV!V93</f>
        <v>-0.24950641425540199</v>
      </c>
      <c r="T88">
        <f>ProkustesV!W93</f>
        <v>0.577212304294761</v>
      </c>
      <c r="U88">
        <f>ProkustesV!X93</f>
        <v>-3.0095998830129301E-2</v>
      </c>
    </row>
    <row r="89" spans="1:21" x14ac:dyDescent="0.3">
      <c r="A89" t="str">
        <f>MID(ProkustesV!C94,4,3)&amp;"_"&amp;ProkustesV!A94&amp;"_"&amp;ProkustesV!B94</f>
        <v>alp_18_2</v>
      </c>
      <c r="B89">
        <f>ProkustesV!E94</f>
        <v>-0.26995557383664698</v>
      </c>
      <c r="C89">
        <f>ProkustesV!F94</f>
        <v>8.4893251594334806E-2</v>
      </c>
      <c r="D89">
        <f>ProkustesV!G94</f>
        <v>-0.283396812705761</v>
      </c>
      <c r="E89">
        <f>ProkustesV!H94</f>
        <v>-9.6496834266186701E-2</v>
      </c>
      <c r="F89">
        <f>ProkustesV!I94</f>
        <v>7.6800569751992703E-2</v>
      </c>
      <c r="G89">
        <f>ProkustesV!J94</f>
        <v>-8.5167943835892292E-3</v>
      </c>
      <c r="H89">
        <f>ProkustesV!K94</f>
        <v>-0.172087701422032</v>
      </c>
      <c r="I89">
        <f>ProkustesV!L94</f>
        <v>0.245163589229906</v>
      </c>
      <c r="J89">
        <f>ProkustesV!M94</f>
        <v>-0.17550085769684701</v>
      </c>
      <c r="K89">
        <f>ProkustesV!N94</f>
        <v>8.5607946672755605E-2</v>
      </c>
      <c r="L89">
        <f>ProkustesV!O94</f>
        <v>0.31336074528829599</v>
      </c>
      <c r="M89">
        <f>ProkustesV!P94</f>
        <v>0.26692856839965601</v>
      </c>
      <c r="N89">
        <f>ProkustesV!Q94</f>
        <v>-0.16632931769771001</v>
      </c>
      <c r="O89">
        <f>ProkustesV!R94</f>
        <v>-7.7922010956042106E-2</v>
      </c>
      <c r="P89">
        <f>ProkustesV!S94</f>
        <v>-0.17531875691965801</v>
      </c>
      <c r="Q89">
        <f>ProkustesV!T94</f>
        <v>-0.224770391942124</v>
      </c>
      <c r="R89">
        <f>ProkustesV!U94</f>
        <v>0.283119872921412</v>
      </c>
      <c r="S89">
        <f>ProkustesV!V94</f>
        <v>-0.27548736497739701</v>
      </c>
      <c r="T89">
        <f>ProkustesV!W94</f>
        <v>0.56930783231695503</v>
      </c>
      <c r="U89">
        <f>ProkustesV!X94</f>
        <v>6.0004062868547101E-4</v>
      </c>
    </row>
    <row r="90" spans="1:21" x14ac:dyDescent="0.3">
      <c r="A90" t="str">
        <f>MID(ProkustesV!C95,4,3)&amp;"_"&amp;ProkustesV!A95&amp;"_"&amp;ProkustesV!B95</f>
        <v>alp_18_3</v>
      </c>
      <c r="B90">
        <f>ProkustesV!E95</f>
        <v>-0.29338757402403898</v>
      </c>
      <c r="C90">
        <f>ProkustesV!F95</f>
        <v>8.1828742190512102E-2</v>
      </c>
      <c r="D90">
        <f>ProkustesV!G95</f>
        <v>-0.30031835352013497</v>
      </c>
      <c r="E90">
        <f>ProkustesV!H95</f>
        <v>-8.3022474646856498E-2</v>
      </c>
      <c r="F90">
        <f>ProkustesV!I95</f>
        <v>5.6450029018745199E-2</v>
      </c>
      <c r="G90">
        <f>ProkustesV!J95</f>
        <v>-8.9071974923607602E-3</v>
      </c>
      <c r="H90">
        <f>ProkustesV!K95</f>
        <v>-0.13888505584310701</v>
      </c>
      <c r="I90">
        <f>ProkustesV!L95</f>
        <v>0.23896030698302201</v>
      </c>
      <c r="J90">
        <f>ProkustesV!M95</f>
        <v>-0.142563456971529</v>
      </c>
      <c r="K90">
        <f>ProkustesV!N95</f>
        <v>9.92914304701841E-2</v>
      </c>
      <c r="L90">
        <f>ProkustesV!O95</f>
        <v>0.26967135091038802</v>
      </c>
      <c r="M90">
        <f>ProkustesV!P95</f>
        <v>0.23593744361437499</v>
      </c>
      <c r="N90">
        <f>ProkustesV!Q95</f>
        <v>-0.154939313095799</v>
      </c>
      <c r="O90">
        <f>ProkustesV!R95</f>
        <v>-8.2327464134175604E-2</v>
      </c>
      <c r="P90">
        <f>ProkustesV!S95</f>
        <v>-0.17001670271549901</v>
      </c>
      <c r="Q90">
        <f>ProkustesV!T95</f>
        <v>-0.23601474480724099</v>
      </c>
      <c r="R90">
        <f>ProkustesV!U95</f>
        <v>0.27787239032063099</v>
      </c>
      <c r="S90">
        <f>ProkustesV!V95</f>
        <v>-0.25708829369380598</v>
      </c>
      <c r="T90">
        <f>ProkustesV!W95</f>
        <v>0.59611668592034495</v>
      </c>
      <c r="U90">
        <f>ProkustesV!X95</f>
        <v>1.1342251516345299E-2</v>
      </c>
    </row>
    <row r="91" spans="1:21" x14ac:dyDescent="0.3">
      <c r="A91" t="str">
        <f>MID(ProkustesV!C96,4,3)&amp;"_"&amp;ProkustesV!A96&amp;"_"&amp;ProkustesV!B96</f>
        <v>alp_18_4</v>
      </c>
      <c r="B91">
        <f>ProkustesV!E96</f>
        <v>-0.25088343260930202</v>
      </c>
      <c r="C91">
        <f>ProkustesV!F96</f>
        <v>7.8924121441842701E-2</v>
      </c>
      <c r="D91">
        <f>ProkustesV!G96</f>
        <v>-0.25652354889768397</v>
      </c>
      <c r="E91">
        <f>ProkustesV!H96</f>
        <v>-9.4691565037900202E-2</v>
      </c>
      <c r="F91">
        <f>ProkustesV!I96</f>
        <v>0.103899781208261</v>
      </c>
      <c r="G91">
        <f>ProkustesV!J96</f>
        <v>3.2684846400069102E-3</v>
      </c>
      <c r="H91">
        <f>ProkustesV!K96</f>
        <v>-0.16308841004794999</v>
      </c>
      <c r="I91">
        <f>ProkustesV!L96</f>
        <v>0.30154634832051103</v>
      </c>
      <c r="J91">
        <f>ProkustesV!M96</f>
        <v>-0.18234526258611999</v>
      </c>
      <c r="K91">
        <f>ProkustesV!N96</f>
        <v>9.5642261011858604E-2</v>
      </c>
      <c r="L91">
        <f>ProkustesV!O96</f>
        <v>0.252652213635985</v>
      </c>
      <c r="M91">
        <f>ProkustesV!P96</f>
        <v>0.28478326815576799</v>
      </c>
      <c r="N91">
        <f>ProkustesV!Q96</f>
        <v>-0.16978188105397901</v>
      </c>
      <c r="O91">
        <f>ProkustesV!R96</f>
        <v>-0.111078891739057</v>
      </c>
      <c r="P91">
        <f>ProkustesV!S96</f>
        <v>-0.18356917346929799</v>
      </c>
      <c r="Q91">
        <f>ProkustesV!T96</f>
        <v>-0.25143418959039199</v>
      </c>
      <c r="R91">
        <f>ProkustesV!U96</f>
        <v>0.26341623973198403</v>
      </c>
      <c r="S91">
        <f>ProkustesV!V96</f>
        <v>-0.29760413185967499</v>
      </c>
      <c r="T91">
        <f>ProkustesV!W96</f>
        <v>0.58622347408810105</v>
      </c>
      <c r="U91">
        <f>ProkustesV!X96</f>
        <v>-9.3557053429627196E-3</v>
      </c>
    </row>
    <row r="92" spans="1:21" x14ac:dyDescent="0.3">
      <c r="A92" t="str">
        <f>MID(ProkustesV!C97,4,3)&amp;"_"&amp;ProkustesV!A97&amp;"_"&amp;ProkustesV!B97</f>
        <v>alp_18_5</v>
      </c>
      <c r="B92">
        <f>ProkustesV!E97</f>
        <v>-0.27837346072937802</v>
      </c>
      <c r="C92">
        <f>ProkustesV!F97</f>
        <v>8.4606748828752895E-2</v>
      </c>
      <c r="D92">
        <f>ProkustesV!G97</f>
        <v>-0.286712100389034</v>
      </c>
      <c r="E92">
        <f>ProkustesV!H97</f>
        <v>-9.6888827792690702E-2</v>
      </c>
      <c r="F92">
        <f>ProkustesV!I97</f>
        <v>8.8342199936672097E-2</v>
      </c>
      <c r="G92">
        <f>ProkustesV!J97</f>
        <v>1.6125060807194402E-2</v>
      </c>
      <c r="H92">
        <f>ProkustesV!K97</f>
        <v>-0.15947779145791199</v>
      </c>
      <c r="I92">
        <f>ProkustesV!L97</f>
        <v>0.24863659057911799</v>
      </c>
      <c r="J92">
        <f>ProkustesV!M97</f>
        <v>-0.16428565204002399</v>
      </c>
      <c r="K92">
        <f>ProkustesV!N97</f>
        <v>8.1022649163187799E-2</v>
      </c>
      <c r="L92">
        <f>ProkustesV!O97</f>
        <v>0.30823788045785899</v>
      </c>
      <c r="M92">
        <f>ProkustesV!P97</f>
        <v>0.27787798312345702</v>
      </c>
      <c r="N92">
        <f>ProkustesV!Q97</f>
        <v>-0.17184751190676401</v>
      </c>
      <c r="O92">
        <f>ProkustesV!R97</f>
        <v>-8.3709501164918904E-2</v>
      </c>
      <c r="P92">
        <f>ProkustesV!S97</f>
        <v>-0.181270379274412</v>
      </c>
      <c r="Q92">
        <f>ProkustesV!T97</f>
        <v>-0.24283574615841699</v>
      </c>
      <c r="R92">
        <f>ProkustesV!U97</f>
        <v>0.30331520063813899</v>
      </c>
      <c r="S92">
        <f>ProkustesV!V97</f>
        <v>-0.27777072930678198</v>
      </c>
      <c r="T92">
        <f>ProkustesV!W97</f>
        <v>0.54207161476485399</v>
      </c>
      <c r="U92">
        <f>ProkustesV!X97</f>
        <v>-7.0642280789000303E-3</v>
      </c>
    </row>
    <row r="93" spans="1:21" x14ac:dyDescent="0.3">
      <c r="A93" t="str">
        <f>MID(ProkustesV!C98,4,3)&amp;"_"&amp;ProkustesV!A98&amp;"_"&amp;ProkustesV!B98</f>
        <v>alp_19_1</v>
      </c>
      <c r="B93">
        <f>ProkustesV!E98</f>
        <v>-0.34907469380840001</v>
      </c>
      <c r="C93">
        <f>ProkustesV!F98</f>
        <v>7.7083823437776394E-2</v>
      </c>
      <c r="D93">
        <f>ProkustesV!G98</f>
        <v>-0.351616501122687</v>
      </c>
      <c r="E93">
        <f>ProkustesV!H98</f>
        <v>-6.89297319145704E-2</v>
      </c>
      <c r="F93">
        <f>ProkustesV!I98</f>
        <v>-7.8464028703701394E-2</v>
      </c>
      <c r="G93">
        <f>ProkustesV!J98</f>
        <v>3.60627364350817E-3</v>
      </c>
      <c r="H93">
        <f>ProkustesV!K98</f>
        <v>-6.4068976737226599E-2</v>
      </c>
      <c r="I93">
        <f>ProkustesV!L98</f>
        <v>0.25314999044033498</v>
      </c>
      <c r="J93">
        <f>ProkustesV!M98</f>
        <v>-8.3340823183498697E-2</v>
      </c>
      <c r="K93">
        <f>ProkustesV!N98</f>
        <v>6.2237588905443897E-2</v>
      </c>
      <c r="L93">
        <f>ProkustesV!O98</f>
        <v>0.27059952923906</v>
      </c>
      <c r="M93">
        <f>ProkustesV!P98</f>
        <v>0.23697884091767599</v>
      </c>
      <c r="N93">
        <f>ProkustesV!Q98</f>
        <v>-8.59590165679716E-2</v>
      </c>
      <c r="O93">
        <f>ProkustesV!R98</f>
        <v>-8.9497169519356407E-2</v>
      </c>
      <c r="P93">
        <f>ProkustesV!S98</f>
        <v>-8.8689906855057093E-2</v>
      </c>
      <c r="Q93">
        <f>ProkustesV!T98</f>
        <v>-0.245995196438731</v>
      </c>
      <c r="R93">
        <f>ProkustesV!U98</f>
        <v>0.25495407112413798</v>
      </c>
      <c r="S93">
        <f>ProkustesV!V98</f>
        <v>-0.23405006591049299</v>
      </c>
      <c r="T93">
        <f>ProkustesV!W98</f>
        <v>0.57566034661534404</v>
      </c>
      <c r="U93">
        <f>ProkustesV!X98</f>
        <v>5.4156464384113902E-3</v>
      </c>
    </row>
    <row r="94" spans="1:21" x14ac:dyDescent="0.3">
      <c r="A94" t="str">
        <f>MID(ProkustesV!C99,4,3)&amp;"_"&amp;ProkustesV!A99&amp;"_"&amp;ProkustesV!B99</f>
        <v>alp_19_2</v>
      </c>
      <c r="B94">
        <f>ProkustesV!E99</f>
        <v>-0.33805871675195198</v>
      </c>
      <c r="C94">
        <f>ProkustesV!F99</f>
        <v>7.2054365237266493E-2</v>
      </c>
      <c r="D94">
        <f>ProkustesV!G99</f>
        <v>-0.34402266546527699</v>
      </c>
      <c r="E94">
        <f>ProkustesV!H99</f>
        <v>-7.1761727816217397E-2</v>
      </c>
      <c r="F94">
        <f>ProkustesV!I99</f>
        <v>-3.8930998222220597E-2</v>
      </c>
      <c r="G94">
        <f>ProkustesV!J99</f>
        <v>-7.8739468073020704E-3</v>
      </c>
      <c r="H94">
        <f>ProkustesV!K99</f>
        <v>-9.47949188511647E-2</v>
      </c>
      <c r="I94">
        <f>ProkustesV!L99</f>
        <v>0.22415638209167699</v>
      </c>
      <c r="J94">
        <f>ProkustesV!M99</f>
        <v>-0.10558060818319701</v>
      </c>
      <c r="K94">
        <f>ProkustesV!N99</f>
        <v>5.9576830915995797E-2</v>
      </c>
      <c r="L94">
        <f>ProkustesV!O99</f>
        <v>0.30166630189100102</v>
      </c>
      <c r="M94">
        <f>ProkustesV!P99</f>
        <v>0.26987923030981098</v>
      </c>
      <c r="N94">
        <f>ProkustesV!Q99</f>
        <v>-0.109137674868787</v>
      </c>
      <c r="O94">
        <f>ProkustesV!R99</f>
        <v>-7.4586327914818507E-2</v>
      </c>
      <c r="P94">
        <f>ProkustesV!S99</f>
        <v>-0.108010537687494</v>
      </c>
      <c r="Q94">
        <f>ProkustesV!T99</f>
        <v>-0.213977097243157</v>
      </c>
      <c r="R94">
        <f>ProkustesV!U99</f>
        <v>0.28026979212916298</v>
      </c>
      <c r="S94">
        <f>ProkustesV!V99</f>
        <v>-0.247699912781218</v>
      </c>
      <c r="T94">
        <f>ProkustesV!W99</f>
        <v>0.55660002600992897</v>
      </c>
      <c r="U94">
        <f>ProkustesV!X99</f>
        <v>-9.7677959920361296E-3</v>
      </c>
    </row>
    <row r="95" spans="1:21" x14ac:dyDescent="0.3">
      <c r="A95" t="str">
        <f>MID(ProkustesV!C100,4,3)&amp;"_"&amp;ProkustesV!A100&amp;"_"&amp;ProkustesV!B100</f>
        <v>alp_19_3</v>
      </c>
      <c r="B95">
        <f>ProkustesV!E100</f>
        <v>-0.31038749304827001</v>
      </c>
      <c r="C95">
        <f>ProkustesV!F100</f>
        <v>9.00023842352589E-2</v>
      </c>
      <c r="D95">
        <f>ProkustesV!G100</f>
        <v>-0.31717263043171301</v>
      </c>
      <c r="E95">
        <f>ProkustesV!H100</f>
        <v>-6.9999093026366602E-2</v>
      </c>
      <c r="F95">
        <f>ProkustesV!I100</f>
        <v>-3.8504739809434897E-2</v>
      </c>
      <c r="G95">
        <f>ProkustesV!J100</f>
        <v>1.0297471007970601E-2</v>
      </c>
      <c r="H95">
        <f>ProkustesV!K100</f>
        <v>-0.12909402651923599</v>
      </c>
      <c r="I95">
        <f>ProkustesV!L100</f>
        <v>0.19619634174008099</v>
      </c>
      <c r="J95">
        <f>ProkustesV!M100</f>
        <v>-0.130896108138259</v>
      </c>
      <c r="K95">
        <f>ProkustesV!N100</f>
        <v>4.9106659226304E-2</v>
      </c>
      <c r="L95">
        <f>ProkustesV!O100</f>
        <v>0.29637345589335501</v>
      </c>
      <c r="M95">
        <f>ProkustesV!P100</f>
        <v>0.22131294880997601</v>
      </c>
      <c r="N95">
        <f>ProkustesV!Q100</f>
        <v>-0.13304797213594899</v>
      </c>
      <c r="O95">
        <f>ProkustesV!R100</f>
        <v>-5.56316357183297E-2</v>
      </c>
      <c r="P95">
        <f>ProkustesV!S100</f>
        <v>-0.13787256823126801</v>
      </c>
      <c r="Q95">
        <f>ProkustesV!T100</f>
        <v>-0.21240924813576101</v>
      </c>
      <c r="R95">
        <f>ProkustesV!U100</f>
        <v>0.29494941923823598</v>
      </c>
      <c r="S95">
        <f>ProkustesV!V100</f>
        <v>-0.24349004384856601</v>
      </c>
      <c r="T95">
        <f>ProkustesV!W100</f>
        <v>0.60565266318254196</v>
      </c>
      <c r="U95">
        <f>ProkustesV!X100</f>
        <v>1.46142157094315E-2</v>
      </c>
    </row>
    <row r="96" spans="1:21" x14ac:dyDescent="0.3">
      <c r="A96" t="str">
        <f>MID(ProkustesV!C101,4,3)&amp;"_"&amp;ProkustesV!A101&amp;"_"&amp;ProkustesV!B101</f>
        <v>alp_19_4</v>
      </c>
      <c r="B96">
        <f>ProkustesV!E101</f>
        <v>-0.332268817030274</v>
      </c>
      <c r="C96">
        <f>ProkustesV!F101</f>
        <v>7.56016239002857E-2</v>
      </c>
      <c r="D96">
        <f>ProkustesV!G101</f>
        <v>-0.33035991110315199</v>
      </c>
      <c r="E96">
        <f>ProkustesV!H101</f>
        <v>-5.1884956196183198E-2</v>
      </c>
      <c r="F96">
        <f>ProkustesV!I101</f>
        <v>-3.8853222820758801E-2</v>
      </c>
      <c r="G96">
        <f>ProkustesV!J101</f>
        <v>9.4912695925851703E-3</v>
      </c>
      <c r="H96">
        <f>ProkustesV!K101</f>
        <v>-0.117618146009035</v>
      </c>
      <c r="I96">
        <f>ProkustesV!L101</f>
        <v>0.18356207910107999</v>
      </c>
      <c r="J96">
        <f>ProkustesV!M101</f>
        <v>-0.122581132217981</v>
      </c>
      <c r="K96">
        <f>ProkustesV!N101</f>
        <v>5.3482381217761901E-2</v>
      </c>
      <c r="L96">
        <f>ProkustesV!O101</f>
        <v>0.28072481378303998</v>
      </c>
      <c r="M96">
        <f>ProkustesV!P101</f>
        <v>0.221810727474862</v>
      </c>
      <c r="N96">
        <f>ProkustesV!Q101</f>
        <v>-0.122740951229537</v>
      </c>
      <c r="O96">
        <f>ProkustesV!R101</f>
        <v>-6.35326172747811E-2</v>
      </c>
      <c r="P96">
        <f>ProkustesV!S101</f>
        <v>-0.120660910862685</v>
      </c>
      <c r="Q96">
        <f>ProkustesV!T101</f>
        <v>-0.204247720766352</v>
      </c>
      <c r="R96">
        <f>ProkustesV!U101</f>
        <v>0.282700215702825</v>
      </c>
      <c r="S96">
        <f>ProkustesV!V101</f>
        <v>-0.22627446479173699</v>
      </c>
      <c r="T96">
        <f>ProkustesV!W101</f>
        <v>0.62165806178756</v>
      </c>
      <c r="U96">
        <f>ProkustesV!X101</f>
        <v>1.9916777424784401E-3</v>
      </c>
    </row>
    <row r="97" spans="1:21" x14ac:dyDescent="0.3">
      <c r="A97" t="str">
        <f>MID(ProkustesV!C102,4,3)&amp;"_"&amp;ProkustesV!A102&amp;"_"&amp;ProkustesV!B102</f>
        <v>alp_19_5</v>
      </c>
      <c r="B97">
        <f>ProkustesV!E102</f>
        <v>-0.33669072092963098</v>
      </c>
      <c r="C97">
        <f>ProkustesV!F102</f>
        <v>6.8080787397074904E-2</v>
      </c>
      <c r="D97">
        <f>ProkustesV!G102</f>
        <v>-0.33442599754343899</v>
      </c>
      <c r="E97">
        <f>ProkustesV!H102</f>
        <v>-6.2718345874020004E-2</v>
      </c>
      <c r="F97">
        <f>ProkustesV!I102</f>
        <v>-7.38783696539662E-2</v>
      </c>
      <c r="G97">
        <f>ProkustesV!J102</f>
        <v>-1.7024234814124401E-3</v>
      </c>
      <c r="H97">
        <f>ProkustesV!K102</f>
        <v>-9.1926928607313496E-2</v>
      </c>
      <c r="I97">
        <f>ProkustesV!L102</f>
        <v>0.233839933836855</v>
      </c>
      <c r="J97">
        <f>ProkustesV!M102</f>
        <v>-0.10090648456100899</v>
      </c>
      <c r="K97">
        <f>ProkustesV!N102</f>
        <v>5.5941778126599E-2</v>
      </c>
      <c r="L97">
        <f>ProkustesV!O102</f>
        <v>0.27040342530170203</v>
      </c>
      <c r="M97">
        <f>ProkustesV!P102</f>
        <v>0.23975775660871701</v>
      </c>
      <c r="N97">
        <f>ProkustesV!Q102</f>
        <v>-9.6571501347223004E-2</v>
      </c>
      <c r="O97">
        <f>ProkustesV!R102</f>
        <v>-6.70439668162542E-2</v>
      </c>
      <c r="P97">
        <f>ProkustesV!S102</f>
        <v>-9.9367110533282801E-2</v>
      </c>
      <c r="Q97">
        <f>ProkustesV!T102</f>
        <v>-0.20905836951000301</v>
      </c>
      <c r="R97">
        <f>ProkustesV!U102</f>
        <v>0.27068523255438898</v>
      </c>
      <c r="S97">
        <f>ProkustesV!V102</f>
        <v>-0.26577565520332203</v>
      </c>
      <c r="T97">
        <f>ProkustesV!W102</f>
        <v>0.59267845531977403</v>
      </c>
      <c r="U97">
        <f>ProkustesV!X102</f>
        <v>8.6785049157673405E-3</v>
      </c>
    </row>
    <row r="98" spans="1:21" x14ac:dyDescent="0.3">
      <c r="A98" t="str">
        <f>MID(ProkustesV!C103,4,3)&amp;"_"&amp;ProkustesV!A103&amp;"_"&amp;ProkustesV!B103</f>
        <v>alp_20_1</v>
      </c>
      <c r="B98">
        <f>ProkustesV!E103</f>
        <v>-0.31390854813265401</v>
      </c>
      <c r="C98">
        <f>ProkustesV!F103</f>
        <v>7.7479353336877305E-2</v>
      </c>
      <c r="D98">
        <f>ProkustesV!G103</f>
        <v>-0.31557232121689899</v>
      </c>
      <c r="E98">
        <f>ProkustesV!H103</f>
        <v>-6.5040234741715802E-2</v>
      </c>
      <c r="F98">
        <f>ProkustesV!I103</f>
        <v>3.0168006508809901E-2</v>
      </c>
      <c r="G98">
        <f>ProkustesV!J103</f>
        <v>1.3430695597779801E-2</v>
      </c>
      <c r="H98">
        <f>ProkustesV!K103</f>
        <v>-0.124160319935852</v>
      </c>
      <c r="I98">
        <f>ProkustesV!L103</f>
        <v>0.24823786675918399</v>
      </c>
      <c r="J98">
        <f>ProkustesV!M103</f>
        <v>-0.14561271538648399</v>
      </c>
      <c r="K98">
        <f>ProkustesV!N103</f>
        <v>6.77760926492329E-2</v>
      </c>
      <c r="L98">
        <f>ProkustesV!O103</f>
        <v>0.29509492632953999</v>
      </c>
      <c r="M98">
        <f>ProkustesV!P103</f>
        <v>0.22792828853236</v>
      </c>
      <c r="N98">
        <f>ProkustesV!Q103</f>
        <v>-0.13849941033601801</v>
      </c>
      <c r="O98">
        <f>ProkustesV!R103</f>
        <v>-7.5683405084459102E-2</v>
      </c>
      <c r="P98">
        <f>ProkustesV!S103</f>
        <v>-0.14113326844053301</v>
      </c>
      <c r="Q98">
        <f>ProkustesV!T103</f>
        <v>-0.262480412362884</v>
      </c>
      <c r="R98">
        <f>ProkustesV!U103</f>
        <v>0.28979987084435699</v>
      </c>
      <c r="S98">
        <f>ProkustesV!V103</f>
        <v>-0.23753865985383499</v>
      </c>
      <c r="T98">
        <f>ProkustesV!W103</f>
        <v>0.56382377976573705</v>
      </c>
      <c r="U98">
        <f>ProkustesV!X103</f>
        <v>5.8904151674589603E-3</v>
      </c>
    </row>
    <row r="99" spans="1:21" x14ac:dyDescent="0.3">
      <c r="A99" t="str">
        <f>MID(ProkustesV!C104,4,3)&amp;"_"&amp;ProkustesV!A104&amp;"_"&amp;ProkustesV!B104</f>
        <v>alp_20_2</v>
      </c>
      <c r="B99">
        <f>ProkustesV!E104</f>
        <v>-0.31234952337071997</v>
      </c>
      <c r="C99">
        <f>ProkustesV!F104</f>
        <v>7.1325965780625999E-2</v>
      </c>
      <c r="D99">
        <f>ProkustesV!G104</f>
        <v>-0.32175849032957399</v>
      </c>
      <c r="E99">
        <f>ProkustesV!H104</f>
        <v>-6.4488184085396E-2</v>
      </c>
      <c r="F99">
        <f>ProkustesV!I104</f>
        <v>-2.3805772345344301E-2</v>
      </c>
      <c r="G99">
        <f>ProkustesV!J104</f>
        <v>2.48915268753499E-3</v>
      </c>
      <c r="H99">
        <f>ProkustesV!K104</f>
        <v>-0.108799600239702</v>
      </c>
      <c r="I99">
        <f>ProkustesV!L104</f>
        <v>0.25345874723991102</v>
      </c>
      <c r="J99">
        <f>ProkustesV!M104</f>
        <v>-0.121965731064027</v>
      </c>
      <c r="K99">
        <f>ProkustesV!N104</f>
        <v>6.6540159217214706E-2</v>
      </c>
      <c r="L99">
        <f>ProkustesV!O104</f>
        <v>0.303358471685098</v>
      </c>
      <c r="M99">
        <f>ProkustesV!P104</f>
        <v>0.231658689902068</v>
      </c>
      <c r="N99">
        <f>ProkustesV!Q104</f>
        <v>-0.13131982336211101</v>
      </c>
      <c r="O99">
        <f>ProkustesV!R104</f>
        <v>-6.95264816962812E-2</v>
      </c>
      <c r="P99">
        <f>ProkustesV!S104</f>
        <v>-0.141247127913152</v>
      </c>
      <c r="Q99">
        <f>ProkustesV!T104</f>
        <v>-0.26134412510417698</v>
      </c>
      <c r="R99">
        <f>ProkustesV!U104</f>
        <v>0.30904467577047201</v>
      </c>
      <c r="S99">
        <f>ProkustesV!V104</f>
        <v>-0.23572001030675099</v>
      </c>
      <c r="T99">
        <f>ProkustesV!W104</f>
        <v>0.54884292116905997</v>
      </c>
      <c r="U99">
        <f>ProkustesV!X104</f>
        <v>5.6060863652521503E-3</v>
      </c>
    </row>
    <row r="100" spans="1:21" x14ac:dyDescent="0.3">
      <c r="A100" t="str">
        <f>MID(ProkustesV!C105,4,3)&amp;"_"&amp;ProkustesV!A105&amp;"_"&amp;ProkustesV!B105</f>
        <v>alp_20_3</v>
      </c>
      <c r="B100">
        <f>ProkustesV!E105</f>
        <v>-0.29257495428750402</v>
      </c>
      <c r="C100">
        <f>ProkustesV!F105</f>
        <v>7.3986440094047201E-2</v>
      </c>
      <c r="D100">
        <f>ProkustesV!G105</f>
        <v>-0.30808818904059498</v>
      </c>
      <c r="E100">
        <f>ProkustesV!H105</f>
        <v>-4.9136784894410902E-2</v>
      </c>
      <c r="F100">
        <f>ProkustesV!I105</f>
        <v>9.3015959066686804E-3</v>
      </c>
      <c r="G100">
        <f>ProkustesV!J105</f>
        <v>2.0892030173395998E-3</v>
      </c>
      <c r="H100">
        <f>ProkustesV!K105</f>
        <v>-0.130510082479949</v>
      </c>
      <c r="I100">
        <f>ProkustesV!L105</f>
        <v>0.249131689107252</v>
      </c>
      <c r="J100">
        <f>ProkustesV!M105</f>
        <v>-0.14048305165813499</v>
      </c>
      <c r="K100">
        <f>ProkustesV!N105</f>
        <v>8.2099937218161098E-2</v>
      </c>
      <c r="L100">
        <f>ProkustesV!O105</f>
        <v>0.28919147455850203</v>
      </c>
      <c r="M100">
        <f>ProkustesV!P105</f>
        <v>0.24211313801669801</v>
      </c>
      <c r="N100">
        <f>ProkustesV!Q105</f>
        <v>-0.142009771569896</v>
      </c>
      <c r="O100">
        <f>ProkustesV!R105</f>
        <v>-9.49995755413547E-2</v>
      </c>
      <c r="P100">
        <f>ProkustesV!S105</f>
        <v>-0.15386219143475</v>
      </c>
      <c r="Q100">
        <f>ProkustesV!T105</f>
        <v>-0.26876632936063299</v>
      </c>
      <c r="R100">
        <f>ProkustesV!U105</f>
        <v>0.30658529834805898</v>
      </c>
      <c r="S100">
        <f>ProkustesV!V105</f>
        <v>-0.236832360905957</v>
      </c>
      <c r="T100">
        <f>ProkustesV!W105</f>
        <v>0.56244987165759897</v>
      </c>
      <c r="U100">
        <f>ProkustesV!X105</f>
        <v>3.1464324885913401E-4</v>
      </c>
    </row>
    <row r="101" spans="1:21" x14ac:dyDescent="0.3">
      <c r="A101" t="str">
        <f>MID(ProkustesV!C106,4,3)&amp;"_"&amp;ProkustesV!A106&amp;"_"&amp;ProkustesV!B106</f>
        <v>alp_20_4</v>
      </c>
      <c r="B101">
        <f>ProkustesV!E106</f>
        <v>-0.28727408429859103</v>
      </c>
      <c r="C101">
        <f>ProkustesV!F106</f>
        <v>6.9158994898393195E-2</v>
      </c>
      <c r="D101">
        <f>ProkustesV!G106</f>
        <v>-0.293260644867122</v>
      </c>
      <c r="E101">
        <f>ProkustesV!H106</f>
        <v>-6.6006617906257503E-2</v>
      </c>
      <c r="F101">
        <f>ProkustesV!I106</f>
        <v>-1.85175431472108E-2</v>
      </c>
      <c r="G101">
        <f>ProkustesV!J106</f>
        <v>7.2553172330244199E-3</v>
      </c>
      <c r="H101">
        <f>ProkustesV!K106</f>
        <v>-0.13103225475218899</v>
      </c>
      <c r="I101">
        <f>ProkustesV!L106</f>
        <v>0.26278900423788898</v>
      </c>
      <c r="J101">
        <f>ProkustesV!M106</f>
        <v>-0.14411122583191399</v>
      </c>
      <c r="K101">
        <f>ProkustesV!N106</f>
        <v>7.3499793835400798E-2</v>
      </c>
      <c r="L101">
        <f>ProkustesV!O106</f>
        <v>0.29370119497088498</v>
      </c>
      <c r="M101">
        <f>ProkustesV!P106</f>
        <v>0.214647862890016</v>
      </c>
      <c r="N101">
        <f>ProkustesV!Q106</f>
        <v>-0.15175985118183</v>
      </c>
      <c r="O101">
        <f>ProkustesV!R106</f>
        <v>-7.8790861175406096E-2</v>
      </c>
      <c r="P101">
        <f>ProkustesV!S106</f>
        <v>-0.14983058629934001</v>
      </c>
      <c r="Q101">
        <f>ProkustesV!T106</f>
        <v>-0.26479348619298199</v>
      </c>
      <c r="R101">
        <f>ProkustesV!U106</f>
        <v>0.287433654599759</v>
      </c>
      <c r="S101">
        <f>ProkustesV!V106</f>
        <v>-0.220847386844953</v>
      </c>
      <c r="T101">
        <f>ProkustesV!W106</f>
        <v>0.594651340807552</v>
      </c>
      <c r="U101">
        <f>ProkustesV!X106</f>
        <v>3.0873790248747502E-3</v>
      </c>
    </row>
    <row r="102" spans="1:21" x14ac:dyDescent="0.3">
      <c r="A102" t="str">
        <f>MID(ProkustesV!C107,4,3)&amp;"_"&amp;ProkustesV!A107&amp;"_"&amp;ProkustesV!B107</f>
        <v>alp_20_5</v>
      </c>
      <c r="B102">
        <f>ProkustesV!E107</f>
        <v>-0.30947276583146099</v>
      </c>
      <c r="C102">
        <f>ProkustesV!F107</f>
        <v>6.4407503546069694E-2</v>
      </c>
      <c r="D102">
        <f>ProkustesV!G107</f>
        <v>-0.30953429136416299</v>
      </c>
      <c r="E102">
        <f>ProkustesV!H107</f>
        <v>-6.5024729250916805E-2</v>
      </c>
      <c r="F102">
        <f>ProkustesV!I107</f>
        <v>2.1025722412567099E-2</v>
      </c>
      <c r="G102">
        <f>ProkustesV!J107</f>
        <v>-1.2675166211422E-2</v>
      </c>
      <c r="H102">
        <f>ProkustesV!K107</f>
        <v>-0.13133389090397099</v>
      </c>
      <c r="I102">
        <f>ProkustesV!L107</f>
        <v>0.26927099595857001</v>
      </c>
      <c r="J102">
        <f>ProkustesV!M107</f>
        <v>-0.13885230094867501</v>
      </c>
      <c r="K102">
        <f>ProkustesV!N107</f>
        <v>7.2925011598980405E-2</v>
      </c>
      <c r="L102">
        <f>ProkustesV!O107</f>
        <v>0.28954860315616698</v>
      </c>
      <c r="M102">
        <f>ProkustesV!P107</f>
        <v>0.24179960394744601</v>
      </c>
      <c r="N102">
        <f>ProkustesV!Q107</f>
        <v>-0.13608555364571001</v>
      </c>
      <c r="O102">
        <f>ProkustesV!R107</f>
        <v>-6.9978573335045799E-2</v>
      </c>
      <c r="P102">
        <f>ProkustesV!S107</f>
        <v>-0.12858890396113201</v>
      </c>
      <c r="Q102">
        <f>ProkustesV!T107</f>
        <v>-0.25550784429946999</v>
      </c>
      <c r="R102">
        <f>ProkustesV!U107</f>
        <v>0.26662137622689103</v>
      </c>
      <c r="S102">
        <f>ProkustesV!V107</f>
        <v>-0.23926595095516601</v>
      </c>
      <c r="T102">
        <f>ProkustesV!W107</f>
        <v>0.57667200485949099</v>
      </c>
      <c r="U102">
        <f>ProkustesV!X107</f>
        <v>-5.9508509990436097E-3</v>
      </c>
    </row>
    <row r="103" spans="1:21" x14ac:dyDescent="0.3">
      <c r="A103" t="str">
        <f>MID(ProkustesV!C108,4,3)&amp;"_"&amp;ProkustesV!A108&amp;"_"&amp;ProkustesV!B108</f>
        <v>com_21_1</v>
      </c>
      <c r="B103">
        <f>ProkustesV!E108</f>
        <v>-0.38223495350280101</v>
      </c>
      <c r="C103">
        <f>ProkustesV!F108</f>
        <v>4.34106399533844E-2</v>
      </c>
      <c r="D103">
        <f>ProkustesV!G108</f>
        <v>-0.38108151301573101</v>
      </c>
      <c r="E103">
        <f>ProkustesV!H108</f>
        <v>-3.2761886805808098E-2</v>
      </c>
      <c r="F103">
        <f>ProkustesV!I108</f>
        <v>-0.171840735374161</v>
      </c>
      <c r="G103">
        <f>ProkustesV!J108</f>
        <v>4.8197557894007099E-3</v>
      </c>
      <c r="H103">
        <f>ProkustesV!K108</f>
        <v>-2.8154351828886599E-2</v>
      </c>
      <c r="I103">
        <f>ProkustesV!L108</f>
        <v>0.289422957506555</v>
      </c>
      <c r="J103">
        <f>ProkustesV!M108</f>
        <v>-4.1179957034887402E-2</v>
      </c>
      <c r="K103">
        <f>ProkustesV!N108</f>
        <v>9.4965519458316106E-2</v>
      </c>
      <c r="L103">
        <f>ProkustesV!O108</f>
        <v>0.34621985553628598</v>
      </c>
      <c r="M103">
        <f>ProkustesV!P108</f>
        <v>0.28800107168849398</v>
      </c>
      <c r="N103">
        <f>ProkustesV!Q108</f>
        <v>-3.6963236856954698E-2</v>
      </c>
      <c r="O103">
        <f>ProkustesV!R108</f>
        <v>-0.11782927328305499</v>
      </c>
      <c r="P103">
        <f>ProkustesV!S108</f>
        <v>-4.2345584444080299E-2</v>
      </c>
      <c r="Q103">
        <f>ProkustesV!T108</f>
        <v>-0.29155326293801498</v>
      </c>
      <c r="R103">
        <f>ProkustesV!U108</f>
        <v>0.33155548231297999</v>
      </c>
      <c r="S103">
        <f>ProkustesV!V108</f>
        <v>-0.273591749493929</v>
      </c>
      <c r="T103">
        <f>ProkustesV!W108</f>
        <v>0.40602499420823701</v>
      </c>
      <c r="U103">
        <f>ProkustesV!X108</f>
        <v>-4.88377187534358E-3</v>
      </c>
    </row>
    <row r="104" spans="1:21" x14ac:dyDescent="0.3">
      <c r="A104" t="str">
        <f>MID(ProkustesV!C109,4,3)&amp;"_"&amp;ProkustesV!A109&amp;"_"&amp;ProkustesV!B109</f>
        <v>com_21_2</v>
      </c>
      <c r="B104">
        <f>ProkustesV!E109</f>
        <v>-0.37474606438036201</v>
      </c>
      <c r="C104">
        <f>ProkustesV!F109</f>
        <v>2.82676462798724E-2</v>
      </c>
      <c r="D104">
        <f>ProkustesV!G109</f>
        <v>-0.37345270455381202</v>
      </c>
      <c r="E104">
        <f>ProkustesV!H109</f>
        <v>-2.84364807289769E-2</v>
      </c>
      <c r="F104">
        <f>ProkustesV!I109</f>
        <v>-0.149812813065509</v>
      </c>
      <c r="G104">
        <f>ProkustesV!J109</f>
        <v>-3.7205363248365899E-3</v>
      </c>
      <c r="H104">
        <f>ProkustesV!K109</f>
        <v>-2.36483980050201E-2</v>
      </c>
      <c r="I104">
        <f>ProkustesV!L109</f>
        <v>0.265354455159098</v>
      </c>
      <c r="J104">
        <f>ProkustesV!M109</f>
        <v>-2.7593910699644401E-2</v>
      </c>
      <c r="K104">
        <f>ProkustesV!N109</f>
        <v>9.4561155914396997E-2</v>
      </c>
      <c r="L104">
        <f>ProkustesV!O109</f>
        <v>0.249183549637743</v>
      </c>
      <c r="M104">
        <f>ProkustesV!P109</f>
        <v>0.357200438648695</v>
      </c>
      <c r="N104">
        <f>ProkustesV!Q109</f>
        <v>-2.3011153679324301E-2</v>
      </c>
      <c r="O104">
        <f>ProkustesV!R109</f>
        <v>-6.5970338383954205E-2</v>
      </c>
      <c r="P104">
        <f>ProkustesV!S109</f>
        <v>-3.26898768959661E-2</v>
      </c>
      <c r="Q104">
        <f>ProkustesV!T109</f>
        <v>-0.26622159761179298</v>
      </c>
      <c r="R104">
        <f>ProkustesV!U109</f>
        <v>0.29383913793807598</v>
      </c>
      <c r="S104">
        <f>ProkustesV!V109</f>
        <v>-0.35968743720657897</v>
      </c>
      <c r="T104">
        <f>ProkustesV!W109</f>
        <v>0.46193223370381598</v>
      </c>
      <c r="U104">
        <f>ProkustesV!X109</f>
        <v>-2.1347305745922199E-2</v>
      </c>
    </row>
    <row r="105" spans="1:21" x14ac:dyDescent="0.3">
      <c r="A105" t="str">
        <f>MID(ProkustesV!C110,4,3)&amp;"_"&amp;ProkustesV!A110&amp;"_"&amp;ProkustesV!B110</f>
        <v>com_21_3</v>
      </c>
      <c r="B105">
        <f>ProkustesV!E110</f>
        <v>-0.35553048724471897</v>
      </c>
      <c r="C105">
        <f>ProkustesV!F110</f>
        <v>3.4338092540493199E-2</v>
      </c>
      <c r="D105">
        <f>ProkustesV!G110</f>
        <v>-0.36400992475563398</v>
      </c>
      <c r="E105">
        <f>ProkustesV!H110</f>
        <v>-3.9081210525331603E-2</v>
      </c>
      <c r="F105">
        <f>ProkustesV!I110</f>
        <v>-9.3401652168222701E-2</v>
      </c>
      <c r="G105">
        <f>ProkustesV!J110</f>
        <v>-3.0853893683346098E-3</v>
      </c>
      <c r="H105">
        <f>ProkustesV!K110</f>
        <v>-3.0026314022450502E-2</v>
      </c>
      <c r="I105">
        <f>ProkustesV!L110</f>
        <v>0.256582261862288</v>
      </c>
      <c r="J105">
        <f>ProkustesV!M110</f>
        <v>-3.5647458352365602E-2</v>
      </c>
      <c r="K105">
        <f>ProkustesV!N110</f>
        <v>0.103283924465668</v>
      </c>
      <c r="L105">
        <f>ProkustesV!O110</f>
        <v>0.221060385628469</v>
      </c>
      <c r="M105">
        <f>ProkustesV!P110</f>
        <v>0.379887562429361</v>
      </c>
      <c r="N105">
        <f>ProkustesV!Q110</f>
        <v>-4.0428123240939001E-2</v>
      </c>
      <c r="O105">
        <f>ProkustesV!R110</f>
        <v>-9.3083162356823707E-2</v>
      </c>
      <c r="P105">
        <f>ProkustesV!S110</f>
        <v>-5.0585578220131398E-2</v>
      </c>
      <c r="Q105">
        <f>ProkustesV!T110</f>
        <v>-0.26791414338941799</v>
      </c>
      <c r="R105">
        <f>ProkustesV!U110</f>
        <v>0.22967934964126099</v>
      </c>
      <c r="S105">
        <f>ProkustesV!V110</f>
        <v>-0.34254271529735197</v>
      </c>
      <c r="T105">
        <f>ProkustesV!W110</f>
        <v>0.51888980273472995</v>
      </c>
      <c r="U105">
        <f>ProkustesV!X110</f>
        <v>-2.8385220360550901E-2</v>
      </c>
    </row>
    <row r="106" spans="1:21" x14ac:dyDescent="0.3">
      <c r="A106" t="str">
        <f>MID(ProkustesV!C111,4,3)&amp;"_"&amp;ProkustesV!A111&amp;"_"&amp;ProkustesV!B111</f>
        <v>com_21_4</v>
      </c>
      <c r="B106">
        <f>ProkustesV!E111</f>
        <v>-0.35459224611873502</v>
      </c>
      <c r="C106">
        <f>ProkustesV!F111</f>
        <v>3.4166780436422003E-2</v>
      </c>
      <c r="D106">
        <f>ProkustesV!G111</f>
        <v>-0.36165737684679899</v>
      </c>
      <c r="E106">
        <f>ProkustesV!H111</f>
        <v>-3.04155720752094E-2</v>
      </c>
      <c r="F106">
        <f>ProkustesV!I111</f>
        <v>-0.104089871791832</v>
      </c>
      <c r="G106">
        <f>ProkustesV!J111</f>
        <v>-3.3223143638635701E-4</v>
      </c>
      <c r="H106">
        <f>ProkustesV!K111</f>
        <v>-6.1897114328089101E-2</v>
      </c>
      <c r="I106">
        <f>ProkustesV!L111</f>
        <v>0.25150790113433902</v>
      </c>
      <c r="J106">
        <f>ProkustesV!M111</f>
        <v>-7.2160245936621001E-2</v>
      </c>
      <c r="K106">
        <f>ProkustesV!N111</f>
        <v>0.10350622737392901</v>
      </c>
      <c r="L106">
        <f>ProkustesV!O111</f>
        <v>0.22893878818288799</v>
      </c>
      <c r="M106">
        <f>ProkustesV!P111</f>
        <v>0.30119068375101399</v>
      </c>
      <c r="N106">
        <f>ProkustesV!Q111</f>
        <v>-5.8405416466376703E-2</v>
      </c>
      <c r="O106">
        <f>ProkustesV!R111</f>
        <v>-7.2907705655349597E-2</v>
      </c>
      <c r="P106">
        <f>ProkustesV!S111</f>
        <v>-6.01335954553315E-2</v>
      </c>
      <c r="Q106">
        <f>ProkustesV!T111</f>
        <v>-0.242950872548441</v>
      </c>
      <c r="R106">
        <f>ProkustesV!U111</f>
        <v>0.32820081558469699</v>
      </c>
      <c r="S106">
        <f>ProkustesV!V111</f>
        <v>-0.29728713136415902</v>
      </c>
      <c r="T106">
        <f>ProkustesV!W111</f>
        <v>0.51579626317619998</v>
      </c>
      <c r="U106">
        <f>ProkustesV!X111</f>
        <v>-4.64780796161606E-2</v>
      </c>
    </row>
    <row r="107" spans="1:21" x14ac:dyDescent="0.3">
      <c r="A107" t="str">
        <f>MID(ProkustesV!C112,4,3)&amp;"_"&amp;ProkustesV!A112&amp;"_"&amp;ProkustesV!B112</f>
        <v>com_21_5</v>
      </c>
      <c r="B107">
        <f>ProkustesV!E112</f>
        <v>-0.42474577103727701</v>
      </c>
      <c r="C107">
        <f>ProkustesV!F112</f>
        <v>5.0442073443495702E-2</v>
      </c>
      <c r="D107">
        <f>ProkustesV!G112</f>
        <v>-0.41938883095002599</v>
      </c>
      <c r="E107">
        <f>ProkustesV!H112</f>
        <v>-3.2465867769943403E-2</v>
      </c>
      <c r="F107">
        <f>ProkustesV!I112</f>
        <v>-0.18475203699363099</v>
      </c>
      <c r="G107">
        <f>ProkustesV!J112</f>
        <v>8.5063517457747793E-3</v>
      </c>
      <c r="H107">
        <f>ProkustesV!K112</f>
        <v>1.6626629852766198E-2</v>
      </c>
      <c r="I107">
        <f>ProkustesV!L112</f>
        <v>0.2491817035509</v>
      </c>
      <c r="J107">
        <f>ProkustesV!M112</f>
        <v>1.4313848699229401E-2</v>
      </c>
      <c r="K107">
        <f>ProkustesV!N112</f>
        <v>0.104049343299015</v>
      </c>
      <c r="L107">
        <f>ProkustesV!O112</f>
        <v>0.27501128830737098</v>
      </c>
      <c r="M107">
        <f>ProkustesV!P112</f>
        <v>0.30397100767525997</v>
      </c>
      <c r="N107">
        <f>ProkustesV!Q112</f>
        <v>5.4210583369939096E-3</v>
      </c>
      <c r="O107">
        <f>ProkustesV!R112</f>
        <v>-0.11115672845805501</v>
      </c>
      <c r="P107">
        <f>ProkustesV!S112</f>
        <v>-5.8113019687883903E-3</v>
      </c>
      <c r="Q107">
        <f>ProkustesV!T112</f>
        <v>-0.26916388376987099</v>
      </c>
      <c r="R107">
        <f>ProkustesV!U112</f>
        <v>0.27650506971809902</v>
      </c>
      <c r="S107">
        <f>ProkustesV!V112</f>
        <v>-0.31576019895699903</v>
      </c>
      <c r="T107">
        <f>ProkustesV!W112</f>
        <v>0.44682004603526199</v>
      </c>
      <c r="U107">
        <f>ProkustesV!X112</f>
        <v>1.23961992404206E-2</v>
      </c>
    </row>
    <row r="108" spans="1:21" x14ac:dyDescent="0.3">
      <c r="A108" t="str">
        <f>MID(ProkustesV!C113,4,3)&amp;"_"&amp;ProkustesV!A113&amp;"_"&amp;ProkustesV!B113</f>
        <v>com_22_1</v>
      </c>
      <c r="B108">
        <f>ProkustesV!E113</f>
        <v>-0.37979788908513201</v>
      </c>
      <c r="C108">
        <f>ProkustesV!F113</f>
        <v>4.3227660065521499E-2</v>
      </c>
      <c r="D108">
        <f>ProkustesV!G113</f>
        <v>-0.37962083028844201</v>
      </c>
      <c r="E108">
        <f>ProkustesV!H113</f>
        <v>-4.23677865088384E-2</v>
      </c>
      <c r="F108">
        <f>ProkustesV!I113</f>
        <v>-7.3069274080327304E-2</v>
      </c>
      <c r="G108">
        <f>ProkustesV!J113</f>
        <v>-1.2790195184196799E-2</v>
      </c>
      <c r="H108">
        <f>ProkustesV!K113</f>
        <v>-3.5779918143044001E-2</v>
      </c>
      <c r="I108">
        <f>ProkustesV!L113</f>
        <v>0.31926926842597803</v>
      </c>
      <c r="J108">
        <f>ProkustesV!M113</f>
        <v>-4.0272307728207397E-2</v>
      </c>
      <c r="K108">
        <f>ProkustesV!N113</f>
        <v>0.100602782412373</v>
      </c>
      <c r="L108">
        <f>ProkustesV!O113</f>
        <v>0.25960345002791602</v>
      </c>
      <c r="M108">
        <f>ProkustesV!P113</f>
        <v>0.32490147545792503</v>
      </c>
      <c r="N108">
        <f>ProkustesV!Q113</f>
        <v>-3.9217842338563298E-2</v>
      </c>
      <c r="O108">
        <f>ProkustesV!R113</f>
        <v>-0.111896322295027</v>
      </c>
      <c r="P108">
        <f>ProkustesV!S113</f>
        <v>-4.5621276531205797E-2</v>
      </c>
      <c r="Q108">
        <f>ProkustesV!T113</f>
        <v>-0.282170826037561</v>
      </c>
      <c r="R108">
        <f>ProkustesV!U113</f>
        <v>0.297067709969625</v>
      </c>
      <c r="S108">
        <f>ProkustesV!V113</f>
        <v>-0.31265023930020702</v>
      </c>
      <c r="T108">
        <f>ProkustesV!W113</f>
        <v>0.436708178197379</v>
      </c>
      <c r="U108">
        <f>ProkustesV!X113</f>
        <v>-2.6125817035967801E-2</v>
      </c>
    </row>
    <row r="109" spans="1:21" x14ac:dyDescent="0.3">
      <c r="A109" t="str">
        <f>MID(ProkustesV!C114,4,3)&amp;"_"&amp;ProkustesV!A114&amp;"_"&amp;ProkustesV!B114</f>
        <v>com_22_2</v>
      </c>
      <c r="B109">
        <f>ProkustesV!E114</f>
        <v>-0.378275491911293</v>
      </c>
      <c r="C109">
        <f>ProkustesV!F114</f>
        <v>3.33758758684118E-2</v>
      </c>
      <c r="D109">
        <f>ProkustesV!G114</f>
        <v>-0.37865604256143698</v>
      </c>
      <c r="E109">
        <f>ProkustesV!H114</f>
        <v>-3.9325287729127502E-2</v>
      </c>
      <c r="F109">
        <f>ProkustesV!I114</f>
        <v>-0.10541924450515899</v>
      </c>
      <c r="G109">
        <f>ProkustesV!J114</f>
        <v>-1.43847044111705E-2</v>
      </c>
      <c r="H109">
        <f>ProkustesV!K114</f>
        <v>-4.0545640364276603E-2</v>
      </c>
      <c r="I109">
        <f>ProkustesV!L114</f>
        <v>0.23858703529681899</v>
      </c>
      <c r="J109">
        <f>ProkustesV!M114</f>
        <v>-5.4888294157748603E-2</v>
      </c>
      <c r="K109">
        <f>ProkustesV!N114</f>
        <v>7.9318782075879099E-2</v>
      </c>
      <c r="L109">
        <f>ProkustesV!O114</f>
        <v>0.280483397379587</v>
      </c>
      <c r="M109">
        <f>ProkustesV!P114</f>
        <v>0.247043567562474</v>
      </c>
      <c r="N109">
        <f>ProkustesV!Q114</f>
        <v>-6.7510382028958704E-2</v>
      </c>
      <c r="O109">
        <f>ProkustesV!R114</f>
        <v>-9.1580889275131097E-2</v>
      </c>
      <c r="P109">
        <f>ProkustesV!S114</f>
        <v>-6.8215936033515501E-2</v>
      </c>
      <c r="Q109">
        <f>ProkustesV!T114</f>
        <v>-0.22891267588459199</v>
      </c>
      <c r="R109">
        <f>ProkustesV!U114</f>
        <v>0.24108755496149201</v>
      </c>
      <c r="S109">
        <f>ProkustesV!V114</f>
        <v>-0.223444062071815</v>
      </c>
      <c r="T109">
        <f>ProkustesV!W114</f>
        <v>0.57194007922130996</v>
      </c>
      <c r="U109">
        <f>ProkustesV!X114</f>
        <v>-6.7764143174707102E-4</v>
      </c>
    </row>
    <row r="110" spans="1:21" x14ac:dyDescent="0.3">
      <c r="A110" t="str">
        <f>MID(ProkustesV!C115,4,3)&amp;"_"&amp;ProkustesV!A115&amp;"_"&amp;ProkustesV!B115</f>
        <v>com_22_3</v>
      </c>
      <c r="B110">
        <f>ProkustesV!E115</f>
        <v>-0.37365777897364599</v>
      </c>
      <c r="C110">
        <f>ProkustesV!F115</f>
        <v>5.65498099009107E-2</v>
      </c>
      <c r="D110">
        <f>ProkustesV!G115</f>
        <v>-0.37780270842174801</v>
      </c>
      <c r="E110">
        <f>ProkustesV!H115</f>
        <v>-3.6733583882576998E-2</v>
      </c>
      <c r="F110">
        <f>ProkustesV!I115</f>
        <v>-6.9016126959002805E-2</v>
      </c>
      <c r="G110">
        <f>ProkustesV!J115</f>
        <v>-2.9266586079571598E-3</v>
      </c>
      <c r="H110">
        <f>ProkustesV!K115</f>
        <v>-6.5261045659378902E-2</v>
      </c>
      <c r="I110">
        <f>ProkustesV!L115</f>
        <v>0.24861810547085</v>
      </c>
      <c r="J110">
        <f>ProkustesV!M115</f>
        <v>-7.0593180621372001E-2</v>
      </c>
      <c r="K110">
        <f>ProkustesV!N115</f>
        <v>9.5712323431145704E-2</v>
      </c>
      <c r="L110">
        <f>ProkustesV!O115</f>
        <v>0.30016233914902202</v>
      </c>
      <c r="M110">
        <f>ProkustesV!P115</f>
        <v>0.27186644530194898</v>
      </c>
      <c r="N110">
        <f>ProkustesV!Q115</f>
        <v>-6.7462126639884795E-2</v>
      </c>
      <c r="O110">
        <f>ProkustesV!R115</f>
        <v>-0.104707910704396</v>
      </c>
      <c r="P110">
        <f>ProkustesV!S115</f>
        <v>-6.3254823901080004E-2</v>
      </c>
      <c r="Q110">
        <f>ProkustesV!T115</f>
        <v>-0.25112031615414798</v>
      </c>
      <c r="R110">
        <f>ProkustesV!U115</f>
        <v>0.30747650291794199</v>
      </c>
      <c r="S110">
        <f>ProkustesV!V115</f>
        <v>-0.27364102286141301</v>
      </c>
      <c r="T110">
        <f>ProkustesV!W115</f>
        <v>0.479408949109146</v>
      </c>
      <c r="U110">
        <f>ProkustesV!X115</f>
        <v>-3.6171918943633799E-3</v>
      </c>
    </row>
    <row r="111" spans="1:21" x14ac:dyDescent="0.3">
      <c r="A111" t="str">
        <f>MID(ProkustesV!C116,4,3)&amp;"_"&amp;ProkustesV!A116&amp;"_"&amp;ProkustesV!B116</f>
        <v>com_22_4</v>
      </c>
      <c r="B111">
        <f>ProkustesV!E116</f>
        <v>-0.34226811355360498</v>
      </c>
      <c r="C111">
        <f>ProkustesV!F116</f>
        <v>5.62518235257096E-2</v>
      </c>
      <c r="D111">
        <f>ProkustesV!G116</f>
        <v>-0.34437424929475702</v>
      </c>
      <c r="E111">
        <f>ProkustesV!H116</f>
        <v>-4.2420250130528699E-2</v>
      </c>
      <c r="F111">
        <f>ProkustesV!I116</f>
        <v>-3.6197532004244498E-2</v>
      </c>
      <c r="G111">
        <f>ProkustesV!J116</f>
        <v>1.36228093976829E-2</v>
      </c>
      <c r="H111">
        <f>ProkustesV!K116</f>
        <v>-8.7158788019956801E-2</v>
      </c>
      <c r="I111">
        <f>ProkustesV!L116</f>
        <v>0.28646375980035099</v>
      </c>
      <c r="J111">
        <f>ProkustesV!M116</f>
        <v>-9.6278740563298396E-2</v>
      </c>
      <c r="K111">
        <f>ProkustesV!N116</f>
        <v>0.105361509615769</v>
      </c>
      <c r="L111">
        <f>ProkustesV!O116</f>
        <v>0.28671687211660102</v>
      </c>
      <c r="M111">
        <f>ProkustesV!P116</f>
        <v>0.27490734750844298</v>
      </c>
      <c r="N111">
        <f>ProkustesV!Q116</f>
        <v>-8.16599612587771E-2</v>
      </c>
      <c r="O111">
        <f>ProkustesV!R116</f>
        <v>-0.11244382176020799</v>
      </c>
      <c r="P111">
        <f>ProkustesV!S116</f>
        <v>-7.6835466747013997E-2</v>
      </c>
      <c r="Q111">
        <f>ProkustesV!T116</f>
        <v>-0.29379163816820902</v>
      </c>
      <c r="R111">
        <f>ProkustesV!U116</f>
        <v>0.28735966767034299</v>
      </c>
      <c r="S111">
        <f>ProkustesV!V116</f>
        <v>-0.278442874312403</v>
      </c>
      <c r="T111">
        <f>ProkustesV!W116</f>
        <v>0.49069631165470801</v>
      </c>
      <c r="U111">
        <f>ProkustesV!X116</f>
        <v>-9.5086654766049095E-3</v>
      </c>
    </row>
    <row r="112" spans="1:21" x14ac:dyDescent="0.3">
      <c r="A112" t="str">
        <f>MID(ProkustesV!C117,4,3)&amp;"_"&amp;ProkustesV!A117&amp;"_"&amp;ProkustesV!B117</f>
        <v>com_22_5</v>
      </c>
      <c r="B112">
        <f>ProkustesV!E117</f>
        <v>-0.36293082963890799</v>
      </c>
      <c r="C112">
        <f>ProkustesV!F117</f>
        <v>3.7705315296276798E-2</v>
      </c>
      <c r="D112">
        <f>ProkustesV!G117</f>
        <v>-0.36552486167406101</v>
      </c>
      <c r="E112">
        <f>ProkustesV!H117</f>
        <v>-5.38434735672648E-2</v>
      </c>
      <c r="F112">
        <f>ProkustesV!I117</f>
        <v>-8.1425657963886497E-2</v>
      </c>
      <c r="G112">
        <f>ProkustesV!J117</f>
        <v>2.93334859836296E-3</v>
      </c>
      <c r="H112">
        <f>ProkustesV!K117</f>
        <v>-5.9187599345639698E-2</v>
      </c>
      <c r="I112">
        <f>ProkustesV!L117</f>
        <v>0.26761347958842202</v>
      </c>
      <c r="J112">
        <f>ProkustesV!M117</f>
        <v>-6.21893568896374E-2</v>
      </c>
      <c r="K112">
        <f>ProkustesV!N117</f>
        <v>0.110966514356116</v>
      </c>
      <c r="L112">
        <f>ProkustesV!O117</f>
        <v>0.26431045116991497</v>
      </c>
      <c r="M112">
        <f>ProkustesV!P117</f>
        <v>0.27193608458309898</v>
      </c>
      <c r="N112">
        <f>ProkustesV!Q117</f>
        <v>-6.6358238139848397E-2</v>
      </c>
      <c r="O112">
        <f>ProkustesV!R117</f>
        <v>-9.0193034920759599E-2</v>
      </c>
      <c r="P112">
        <f>ProkustesV!S117</f>
        <v>-7.0619784871887706E-2</v>
      </c>
      <c r="Q112">
        <f>ProkustesV!T117</f>
        <v>-0.25514242094221501</v>
      </c>
      <c r="R112">
        <f>ProkustesV!U117</f>
        <v>0.28862098050734503</v>
      </c>
      <c r="S112">
        <f>ProkustesV!V117</f>
        <v>-0.26866342273396399</v>
      </c>
      <c r="T112">
        <f>ProkustesV!W117</f>
        <v>0.51530489684661096</v>
      </c>
      <c r="U112">
        <f>ProkustesV!X117</f>
        <v>-2.3312390258073599E-2</v>
      </c>
    </row>
    <row r="113" spans="1:21" x14ac:dyDescent="0.3">
      <c r="A113" t="str">
        <f>MID(ProkustesV!C118,4,3)&amp;"_"&amp;ProkustesV!A118&amp;"_"&amp;ProkustesV!B118</f>
        <v>com_23_1</v>
      </c>
      <c r="B113">
        <f>ProkustesV!E118</f>
        <v>-0.39406498280930002</v>
      </c>
      <c r="C113">
        <f>ProkustesV!F118</f>
        <v>5.8270156646212198E-2</v>
      </c>
      <c r="D113">
        <f>ProkustesV!G118</f>
        <v>-0.39481607557626702</v>
      </c>
      <c r="E113">
        <f>ProkustesV!H118</f>
        <v>-5.0713545407137503E-2</v>
      </c>
      <c r="F113">
        <f>ProkustesV!I118</f>
        <v>-0.104086758125968</v>
      </c>
      <c r="G113">
        <f>ProkustesV!J118</f>
        <v>5.4927243088072697E-3</v>
      </c>
      <c r="H113">
        <f>ProkustesV!K118</f>
        <v>-4.2136062839951999E-2</v>
      </c>
      <c r="I113">
        <f>ProkustesV!L118</f>
        <v>0.25108573632947001</v>
      </c>
      <c r="J113">
        <f>ProkustesV!M118</f>
        <v>-4.3367394500247201E-2</v>
      </c>
      <c r="K113">
        <f>ProkustesV!N118</f>
        <v>7.4692297856557996E-2</v>
      </c>
      <c r="L113">
        <f>ProkustesV!O118</f>
        <v>0.26600515052602097</v>
      </c>
      <c r="M113">
        <f>ProkustesV!P118</f>
        <v>0.24460569906823301</v>
      </c>
      <c r="N113">
        <f>ProkustesV!Q118</f>
        <v>-4.1518056170570798E-2</v>
      </c>
      <c r="O113">
        <f>ProkustesV!R118</f>
        <v>-8.2953559799093607E-2</v>
      </c>
      <c r="P113">
        <f>ProkustesV!S118</f>
        <v>-3.9778760669149003E-2</v>
      </c>
      <c r="Q113">
        <f>ProkustesV!T118</f>
        <v>-0.242268481430614</v>
      </c>
      <c r="R113">
        <f>ProkustesV!U118</f>
        <v>0.26277107443104902</v>
      </c>
      <c r="S113">
        <f>ProkustesV!V118</f>
        <v>-0.25961777161327498</v>
      </c>
      <c r="T113">
        <f>ProkustesV!W118</f>
        <v>0.53099186573438395</v>
      </c>
      <c r="U113">
        <f>ProkustesV!X118</f>
        <v>1.4067440408407799E-3</v>
      </c>
    </row>
    <row r="114" spans="1:21" x14ac:dyDescent="0.3">
      <c r="A114" t="str">
        <f>MID(ProkustesV!C119,4,3)&amp;"_"&amp;ProkustesV!A119&amp;"_"&amp;ProkustesV!B119</f>
        <v>com_23_2</v>
      </c>
      <c r="B114">
        <f>ProkustesV!E119</f>
        <v>-0.37477304561129199</v>
      </c>
      <c r="C114">
        <f>ProkustesV!F119</f>
        <v>6.5068035947242503E-2</v>
      </c>
      <c r="D114">
        <f>ProkustesV!G119</f>
        <v>-0.37957843849763201</v>
      </c>
      <c r="E114">
        <f>ProkustesV!H119</f>
        <v>-6.3718008645659102E-2</v>
      </c>
      <c r="F114">
        <f>ProkustesV!I119</f>
        <v>-8.6184989190820099E-2</v>
      </c>
      <c r="G114">
        <f>ProkustesV!J119</f>
        <v>-3.2475117410682002E-4</v>
      </c>
      <c r="H114">
        <f>ProkustesV!K119</f>
        <v>-4.6996260618972503E-2</v>
      </c>
      <c r="I114">
        <f>ProkustesV!L119</f>
        <v>0.25315689636751498</v>
      </c>
      <c r="J114">
        <f>ProkustesV!M119</f>
        <v>-5.6949702408564701E-2</v>
      </c>
      <c r="K114">
        <f>ProkustesV!N119</f>
        <v>6.6843382725666201E-2</v>
      </c>
      <c r="L114">
        <f>ProkustesV!O119</f>
        <v>0.29610401087569699</v>
      </c>
      <c r="M114">
        <f>ProkustesV!P119</f>
        <v>0.27568886495009698</v>
      </c>
      <c r="N114">
        <f>ProkustesV!Q119</f>
        <v>-5.5903686367785303E-2</v>
      </c>
      <c r="O114">
        <f>ProkustesV!R119</f>
        <v>-6.8697836658869096E-2</v>
      </c>
      <c r="P114">
        <f>ProkustesV!S119</f>
        <v>-6.5729659040169294E-2</v>
      </c>
      <c r="Q114">
        <f>ProkustesV!T119</f>
        <v>-0.25293496629206602</v>
      </c>
      <c r="R114">
        <f>ProkustesV!U119</f>
        <v>0.27244274732391</v>
      </c>
      <c r="S114">
        <f>ProkustesV!V119</f>
        <v>-0.28685418154591602</v>
      </c>
      <c r="T114">
        <f>ProkustesV!W119</f>
        <v>0.49756902353562998</v>
      </c>
      <c r="U114">
        <f>ProkustesV!X119</f>
        <v>1.1772564326094401E-2</v>
      </c>
    </row>
    <row r="115" spans="1:21" x14ac:dyDescent="0.3">
      <c r="A115" t="str">
        <f>MID(ProkustesV!C120,4,3)&amp;"_"&amp;ProkustesV!A120&amp;"_"&amp;ProkustesV!B120</f>
        <v>com_23_3</v>
      </c>
      <c r="B115">
        <f>ProkustesV!E120</f>
        <v>-0.39618373309889698</v>
      </c>
      <c r="C115">
        <f>ProkustesV!F120</f>
        <v>4.4803712198954598E-2</v>
      </c>
      <c r="D115">
        <f>ProkustesV!G120</f>
        <v>-0.40078389847821</v>
      </c>
      <c r="E115">
        <f>ProkustesV!H120</f>
        <v>-5.8073891055466398E-2</v>
      </c>
      <c r="F115">
        <f>ProkustesV!I120</f>
        <v>-0.14256423098286</v>
      </c>
      <c r="G115">
        <f>ProkustesV!J120</f>
        <v>-7.7236842901822096E-3</v>
      </c>
      <c r="H115">
        <f>ProkustesV!K120</f>
        <v>-3.97637215636285E-2</v>
      </c>
      <c r="I115">
        <f>ProkustesV!L120</f>
        <v>0.25117602138818601</v>
      </c>
      <c r="J115">
        <f>ProkustesV!M120</f>
        <v>-3.6773123715774299E-2</v>
      </c>
      <c r="K115">
        <f>ProkustesV!N120</f>
        <v>7.1501627603270002E-2</v>
      </c>
      <c r="L115">
        <f>ProkustesV!O120</f>
        <v>0.28629413022179001</v>
      </c>
      <c r="M115">
        <f>ProkustesV!P120</f>
        <v>0.242948527943042</v>
      </c>
      <c r="N115">
        <f>ProkustesV!Q120</f>
        <v>-3.2110102507547499E-2</v>
      </c>
      <c r="O115">
        <f>ProkustesV!R120</f>
        <v>-5.9323864633893199E-2</v>
      </c>
      <c r="P115">
        <f>ProkustesV!S120</f>
        <v>-4.1736588278236897E-2</v>
      </c>
      <c r="Q115">
        <f>ProkustesV!T120</f>
        <v>-0.22471834929484699</v>
      </c>
      <c r="R115">
        <f>ProkustesV!U120</f>
        <v>0.284797340117249</v>
      </c>
      <c r="S115">
        <f>ProkustesV!V120</f>
        <v>-0.25116590714800702</v>
      </c>
      <c r="T115">
        <f>ProkustesV!W120</f>
        <v>0.51882392828611701</v>
      </c>
      <c r="U115">
        <f>ProkustesV!X120</f>
        <v>-9.4241927110582293E-3</v>
      </c>
    </row>
    <row r="116" spans="1:21" x14ac:dyDescent="0.3">
      <c r="A116" t="str">
        <f>MID(ProkustesV!C121,4,3)&amp;"_"&amp;ProkustesV!A121&amp;"_"&amp;ProkustesV!B121</f>
        <v>com_23_4</v>
      </c>
      <c r="B116">
        <f>ProkustesV!E121</f>
        <v>-0.37299367327771998</v>
      </c>
      <c r="C116">
        <f>ProkustesV!F121</f>
        <v>6.2196974481772999E-2</v>
      </c>
      <c r="D116">
        <f>ProkustesV!G121</f>
        <v>-0.37577555224395898</v>
      </c>
      <c r="E116">
        <f>ProkustesV!H121</f>
        <v>-5.3107070265584998E-2</v>
      </c>
      <c r="F116">
        <f>ProkustesV!I121</f>
        <v>-9.1609421106604499E-2</v>
      </c>
      <c r="G116">
        <f>ProkustesV!J121</f>
        <v>6.0543619522177902E-3</v>
      </c>
      <c r="H116">
        <f>ProkustesV!K121</f>
        <v>-6.4954128116733206E-2</v>
      </c>
      <c r="I116">
        <f>ProkustesV!L121</f>
        <v>0.24144316380360101</v>
      </c>
      <c r="J116">
        <f>ProkustesV!M121</f>
        <v>-6.3689302037383905E-2</v>
      </c>
      <c r="K116">
        <f>ProkustesV!N121</f>
        <v>6.5776224938149497E-2</v>
      </c>
      <c r="L116">
        <f>ProkustesV!O121</f>
        <v>0.28192205243372898</v>
      </c>
      <c r="M116">
        <f>ProkustesV!P121</f>
        <v>0.25929087363772901</v>
      </c>
      <c r="N116">
        <f>ProkustesV!Q121</f>
        <v>-5.9891703609755799E-2</v>
      </c>
      <c r="O116">
        <f>ProkustesV!R121</f>
        <v>-7.2702637899890593E-2</v>
      </c>
      <c r="P116">
        <f>ProkustesV!S121</f>
        <v>-6.32936426286035E-2</v>
      </c>
      <c r="Q116">
        <f>ProkustesV!T121</f>
        <v>-0.24534337259505301</v>
      </c>
      <c r="R116">
        <f>ProkustesV!U121</f>
        <v>0.280985791312793</v>
      </c>
      <c r="S116">
        <f>ProkustesV!V121</f>
        <v>-0.25198651169069702</v>
      </c>
      <c r="T116">
        <f>ProkustesV!W121</f>
        <v>0.52929957927423799</v>
      </c>
      <c r="U116">
        <f>ProkustesV!X121</f>
        <v>-1.1622006362243101E-2</v>
      </c>
    </row>
    <row r="117" spans="1:21" x14ac:dyDescent="0.3">
      <c r="A117" t="str">
        <f>MID(ProkustesV!C122,4,3)&amp;"_"&amp;ProkustesV!A122&amp;"_"&amp;ProkustesV!B122</f>
        <v>com_23_5</v>
      </c>
      <c r="B117">
        <f>ProkustesV!E122</f>
        <v>-0.37371787112896998</v>
      </c>
      <c r="C117">
        <f>ProkustesV!F122</f>
        <v>6.2443018636078602E-2</v>
      </c>
      <c r="D117">
        <f>ProkustesV!G122</f>
        <v>-0.386137292186569</v>
      </c>
      <c r="E117">
        <f>ProkustesV!H122</f>
        <v>-5.5233914113124699E-2</v>
      </c>
      <c r="F117">
        <f>ProkustesV!I122</f>
        <v>-0.119049959344853</v>
      </c>
      <c r="G117">
        <f>ProkustesV!J122</f>
        <v>4.3754526977645699E-4</v>
      </c>
      <c r="H117">
        <f>ProkustesV!K122</f>
        <v>-4.5476538393560598E-2</v>
      </c>
      <c r="I117">
        <f>ProkustesV!L122</f>
        <v>0.24889441858487199</v>
      </c>
      <c r="J117">
        <f>ProkustesV!M122</f>
        <v>-5.8353092663229703E-2</v>
      </c>
      <c r="K117">
        <f>ProkustesV!N122</f>
        <v>8.0336405281868098E-2</v>
      </c>
      <c r="L117">
        <f>ProkustesV!O122</f>
        <v>0.28576365715270802</v>
      </c>
      <c r="M117">
        <f>ProkustesV!P122</f>
        <v>0.24789891103837</v>
      </c>
      <c r="N117">
        <f>ProkustesV!Q122</f>
        <v>-5.3995529309000902E-2</v>
      </c>
      <c r="O117">
        <f>ProkustesV!R122</f>
        <v>-6.8434547221023295E-2</v>
      </c>
      <c r="P117">
        <f>ProkustesV!S122</f>
        <v>-6.4468416206508394E-2</v>
      </c>
      <c r="Q117">
        <f>ProkustesV!T122</f>
        <v>-0.25101234853937499</v>
      </c>
      <c r="R117">
        <f>ProkustesV!U122</f>
        <v>0.31986251633284501</v>
      </c>
      <c r="S117">
        <f>ProkustesV!V122</f>
        <v>-0.26255004636496898</v>
      </c>
      <c r="T117">
        <f>ProkustesV!W122</f>
        <v>0.495572525747138</v>
      </c>
      <c r="U117">
        <f>ProkustesV!X122</f>
        <v>-2.7794425724721999E-3</v>
      </c>
    </row>
    <row r="118" spans="1:21" x14ac:dyDescent="0.3">
      <c r="A118" t="str">
        <f>MID(ProkustesV!C123,4,3)&amp;"_"&amp;ProkustesV!A123&amp;"_"&amp;ProkustesV!B123</f>
        <v>com_24_1</v>
      </c>
      <c r="B118">
        <f>ProkustesV!E123</f>
        <v>-0.44778386343890297</v>
      </c>
      <c r="C118">
        <f>ProkustesV!F123</f>
        <v>4.4633014493163002E-2</v>
      </c>
      <c r="D118">
        <f>ProkustesV!G123</f>
        <v>-0.44857805147024699</v>
      </c>
      <c r="E118">
        <f>ProkustesV!H123</f>
        <v>-4.9762899256869803E-2</v>
      </c>
      <c r="F118">
        <f>ProkustesV!I123</f>
        <v>-0.193100839326001</v>
      </c>
      <c r="G118">
        <f>ProkustesV!J123</f>
        <v>-4.3005925829854E-4</v>
      </c>
      <c r="H118">
        <f>ProkustesV!K123</f>
        <v>1.1684792204549901E-2</v>
      </c>
      <c r="I118">
        <f>ProkustesV!L123</f>
        <v>0.25910800501235198</v>
      </c>
      <c r="J118">
        <f>ProkustesV!M123</f>
        <v>2.2352746942937399E-3</v>
      </c>
      <c r="K118">
        <f>ProkustesV!N123</f>
        <v>9.2607833595346495E-2</v>
      </c>
      <c r="L118">
        <f>ProkustesV!O123</f>
        <v>0.338776938688512</v>
      </c>
      <c r="M118">
        <f>ProkustesV!P123</f>
        <v>0.233291053814668</v>
      </c>
      <c r="N118">
        <f>ProkustesV!Q123</f>
        <v>5.2887224763361702E-3</v>
      </c>
      <c r="O118">
        <f>ProkustesV!R123</f>
        <v>-8.7902899225054995E-2</v>
      </c>
      <c r="P118">
        <f>ProkustesV!S123</f>
        <v>-1.5775020367173799E-3</v>
      </c>
      <c r="Q118">
        <f>ProkustesV!T123</f>
        <v>-0.25407578268702602</v>
      </c>
      <c r="R118">
        <f>ProkustesV!U123</f>
        <v>0.31523906063594498</v>
      </c>
      <c r="S118">
        <f>ProkustesV!V123</f>
        <v>-0.24538392424248101</v>
      </c>
      <c r="T118">
        <f>ProkustesV!W123</f>
        <v>0.41781546757223098</v>
      </c>
      <c r="U118">
        <f>ProkustesV!X123</f>
        <v>7.9156577542008003E-3</v>
      </c>
    </row>
    <row r="119" spans="1:21" x14ac:dyDescent="0.3">
      <c r="A119" t="str">
        <f>MID(ProkustesV!C124,4,3)&amp;"_"&amp;ProkustesV!A124&amp;"_"&amp;ProkustesV!B124</f>
        <v>com_24_2</v>
      </c>
      <c r="B119">
        <f>ProkustesV!E124</f>
        <v>-0.432635664882419</v>
      </c>
      <c r="C119">
        <f>ProkustesV!F124</f>
        <v>4.6001761679047903E-2</v>
      </c>
      <c r="D119">
        <f>ProkustesV!G124</f>
        <v>-0.43611797732618801</v>
      </c>
      <c r="E119">
        <f>ProkustesV!H124</f>
        <v>-5.4093377124086101E-2</v>
      </c>
      <c r="F119">
        <f>ProkustesV!I124</f>
        <v>-0.22482822163763</v>
      </c>
      <c r="G119">
        <f>ProkustesV!J124</f>
        <v>-5.2734635333979204E-3</v>
      </c>
      <c r="H119">
        <f>ProkustesV!K124</f>
        <v>1.3106451628090801E-3</v>
      </c>
      <c r="I119">
        <f>ProkustesV!L124</f>
        <v>0.21793765825250999</v>
      </c>
      <c r="J119">
        <f>ProkustesV!M124</f>
        <v>4.8697717423922503E-3</v>
      </c>
      <c r="K119">
        <f>ProkustesV!N124</f>
        <v>7.8715243796208006E-2</v>
      </c>
      <c r="L119">
        <f>ProkustesV!O124</f>
        <v>0.28150263623853</v>
      </c>
      <c r="M119">
        <f>ProkustesV!P124</f>
        <v>0.20922915442513801</v>
      </c>
      <c r="N119">
        <f>ProkustesV!Q124</f>
        <v>-3.5568570064875302E-3</v>
      </c>
      <c r="O119">
        <f>ProkustesV!R124</f>
        <v>-7.2772537783481903E-2</v>
      </c>
      <c r="P119">
        <f>ProkustesV!S124</f>
        <v>-2.0016439980609698E-3</v>
      </c>
      <c r="Q119">
        <f>ProkustesV!T124</f>
        <v>-0.211819842309387</v>
      </c>
      <c r="R119">
        <f>ProkustesV!U124</f>
        <v>0.25602352869941702</v>
      </c>
      <c r="S119">
        <f>ProkustesV!V124</f>
        <v>-0.202823092549131</v>
      </c>
      <c r="T119">
        <f>ProkustesV!W124</f>
        <v>0.55543378300763802</v>
      </c>
      <c r="U119">
        <f>ProkustesV!X124</f>
        <v>-5.1015048534211E-3</v>
      </c>
    </row>
    <row r="120" spans="1:21" x14ac:dyDescent="0.3">
      <c r="A120" t="str">
        <f>MID(ProkustesV!C125,4,3)&amp;"_"&amp;ProkustesV!A125&amp;"_"&amp;ProkustesV!B125</f>
        <v>com_24_3</v>
      </c>
      <c r="B120">
        <f>ProkustesV!E125</f>
        <v>-0.42495943008342502</v>
      </c>
      <c r="C120">
        <f>ProkustesV!F125</f>
        <v>3.47596496465154E-2</v>
      </c>
      <c r="D120">
        <f>ProkustesV!G125</f>
        <v>-0.423946202795491</v>
      </c>
      <c r="E120">
        <f>ProkustesV!H125</f>
        <v>-4.3306822861118803E-2</v>
      </c>
      <c r="F120">
        <f>ProkustesV!I125</f>
        <v>-0.20831327704001401</v>
      </c>
      <c r="G120">
        <f>ProkustesV!J125</f>
        <v>-1.7862453567486399E-2</v>
      </c>
      <c r="H120">
        <f>ProkustesV!K125</f>
        <v>-3.0868419424250799E-2</v>
      </c>
      <c r="I120">
        <f>ProkustesV!L125</f>
        <v>0.23271956709452701</v>
      </c>
      <c r="J120">
        <f>ProkustesV!M125</f>
        <v>-4.2633487257365703E-2</v>
      </c>
      <c r="K120">
        <f>ProkustesV!N125</f>
        <v>8.1148410007074595E-2</v>
      </c>
      <c r="L120">
        <f>ProkustesV!O125</f>
        <v>0.34685882312821398</v>
      </c>
      <c r="M120">
        <f>ProkustesV!P125</f>
        <v>0.20811652744090101</v>
      </c>
      <c r="N120">
        <f>ProkustesV!Q125</f>
        <v>-2.20965129883102E-2</v>
      </c>
      <c r="O120">
        <f>ProkustesV!R125</f>
        <v>-6.1105559096281001E-2</v>
      </c>
      <c r="P120">
        <f>ProkustesV!S125</f>
        <v>-2.3410480081855398E-2</v>
      </c>
      <c r="Q120">
        <f>ProkustesV!T125</f>
        <v>-0.20459389952059301</v>
      </c>
      <c r="R120">
        <f>ProkustesV!U125</f>
        <v>0.36873132944464199</v>
      </c>
      <c r="S120">
        <f>ProkustesV!V125</f>
        <v>-0.20209778254621</v>
      </c>
      <c r="T120">
        <f>ProkustesV!W125</f>
        <v>0.46063765709785698</v>
      </c>
      <c r="U120">
        <f>ProkustesV!X125</f>
        <v>-2.7777636597330301E-2</v>
      </c>
    </row>
    <row r="121" spans="1:21" x14ac:dyDescent="0.3">
      <c r="A121" t="str">
        <f>MID(ProkustesV!C126,4,3)&amp;"_"&amp;ProkustesV!A126&amp;"_"&amp;ProkustesV!B126</f>
        <v>com_24_4</v>
      </c>
      <c r="B121">
        <f>ProkustesV!E126</f>
        <v>-0.42910747437890001</v>
      </c>
      <c r="C121">
        <f>ProkustesV!F126</f>
        <v>4.0044048543570097E-2</v>
      </c>
      <c r="D121">
        <f>ProkustesV!G126</f>
        <v>-0.42894062118571502</v>
      </c>
      <c r="E121">
        <f>ProkustesV!H126</f>
        <v>-5.5000373926011301E-2</v>
      </c>
      <c r="F121">
        <f>ProkustesV!I126</f>
        <v>-0.20473347935547501</v>
      </c>
      <c r="G121">
        <f>ProkustesV!J126</f>
        <v>-6.7739460444989803E-3</v>
      </c>
      <c r="H121">
        <f>ProkustesV!K126</f>
        <v>6.6649434108985602E-4</v>
      </c>
      <c r="I121">
        <f>ProkustesV!L126</f>
        <v>0.26013721364717901</v>
      </c>
      <c r="J121">
        <f>ProkustesV!M126</f>
        <v>-2.43535113526269E-3</v>
      </c>
      <c r="K121">
        <f>ProkustesV!N126</f>
        <v>0.104485176922554</v>
      </c>
      <c r="L121">
        <f>ProkustesV!O126</f>
        <v>0.29502267171879398</v>
      </c>
      <c r="M121">
        <f>ProkustesV!P126</f>
        <v>0.23591786655826999</v>
      </c>
      <c r="N121">
        <f>ProkustesV!Q126</f>
        <v>-8.3541150810192595E-3</v>
      </c>
      <c r="O121">
        <f>ProkustesV!R126</f>
        <v>-8.4430701509675701E-2</v>
      </c>
      <c r="P121">
        <f>ProkustesV!S126</f>
        <v>-5.6594390221568298E-3</v>
      </c>
      <c r="Q121">
        <f>ProkustesV!T126</f>
        <v>-0.243721190196383</v>
      </c>
      <c r="R121">
        <f>ProkustesV!U126</f>
        <v>0.31357198079097898</v>
      </c>
      <c r="S121">
        <f>ProkustesV!V126</f>
        <v>-0.225378559010428</v>
      </c>
      <c r="T121">
        <f>ProkustesV!W126</f>
        <v>0.46996933330766399</v>
      </c>
      <c r="U121">
        <f>ProkustesV!X126</f>
        <v>-2.5279534984577301E-2</v>
      </c>
    </row>
    <row r="122" spans="1:21" x14ac:dyDescent="0.3">
      <c r="A122" t="str">
        <f>MID(ProkustesV!C127,4,3)&amp;"_"&amp;ProkustesV!A127&amp;"_"&amp;ProkustesV!B127</f>
        <v>com_24_5</v>
      </c>
      <c r="B122">
        <f>ProkustesV!E127</f>
        <v>-0.394416691195346</v>
      </c>
      <c r="C122">
        <f>ProkustesV!F127</f>
        <v>3.9326112675359397E-2</v>
      </c>
      <c r="D122">
        <f>ProkustesV!G127</f>
        <v>-0.39410390196828499</v>
      </c>
      <c r="E122">
        <f>ProkustesV!H127</f>
        <v>-5.7722653745947601E-2</v>
      </c>
      <c r="F122">
        <f>ProkustesV!I127</f>
        <v>-0.183481529365361</v>
      </c>
      <c r="G122">
        <f>ProkustesV!J127</f>
        <v>-1.5282439681462799E-2</v>
      </c>
      <c r="H122">
        <f>ProkustesV!K127</f>
        <v>-2.2402841916134401E-2</v>
      </c>
      <c r="I122">
        <f>ProkustesV!L127</f>
        <v>0.26329704115902702</v>
      </c>
      <c r="J122">
        <f>ProkustesV!M127</f>
        <v>-3.9962651750888603E-2</v>
      </c>
      <c r="K122">
        <f>ProkustesV!N127</f>
        <v>8.6975910589475999E-2</v>
      </c>
      <c r="L122">
        <f>ProkustesV!O127</f>
        <v>0.27349563635041002</v>
      </c>
      <c r="M122">
        <f>ProkustesV!P127</f>
        <v>0.208242978388333</v>
      </c>
      <c r="N122">
        <f>ProkustesV!Q127</f>
        <v>-3.7142317945859302E-2</v>
      </c>
      <c r="O122">
        <f>ProkustesV!R127</f>
        <v>-4.7810965074518499E-2</v>
      </c>
      <c r="P122">
        <f>ProkustesV!S127</f>
        <v>-3.6223075956713403E-2</v>
      </c>
      <c r="Q122">
        <f>ProkustesV!T127</f>
        <v>-0.24803979763058001</v>
      </c>
      <c r="R122">
        <f>ProkustesV!U127</f>
        <v>0.29386261883443399</v>
      </c>
      <c r="S122">
        <f>ProkustesV!V127</f>
        <v>-0.21099337810882299</v>
      </c>
      <c r="T122">
        <f>ProkustesV!W127</f>
        <v>0.54037475491374098</v>
      </c>
      <c r="U122">
        <f>ProkustesV!X127</f>
        <v>-1.7992808570864102E-2</v>
      </c>
    </row>
    <row r="123" spans="1:21" x14ac:dyDescent="0.3">
      <c r="A123" t="str">
        <f>MID(ProkustesV!C128,4,3)&amp;"_"&amp;ProkustesV!A128&amp;"_"&amp;ProkustesV!B128</f>
        <v>com_25_1</v>
      </c>
      <c r="B123">
        <f>ProkustesV!E128</f>
        <v>-0.37814229504140601</v>
      </c>
      <c r="C123">
        <f>ProkustesV!F128</f>
        <v>7.0334078007526404E-2</v>
      </c>
      <c r="D123">
        <f>ProkustesV!G128</f>
        <v>-0.37494276751191702</v>
      </c>
      <c r="E123">
        <f>ProkustesV!H128</f>
        <v>-5.7702481711756903E-2</v>
      </c>
      <c r="F123">
        <f>ProkustesV!I128</f>
        <v>-5.7993037480009398E-2</v>
      </c>
      <c r="G123">
        <f>ProkustesV!J128</f>
        <v>5.9021436319195699E-3</v>
      </c>
      <c r="H123">
        <f>ProkustesV!K128</f>
        <v>-5.4697789368012097E-2</v>
      </c>
      <c r="I123">
        <f>ProkustesV!L128</f>
        <v>0.26698455248730202</v>
      </c>
      <c r="J123">
        <f>ProkustesV!M128</f>
        <v>-5.9288178581583702E-2</v>
      </c>
      <c r="K123">
        <f>ProkustesV!N128</f>
        <v>8.1014780015641594E-2</v>
      </c>
      <c r="L123">
        <f>ProkustesV!O128</f>
        <v>0.26548241822513302</v>
      </c>
      <c r="M123">
        <f>ProkustesV!P128</f>
        <v>0.23175725598157901</v>
      </c>
      <c r="N123">
        <f>ProkustesV!Q128</f>
        <v>-6.5597713002452096E-2</v>
      </c>
      <c r="O123">
        <f>ProkustesV!R128</f>
        <v>-9.8070996591072004E-2</v>
      </c>
      <c r="P123">
        <f>ProkustesV!S128</f>
        <v>-7.0323190572890507E-2</v>
      </c>
      <c r="Q123">
        <f>ProkustesV!T128</f>
        <v>-0.272173882362861</v>
      </c>
      <c r="R123">
        <f>ProkustesV!U128</f>
        <v>0.25411121231985401</v>
      </c>
      <c r="S123">
        <f>ProkustesV!V128</f>
        <v>-0.23264546647696499</v>
      </c>
      <c r="T123">
        <f>ProkustesV!W128</f>
        <v>0.54139134101328301</v>
      </c>
      <c r="U123">
        <f>ProkustesV!X128</f>
        <v>4.60001701868731E-3</v>
      </c>
    </row>
    <row r="124" spans="1:21" x14ac:dyDescent="0.3">
      <c r="A124" t="str">
        <f>MID(ProkustesV!C129,4,3)&amp;"_"&amp;ProkustesV!A129&amp;"_"&amp;ProkustesV!B129</f>
        <v>com_25_2</v>
      </c>
      <c r="B124">
        <f>ProkustesV!E129</f>
        <v>-0.34996401657361897</v>
      </c>
      <c r="C124">
        <f>ProkustesV!F129</f>
        <v>7.4816441497761801E-2</v>
      </c>
      <c r="D124">
        <f>ProkustesV!G129</f>
        <v>-0.35387949947198</v>
      </c>
      <c r="E124">
        <f>ProkustesV!H129</f>
        <v>-6.9263105733706795E-2</v>
      </c>
      <c r="F124">
        <f>ProkustesV!I129</f>
        <v>-5.4987283737486403E-2</v>
      </c>
      <c r="G124">
        <f>ProkustesV!J129</f>
        <v>8.8241038266483503E-3</v>
      </c>
      <c r="H124">
        <f>ProkustesV!K129</f>
        <v>-6.9107820412472307E-2</v>
      </c>
      <c r="I124">
        <f>ProkustesV!L129</f>
        <v>0.25876195619960102</v>
      </c>
      <c r="J124">
        <f>ProkustesV!M129</f>
        <v>-7.1493566139277903E-2</v>
      </c>
      <c r="K124">
        <f>ProkustesV!N129</f>
        <v>0.102128513267814</v>
      </c>
      <c r="L124">
        <f>ProkustesV!O129</f>
        <v>0.28300521636280801</v>
      </c>
      <c r="M124">
        <f>ProkustesV!P129</f>
        <v>0.256873127702332</v>
      </c>
      <c r="N124">
        <f>ProkustesV!Q129</f>
        <v>-8.6623985757912997E-2</v>
      </c>
      <c r="O124">
        <f>ProkustesV!R129</f>
        <v>-9.5942397941595897E-2</v>
      </c>
      <c r="P124">
        <f>ProkustesV!S129</f>
        <v>-9.6406394708297205E-2</v>
      </c>
      <c r="Q124">
        <f>ProkustesV!T129</f>
        <v>-0.28204543745350902</v>
      </c>
      <c r="R124">
        <f>ProkustesV!U129</f>
        <v>0.28584102412798401</v>
      </c>
      <c r="S124">
        <f>ProkustesV!V129</f>
        <v>-0.25451671980443202</v>
      </c>
      <c r="T124">
        <f>ProkustesV!W129</f>
        <v>0.513616326310251</v>
      </c>
      <c r="U124">
        <f>ProkustesV!X129</f>
        <v>3.6351843908580901E-4</v>
      </c>
    </row>
    <row r="125" spans="1:21" x14ac:dyDescent="0.3">
      <c r="A125" t="str">
        <f>MID(ProkustesV!C130,4,3)&amp;"_"&amp;ProkustesV!A130&amp;"_"&amp;ProkustesV!B130</f>
        <v>com_25_3</v>
      </c>
      <c r="B125">
        <f>ProkustesV!E130</f>
        <v>-0.36854574189780498</v>
      </c>
      <c r="C125">
        <f>ProkustesV!F130</f>
        <v>6.5066930471317494E-2</v>
      </c>
      <c r="D125">
        <f>ProkustesV!G130</f>
        <v>-0.37102683660586</v>
      </c>
      <c r="E125">
        <f>ProkustesV!H130</f>
        <v>-5.3508525038850098E-2</v>
      </c>
      <c r="F125">
        <f>ProkustesV!I130</f>
        <v>-7.8090317395244094E-2</v>
      </c>
      <c r="G125">
        <f>ProkustesV!J130</f>
        <v>9.81246040402157E-3</v>
      </c>
      <c r="H125">
        <f>ProkustesV!K130</f>
        <v>-6.3044539627062496E-2</v>
      </c>
      <c r="I125">
        <f>ProkustesV!L130</f>
        <v>0.27492531547669202</v>
      </c>
      <c r="J125">
        <f>ProkustesV!M130</f>
        <v>-6.3781138755087605E-2</v>
      </c>
      <c r="K125">
        <f>ProkustesV!N130</f>
        <v>8.0639615536008999E-2</v>
      </c>
      <c r="L125">
        <f>ProkustesV!O130</f>
        <v>0.26837835956521799</v>
      </c>
      <c r="M125">
        <f>ProkustesV!P130</f>
        <v>0.23446977127160901</v>
      </c>
      <c r="N125">
        <f>ProkustesV!Q130</f>
        <v>-6.0365619951969297E-2</v>
      </c>
      <c r="O125">
        <f>ProkustesV!R130</f>
        <v>-7.8412811469178306E-2</v>
      </c>
      <c r="P125">
        <f>ProkustesV!S130</f>
        <v>-5.8024727986296799E-2</v>
      </c>
      <c r="Q125">
        <f>ProkustesV!T130</f>
        <v>-0.28612281437325998</v>
      </c>
      <c r="R125">
        <f>ProkustesV!U130</f>
        <v>0.26343534347029002</v>
      </c>
      <c r="S125">
        <f>ProkustesV!V130</f>
        <v>-0.24743461373722</v>
      </c>
      <c r="T125">
        <f>ProkustesV!W130</f>
        <v>0.531065219183816</v>
      </c>
      <c r="U125">
        <f>ProkustesV!X130</f>
        <v>5.6467145886119805E-4</v>
      </c>
    </row>
    <row r="126" spans="1:21" x14ac:dyDescent="0.3">
      <c r="A126" t="str">
        <f>MID(ProkustesV!C131,4,3)&amp;"_"&amp;ProkustesV!A131&amp;"_"&amp;ProkustesV!B131</f>
        <v>com_25_4</v>
      </c>
      <c r="B126">
        <f>ProkustesV!E131</f>
        <v>-0.36236793289087899</v>
      </c>
      <c r="C126">
        <f>ProkustesV!F131</f>
        <v>5.1285382257352401E-2</v>
      </c>
      <c r="D126">
        <f>ProkustesV!G131</f>
        <v>-0.36315531920515398</v>
      </c>
      <c r="E126">
        <f>ProkustesV!H131</f>
        <v>-4.2637587154031799E-2</v>
      </c>
      <c r="F126">
        <f>ProkustesV!I131</f>
        <v>-0.13395508320819899</v>
      </c>
      <c r="G126">
        <f>ProkustesV!J131</f>
        <v>-1.03208637278598E-2</v>
      </c>
      <c r="H126">
        <f>ProkustesV!K131</f>
        <v>-6.2141125862166198E-2</v>
      </c>
      <c r="I126">
        <f>ProkustesV!L131</f>
        <v>0.267662869470704</v>
      </c>
      <c r="J126">
        <f>ProkustesV!M131</f>
        <v>-6.0204687250613002E-2</v>
      </c>
      <c r="K126">
        <f>ProkustesV!N131</f>
        <v>8.8730258362624506E-2</v>
      </c>
      <c r="L126">
        <f>ProkustesV!O131</f>
        <v>0.28630527645162901</v>
      </c>
      <c r="M126">
        <f>ProkustesV!P131</f>
        <v>0.25780267935421097</v>
      </c>
      <c r="N126">
        <f>ProkustesV!Q131</f>
        <v>-5.1075267529703601E-2</v>
      </c>
      <c r="O126">
        <f>ProkustesV!R131</f>
        <v>-6.7561561656525798E-2</v>
      </c>
      <c r="P126">
        <f>ProkustesV!S131</f>
        <v>-5.2853296400038198E-2</v>
      </c>
      <c r="Q126">
        <f>ProkustesV!T131</f>
        <v>-0.28426384278899702</v>
      </c>
      <c r="R126">
        <f>ProkustesV!U131</f>
        <v>0.27896258856809902</v>
      </c>
      <c r="S126">
        <f>ProkustesV!V131</f>
        <v>-0.245285929250915</v>
      </c>
      <c r="T126">
        <f>ProkustesV!W131</f>
        <v>0.52048484732702305</v>
      </c>
      <c r="U126">
        <f>ProkustesV!X131</f>
        <v>-1.54114048665615E-2</v>
      </c>
    </row>
    <row r="127" spans="1:21" x14ac:dyDescent="0.3">
      <c r="A127" t="str">
        <f>MID(ProkustesV!C132,4,3)&amp;"_"&amp;ProkustesV!A132&amp;"_"&amp;ProkustesV!B132</f>
        <v>com_25_5</v>
      </c>
      <c r="B127">
        <f>ProkustesV!E132</f>
        <v>-0.36974398156889998</v>
      </c>
      <c r="C127">
        <f>ProkustesV!F132</f>
        <v>5.2150944161379303E-2</v>
      </c>
      <c r="D127">
        <f>ProkustesV!G132</f>
        <v>-0.37318922949674399</v>
      </c>
      <c r="E127">
        <f>ProkustesV!H132</f>
        <v>-3.7617875489348702E-2</v>
      </c>
      <c r="F127">
        <f>ProkustesV!I132</f>
        <v>-0.17297223489374</v>
      </c>
      <c r="G127">
        <f>ProkustesV!J132</f>
        <v>-6.1399927835927501E-3</v>
      </c>
      <c r="H127">
        <f>ProkustesV!K132</f>
        <v>-3.5526969651826397E-2</v>
      </c>
      <c r="I127">
        <f>ProkustesV!L132</f>
        <v>0.27727422693287301</v>
      </c>
      <c r="J127">
        <f>ProkustesV!M132</f>
        <v>-3.8236148993753397E-2</v>
      </c>
      <c r="K127">
        <f>ProkustesV!N132</f>
        <v>9.0257829701673897E-2</v>
      </c>
      <c r="L127">
        <f>ProkustesV!O132</f>
        <v>0.26089104953755299</v>
      </c>
      <c r="M127">
        <f>ProkustesV!P132</f>
        <v>0.233680788525017</v>
      </c>
      <c r="N127">
        <f>ProkustesV!Q132</f>
        <v>-4.2242800488607499E-2</v>
      </c>
      <c r="O127">
        <f>ProkustesV!R132</f>
        <v>-9.6155973246049006E-2</v>
      </c>
      <c r="P127">
        <f>ProkustesV!S132</f>
        <v>-4.1753800730839501E-2</v>
      </c>
      <c r="Q127">
        <f>ProkustesV!T132</f>
        <v>-0.280171224906961</v>
      </c>
      <c r="R127">
        <f>ProkustesV!U132</f>
        <v>0.26480869623251302</v>
      </c>
      <c r="S127">
        <f>ProkustesV!V132</f>
        <v>-0.22718800985947701</v>
      </c>
      <c r="T127">
        <f>ProkustesV!W132</f>
        <v>0.54796542005434201</v>
      </c>
      <c r="U127">
        <f>ProkustesV!X132</f>
        <v>-6.09071303551585E-3</v>
      </c>
    </row>
    <row r="128" spans="1:21" x14ac:dyDescent="0.3">
      <c r="A128" t="str">
        <f>MID(ProkustesV!C133,4,3)&amp;"_"&amp;ProkustesV!A133&amp;"_"&amp;ProkustesV!B133</f>
        <v>com_26_1</v>
      </c>
      <c r="B128">
        <f>ProkustesV!E133</f>
        <v>-0.40040299830475101</v>
      </c>
      <c r="C128">
        <f>ProkustesV!F133</f>
        <v>4.3298235858383098E-2</v>
      </c>
      <c r="D128">
        <f>ProkustesV!G133</f>
        <v>-0.39835142056253497</v>
      </c>
      <c r="E128">
        <f>ProkustesV!H133</f>
        <v>-4.99768810343105E-2</v>
      </c>
      <c r="F128">
        <f>ProkustesV!I133</f>
        <v>-0.12886142996852601</v>
      </c>
      <c r="G128">
        <f>ProkustesV!J133</f>
        <v>-9.0819559807475102E-3</v>
      </c>
      <c r="H128">
        <f>ProkustesV!K133</f>
        <v>-4.9200832661068498E-2</v>
      </c>
      <c r="I128">
        <f>ProkustesV!L133</f>
        <v>0.25251655402362799</v>
      </c>
      <c r="J128">
        <f>ProkustesV!M133</f>
        <v>-4.5167100732763997E-2</v>
      </c>
      <c r="K128">
        <f>ProkustesV!N133</f>
        <v>9.1368620280208104E-2</v>
      </c>
      <c r="L128">
        <f>ProkustesV!O133</f>
        <v>0.31503063055152403</v>
      </c>
      <c r="M128">
        <f>ProkustesV!P133</f>
        <v>0.219938032537733</v>
      </c>
      <c r="N128">
        <f>ProkustesV!Q133</f>
        <v>-4.6333855716817397E-2</v>
      </c>
      <c r="O128">
        <f>ProkustesV!R133</f>
        <v>-7.75158343892908E-2</v>
      </c>
      <c r="P128">
        <f>ProkustesV!S133</f>
        <v>-4.5840361228646799E-2</v>
      </c>
      <c r="Q128">
        <f>ProkustesV!T133</f>
        <v>-0.244003169546195</v>
      </c>
      <c r="R128">
        <f>ProkustesV!U133</f>
        <v>0.29732782667375002</v>
      </c>
      <c r="S128">
        <f>ProkustesV!V133</f>
        <v>-0.21744957567148099</v>
      </c>
      <c r="T128">
        <f>ProkustesV!W133</f>
        <v>0.501799541949834</v>
      </c>
      <c r="U128">
        <f>ProkustesV!X133</f>
        <v>-9.0940260779279105E-3</v>
      </c>
    </row>
    <row r="129" spans="1:21" x14ac:dyDescent="0.3">
      <c r="A129" t="str">
        <f>MID(ProkustesV!C134,4,3)&amp;"_"&amp;ProkustesV!A134&amp;"_"&amp;ProkustesV!B134</f>
        <v>com_26_2</v>
      </c>
      <c r="B129">
        <f>ProkustesV!E134</f>
        <v>-0.41332459662996901</v>
      </c>
      <c r="C129">
        <f>ProkustesV!F134</f>
        <v>4.0794064552039599E-2</v>
      </c>
      <c r="D129">
        <f>ProkustesV!G134</f>
        <v>-0.411846315951786</v>
      </c>
      <c r="E129">
        <f>ProkustesV!H134</f>
        <v>-4.4151764280911998E-2</v>
      </c>
      <c r="F129">
        <f>ProkustesV!I134</f>
        <v>-0.175763290296434</v>
      </c>
      <c r="G129">
        <f>ProkustesV!J134</f>
        <v>-1.94924230299298E-3</v>
      </c>
      <c r="H129">
        <f>ProkustesV!K134</f>
        <v>-6.9482699764571096E-3</v>
      </c>
      <c r="I129">
        <f>ProkustesV!L134</f>
        <v>0.248182732604708</v>
      </c>
      <c r="J129">
        <f>ProkustesV!M134</f>
        <v>-1.5354391083929501E-2</v>
      </c>
      <c r="K129">
        <f>ProkustesV!N134</f>
        <v>7.5907085505386801E-2</v>
      </c>
      <c r="L129">
        <f>ProkustesV!O134</f>
        <v>0.30314391075815</v>
      </c>
      <c r="M129">
        <f>ProkustesV!P134</f>
        <v>0.25278037594254399</v>
      </c>
      <c r="N129">
        <f>ProkustesV!Q134</f>
        <v>-2.3587839672691301E-2</v>
      </c>
      <c r="O129">
        <f>ProkustesV!R134</f>
        <v>-0.101196291610785</v>
      </c>
      <c r="P129">
        <f>ProkustesV!S134</f>
        <v>-2.7170527011898999E-2</v>
      </c>
      <c r="Q129">
        <f>ProkustesV!T134</f>
        <v>-0.23424763471506499</v>
      </c>
      <c r="R129">
        <f>ProkustesV!U134</f>
        <v>0.26445184119554699</v>
      </c>
      <c r="S129">
        <f>ProkustesV!V134</f>
        <v>-0.23723392116564801</v>
      </c>
      <c r="T129">
        <f>ProkustesV!W134</f>
        <v>0.506399478669468</v>
      </c>
      <c r="U129">
        <f>ProkustesV!X134</f>
        <v>1.1145954707245801E-3</v>
      </c>
    </row>
    <row r="130" spans="1:21" x14ac:dyDescent="0.3">
      <c r="A130" t="str">
        <f>MID(ProkustesV!C135,4,3)&amp;"_"&amp;ProkustesV!A135&amp;"_"&amp;ProkustesV!B135</f>
        <v>com_26_3</v>
      </c>
      <c r="B130">
        <f>ProkustesV!E135</f>
        <v>-0.42130978893663501</v>
      </c>
      <c r="C130">
        <f>ProkustesV!F135</f>
        <v>4.2779103763027702E-2</v>
      </c>
      <c r="D130">
        <f>ProkustesV!G135</f>
        <v>-0.42390487017096801</v>
      </c>
      <c r="E130">
        <f>ProkustesV!H135</f>
        <v>-3.8396151847712001E-2</v>
      </c>
      <c r="F130">
        <f>ProkustesV!I135</f>
        <v>-0.17122980507738</v>
      </c>
      <c r="G130">
        <f>ProkustesV!J135</f>
        <v>2.15939925230158E-3</v>
      </c>
      <c r="H130">
        <f>ProkustesV!K135</f>
        <v>-3.2375638067168602E-2</v>
      </c>
      <c r="I130">
        <f>ProkustesV!L135</f>
        <v>0.243098473550383</v>
      </c>
      <c r="J130">
        <f>ProkustesV!M135</f>
        <v>-2.5607353761284899E-2</v>
      </c>
      <c r="K130">
        <f>ProkustesV!N135</f>
        <v>7.1980820900054102E-2</v>
      </c>
      <c r="L130">
        <f>ProkustesV!O135</f>
        <v>0.309530636302568</v>
      </c>
      <c r="M130">
        <f>ProkustesV!P135</f>
        <v>0.201052829604071</v>
      </c>
      <c r="N130">
        <f>ProkustesV!Q135</f>
        <v>-2.52268447336454E-2</v>
      </c>
      <c r="O130">
        <f>ProkustesV!R135</f>
        <v>-6.9391019622782907E-2</v>
      </c>
      <c r="P130">
        <f>ProkustesV!S135</f>
        <v>-1.8428452278391901E-2</v>
      </c>
      <c r="Q130">
        <f>ProkustesV!T135</f>
        <v>-0.23512910704884599</v>
      </c>
      <c r="R130">
        <f>ProkustesV!U135</f>
        <v>0.30787203617849701</v>
      </c>
      <c r="S130">
        <f>ProkustesV!V135</f>
        <v>-0.212676134542092</v>
      </c>
      <c r="T130">
        <f>ProkustesV!W135</f>
        <v>0.50068008054440805</v>
      </c>
      <c r="U130">
        <f>ProkustesV!X135</f>
        <v>-5.4782140084044901E-3</v>
      </c>
    </row>
    <row r="131" spans="1:21" x14ac:dyDescent="0.3">
      <c r="A131" t="str">
        <f>MID(ProkustesV!C136,4,3)&amp;"_"&amp;ProkustesV!A136&amp;"_"&amp;ProkustesV!B136</f>
        <v>com_26_4</v>
      </c>
      <c r="B131">
        <f>ProkustesV!E136</f>
        <v>-0.41643826752123098</v>
      </c>
      <c r="C131">
        <f>ProkustesV!F136</f>
        <v>4.1164402932074497E-2</v>
      </c>
      <c r="D131">
        <f>ProkustesV!G136</f>
        <v>-0.42654212823487903</v>
      </c>
      <c r="E131">
        <f>ProkustesV!H136</f>
        <v>-5.1073181356793097E-2</v>
      </c>
      <c r="F131">
        <f>ProkustesV!I136</f>
        <v>-0.17366495229930401</v>
      </c>
      <c r="G131">
        <f>ProkustesV!J136</f>
        <v>-1.07649033542536E-2</v>
      </c>
      <c r="H131">
        <f>ProkustesV!K136</f>
        <v>-1.25398422332491E-2</v>
      </c>
      <c r="I131">
        <f>ProkustesV!L136</f>
        <v>0.26143440044534799</v>
      </c>
      <c r="J131">
        <f>ProkustesV!M136</f>
        <v>-1.42849624599786E-2</v>
      </c>
      <c r="K131">
        <f>ProkustesV!N136</f>
        <v>9.37115209589406E-2</v>
      </c>
      <c r="L131">
        <f>ProkustesV!O136</f>
        <v>0.30421174849161198</v>
      </c>
      <c r="M131">
        <f>ProkustesV!P136</f>
        <v>0.22052381422727099</v>
      </c>
      <c r="N131">
        <f>ProkustesV!Q136</f>
        <v>-1.73152530257174E-2</v>
      </c>
      <c r="O131">
        <f>ProkustesV!R136</f>
        <v>-8.1769576026217997E-2</v>
      </c>
      <c r="P131">
        <f>ProkustesV!S136</f>
        <v>-2.5474384172217101E-2</v>
      </c>
      <c r="Q131">
        <f>ProkustesV!T136</f>
        <v>-0.24763194918721801</v>
      </c>
      <c r="R131">
        <f>ProkustesV!U136</f>
        <v>0.29642913471442101</v>
      </c>
      <c r="S131">
        <f>ProkustesV!V136</f>
        <v>-0.22116939500042701</v>
      </c>
      <c r="T131">
        <f>ProkustesV!W136</f>
        <v>0.48561890674054498</v>
      </c>
      <c r="U131">
        <f>ProkustesV!X136</f>
        <v>-4.4251336387264497E-3</v>
      </c>
    </row>
    <row r="132" spans="1:21" x14ac:dyDescent="0.3">
      <c r="A132" t="str">
        <f>MID(ProkustesV!C137,4,3)&amp;"_"&amp;ProkustesV!A137&amp;"_"&amp;ProkustesV!B137</f>
        <v>com_26_5</v>
      </c>
      <c r="B132">
        <f>ProkustesV!E137</f>
        <v>-0.39703319767672601</v>
      </c>
      <c r="C132">
        <f>ProkustesV!F137</f>
        <v>3.80864806169341E-2</v>
      </c>
      <c r="D132">
        <f>ProkustesV!G137</f>
        <v>-0.40063342374141098</v>
      </c>
      <c r="E132">
        <f>ProkustesV!H137</f>
        <v>-5.1509087650742198E-2</v>
      </c>
      <c r="F132">
        <f>ProkustesV!I137</f>
        <v>-0.16495452661423901</v>
      </c>
      <c r="G132">
        <f>ProkustesV!J137</f>
        <v>-3.6200518594075798E-3</v>
      </c>
      <c r="H132">
        <f>ProkustesV!K137</f>
        <v>-4.5019745628469499E-2</v>
      </c>
      <c r="I132">
        <f>ProkustesV!L137</f>
        <v>0.237375186198413</v>
      </c>
      <c r="J132">
        <f>ProkustesV!M137</f>
        <v>-4.2762249786673999E-2</v>
      </c>
      <c r="K132">
        <f>ProkustesV!N137</f>
        <v>8.6052651613538297E-2</v>
      </c>
      <c r="L132">
        <f>ProkustesV!O137</f>
        <v>0.32076635552185301</v>
      </c>
      <c r="M132">
        <f>ProkustesV!P137</f>
        <v>0.218230396833549</v>
      </c>
      <c r="N132">
        <f>ProkustesV!Q137</f>
        <v>-4.2050558163425199E-2</v>
      </c>
      <c r="O132">
        <f>ProkustesV!R137</f>
        <v>-6.68919088845671E-2</v>
      </c>
      <c r="P132">
        <f>ProkustesV!S137</f>
        <v>-5.9124796834277897E-2</v>
      </c>
      <c r="Q132">
        <f>ProkustesV!T137</f>
        <v>-0.22201775213710101</v>
      </c>
      <c r="R132">
        <f>ProkustesV!U137</f>
        <v>0.33867918654907198</v>
      </c>
      <c r="S132">
        <f>ProkustesV!V137</f>
        <v>-0.22140026316633599</v>
      </c>
      <c r="T132">
        <f>ProkustesV!W137</f>
        <v>0.49213295637429699</v>
      </c>
      <c r="U132">
        <f>ProkustesV!X137</f>
        <v>-1.4305651564280699E-2</v>
      </c>
    </row>
    <row r="133" spans="1:21" x14ac:dyDescent="0.3">
      <c r="A133" t="str">
        <f>MID(ProkustesV!C138,4,3)&amp;"_"&amp;ProkustesV!A138&amp;"_"&amp;ProkustesV!B138</f>
        <v>__</v>
      </c>
      <c r="B133">
        <f>ProkustesV!E138</f>
        <v>0</v>
      </c>
      <c r="C133">
        <f>ProkustesV!F138</f>
        <v>0</v>
      </c>
      <c r="D133">
        <f>ProkustesV!G138</f>
        <v>0</v>
      </c>
      <c r="E133">
        <f>ProkustesV!H138</f>
        <v>0</v>
      </c>
      <c r="F133">
        <f>ProkustesV!I138</f>
        <v>0</v>
      </c>
      <c r="G133">
        <f>ProkustesV!J138</f>
        <v>0</v>
      </c>
      <c r="H133">
        <f>ProkustesV!K138</f>
        <v>0</v>
      </c>
      <c r="I133">
        <f>ProkustesV!L138</f>
        <v>0</v>
      </c>
      <c r="J133">
        <f>ProkustesV!M138</f>
        <v>0</v>
      </c>
      <c r="K133">
        <f>ProkustesV!N138</f>
        <v>0</v>
      </c>
      <c r="L133">
        <f>ProkustesV!O138</f>
        <v>0</v>
      </c>
      <c r="M133">
        <f>ProkustesV!P138</f>
        <v>0</v>
      </c>
      <c r="N133">
        <f>ProkustesV!Q138</f>
        <v>0</v>
      </c>
      <c r="O133">
        <f>ProkustesV!R138</f>
        <v>0</v>
      </c>
      <c r="P133">
        <f>ProkustesV!S138</f>
        <v>0</v>
      </c>
      <c r="Q133">
        <f>ProkustesV!T138</f>
        <v>0</v>
      </c>
      <c r="R133">
        <f>ProkustesV!U138</f>
        <v>0</v>
      </c>
      <c r="S133">
        <f>ProkustesV!V138</f>
        <v>0</v>
      </c>
      <c r="T133">
        <f>ProkustesV!W138</f>
        <v>0</v>
      </c>
      <c r="U133">
        <f>ProkustesV!X138</f>
        <v>0</v>
      </c>
    </row>
    <row r="134" spans="1:21" x14ac:dyDescent="0.3">
      <c r="A134" t="str">
        <f>MID(ProkustesV!C139,4,3)&amp;"_"&amp;ProkustesV!A139&amp;"_"&amp;ProkustesV!B139</f>
        <v>__</v>
      </c>
      <c r="B134">
        <f>ProkustesV!E139</f>
        <v>0</v>
      </c>
      <c r="C134">
        <f>ProkustesV!F139</f>
        <v>0</v>
      </c>
      <c r="D134">
        <f>ProkustesV!G139</f>
        <v>0</v>
      </c>
      <c r="E134">
        <f>ProkustesV!H139</f>
        <v>0</v>
      </c>
      <c r="F134">
        <f>ProkustesV!I139</f>
        <v>0</v>
      </c>
      <c r="G134">
        <f>ProkustesV!J139</f>
        <v>0</v>
      </c>
      <c r="H134">
        <f>ProkustesV!K139</f>
        <v>0</v>
      </c>
      <c r="I134">
        <f>ProkustesV!L139</f>
        <v>0</v>
      </c>
      <c r="J134">
        <f>ProkustesV!M139</f>
        <v>0</v>
      </c>
      <c r="K134">
        <f>ProkustesV!N139</f>
        <v>0</v>
      </c>
      <c r="L134">
        <f>ProkustesV!O139</f>
        <v>0</v>
      </c>
      <c r="M134">
        <f>ProkustesV!P139</f>
        <v>0</v>
      </c>
      <c r="N134">
        <f>ProkustesV!Q139</f>
        <v>0</v>
      </c>
      <c r="O134">
        <f>ProkustesV!R139</f>
        <v>0</v>
      </c>
      <c r="P134">
        <f>ProkustesV!S139</f>
        <v>0</v>
      </c>
      <c r="Q134">
        <f>ProkustesV!T139</f>
        <v>0</v>
      </c>
      <c r="R134">
        <f>ProkustesV!U139</f>
        <v>0</v>
      </c>
      <c r="S134">
        <f>ProkustesV!V139</f>
        <v>0</v>
      </c>
      <c r="T134">
        <f>ProkustesV!W139</f>
        <v>0</v>
      </c>
      <c r="U134">
        <f>ProkustesV!X139</f>
        <v>0</v>
      </c>
    </row>
    <row r="135" spans="1:21" x14ac:dyDescent="0.3">
      <c r="A135" t="str">
        <f>MID(ProkustesV!C140,4,3)&amp;"_"&amp;ProkustesV!A140&amp;"_"&amp;ProkustesV!B140</f>
        <v>__</v>
      </c>
      <c r="B135">
        <f>ProkustesV!E140</f>
        <v>0</v>
      </c>
      <c r="C135">
        <f>ProkustesV!F140</f>
        <v>0</v>
      </c>
      <c r="D135">
        <f>ProkustesV!G140</f>
        <v>0</v>
      </c>
      <c r="E135">
        <f>ProkustesV!H140</f>
        <v>0</v>
      </c>
      <c r="F135">
        <f>ProkustesV!I140</f>
        <v>0</v>
      </c>
      <c r="G135">
        <f>ProkustesV!J140</f>
        <v>0</v>
      </c>
      <c r="H135">
        <f>ProkustesV!K140</f>
        <v>0</v>
      </c>
      <c r="I135">
        <f>ProkustesV!L140</f>
        <v>0</v>
      </c>
      <c r="J135">
        <f>ProkustesV!M140</f>
        <v>0</v>
      </c>
      <c r="K135">
        <f>ProkustesV!N140</f>
        <v>0</v>
      </c>
      <c r="L135">
        <f>ProkustesV!O140</f>
        <v>0</v>
      </c>
      <c r="M135">
        <f>ProkustesV!P140</f>
        <v>0</v>
      </c>
      <c r="N135">
        <f>ProkustesV!Q140</f>
        <v>0</v>
      </c>
      <c r="O135">
        <f>ProkustesV!R140</f>
        <v>0</v>
      </c>
      <c r="P135">
        <f>ProkustesV!S140</f>
        <v>0</v>
      </c>
      <c r="Q135">
        <f>ProkustesV!T140</f>
        <v>0</v>
      </c>
      <c r="R135">
        <f>ProkustesV!U140</f>
        <v>0</v>
      </c>
      <c r="S135">
        <f>ProkustesV!V140</f>
        <v>0</v>
      </c>
      <c r="T135">
        <f>ProkustesV!W140</f>
        <v>0</v>
      </c>
      <c r="U135">
        <f>ProkustesV!X140</f>
        <v>0</v>
      </c>
    </row>
    <row r="136" spans="1:21" x14ac:dyDescent="0.3">
      <c r="A136" t="str">
        <f>MID(ProkustesV!C141,4,3)&amp;"_"&amp;ProkustesV!A141&amp;"_"&amp;ProkustesV!B141</f>
        <v>__</v>
      </c>
      <c r="B136">
        <f>ProkustesV!E141</f>
        <v>0</v>
      </c>
      <c r="C136">
        <f>ProkustesV!F141</f>
        <v>0</v>
      </c>
      <c r="D136">
        <f>ProkustesV!G141</f>
        <v>0</v>
      </c>
      <c r="E136">
        <f>ProkustesV!H141</f>
        <v>0</v>
      </c>
      <c r="F136">
        <f>ProkustesV!I141</f>
        <v>0</v>
      </c>
      <c r="G136">
        <f>ProkustesV!J141</f>
        <v>0</v>
      </c>
      <c r="H136">
        <f>ProkustesV!K141</f>
        <v>0</v>
      </c>
      <c r="I136">
        <f>ProkustesV!L141</f>
        <v>0</v>
      </c>
      <c r="J136">
        <f>ProkustesV!M141</f>
        <v>0</v>
      </c>
      <c r="K136">
        <f>ProkustesV!N141</f>
        <v>0</v>
      </c>
      <c r="L136">
        <f>ProkustesV!O141</f>
        <v>0</v>
      </c>
      <c r="M136">
        <f>ProkustesV!P141</f>
        <v>0</v>
      </c>
      <c r="N136">
        <f>ProkustesV!Q141</f>
        <v>0</v>
      </c>
      <c r="O136">
        <f>ProkustesV!R141</f>
        <v>0</v>
      </c>
      <c r="P136">
        <f>ProkustesV!S141</f>
        <v>0</v>
      </c>
      <c r="Q136">
        <f>ProkustesV!T141</f>
        <v>0</v>
      </c>
      <c r="R136">
        <f>ProkustesV!U141</f>
        <v>0</v>
      </c>
      <c r="S136">
        <f>ProkustesV!V141</f>
        <v>0</v>
      </c>
      <c r="T136">
        <f>ProkustesV!W141</f>
        <v>0</v>
      </c>
      <c r="U136">
        <f>ProkustesV!X141</f>
        <v>0</v>
      </c>
    </row>
    <row r="137" spans="1:21" x14ac:dyDescent="0.3">
      <c r="A137" t="str">
        <f>MID(ProkustesV!C142,4,3)&amp;"_"&amp;ProkustesV!A142&amp;"_"&amp;ProkustesV!B142</f>
        <v>__</v>
      </c>
      <c r="B137">
        <f>ProkustesV!E142</f>
        <v>0</v>
      </c>
      <c r="C137">
        <f>ProkustesV!F142</f>
        <v>0</v>
      </c>
      <c r="D137">
        <f>ProkustesV!G142</f>
        <v>0</v>
      </c>
      <c r="E137">
        <f>ProkustesV!H142</f>
        <v>0</v>
      </c>
      <c r="F137">
        <f>ProkustesV!I142</f>
        <v>0</v>
      </c>
      <c r="G137">
        <f>ProkustesV!J142</f>
        <v>0</v>
      </c>
      <c r="H137">
        <f>ProkustesV!K142</f>
        <v>0</v>
      </c>
      <c r="I137">
        <f>ProkustesV!L142</f>
        <v>0</v>
      </c>
      <c r="J137">
        <f>ProkustesV!M142</f>
        <v>0</v>
      </c>
      <c r="K137">
        <f>ProkustesV!N142</f>
        <v>0</v>
      </c>
      <c r="L137">
        <f>ProkustesV!O142</f>
        <v>0</v>
      </c>
      <c r="M137">
        <f>ProkustesV!P142</f>
        <v>0</v>
      </c>
      <c r="N137">
        <f>ProkustesV!Q142</f>
        <v>0</v>
      </c>
      <c r="O137">
        <f>ProkustesV!R142</f>
        <v>0</v>
      </c>
      <c r="P137">
        <f>ProkustesV!S142</f>
        <v>0</v>
      </c>
      <c r="Q137">
        <f>ProkustesV!T142</f>
        <v>0</v>
      </c>
      <c r="R137">
        <f>ProkustesV!U142</f>
        <v>0</v>
      </c>
      <c r="S137">
        <f>ProkustesV!V142</f>
        <v>0</v>
      </c>
      <c r="T137">
        <f>ProkustesV!W142</f>
        <v>0</v>
      </c>
      <c r="U137">
        <f>ProkustesV!X142</f>
        <v>0</v>
      </c>
    </row>
    <row r="138" spans="1:21" x14ac:dyDescent="0.3">
      <c r="A138" t="str">
        <f>MID(ProkustesV!C143,4,3)&amp;"_"&amp;ProkustesV!A143&amp;"_"&amp;ProkustesV!B143</f>
        <v>com_27_1</v>
      </c>
      <c r="B138">
        <f>ProkustesV!E143</f>
        <v>-0.40622824347916198</v>
      </c>
      <c r="C138">
        <f>ProkustesV!F143</f>
        <v>3.9169748467669803E-2</v>
      </c>
      <c r="D138">
        <f>ProkustesV!G143</f>
        <v>-0.40962227765291997</v>
      </c>
      <c r="E138">
        <f>ProkustesV!H143</f>
        <v>-6.0288968806612497E-2</v>
      </c>
      <c r="F138">
        <f>ProkustesV!I143</f>
        <v>-0.126444667594351</v>
      </c>
      <c r="G138">
        <f>ProkustesV!J143</f>
        <v>-7.76149320094968E-3</v>
      </c>
      <c r="H138">
        <f>ProkustesV!K143</f>
        <v>-3.2023781794697198E-2</v>
      </c>
      <c r="I138">
        <f>ProkustesV!L143</f>
        <v>0.225999630862142</v>
      </c>
      <c r="J138">
        <f>ProkustesV!M143</f>
        <v>-3.0856449296182899E-2</v>
      </c>
      <c r="K138">
        <f>ProkustesV!N143</f>
        <v>8.1583521690714103E-2</v>
      </c>
      <c r="L138">
        <f>ProkustesV!O143</f>
        <v>0.31264473185161101</v>
      </c>
      <c r="M138">
        <f>ProkustesV!P143</f>
        <v>0.27915149260137001</v>
      </c>
      <c r="N138">
        <f>ProkustesV!Q143</f>
        <v>-4.2003798493824102E-2</v>
      </c>
      <c r="O138">
        <f>ProkustesV!R143</f>
        <v>-6.3461351674360997E-2</v>
      </c>
      <c r="P138">
        <f>ProkustesV!S143</f>
        <v>-4.4641065699644801E-2</v>
      </c>
      <c r="Q138">
        <f>ProkustesV!T143</f>
        <v>-0.21779240915699999</v>
      </c>
      <c r="R138">
        <f>ProkustesV!U143</f>
        <v>0.29581577882820898</v>
      </c>
      <c r="S138">
        <f>ProkustesV!V143</f>
        <v>-0.257669426892989</v>
      </c>
      <c r="T138">
        <f>ProkustesV!W143</f>
        <v>0.48335977333096097</v>
      </c>
      <c r="U138">
        <f>ProkustesV!X143</f>
        <v>-1.8930743889983701E-2</v>
      </c>
    </row>
    <row r="139" spans="1:21" x14ac:dyDescent="0.3">
      <c r="A139" t="str">
        <f>MID(ProkustesV!C144,4,3)&amp;"_"&amp;ProkustesV!A144&amp;"_"&amp;ProkustesV!B144</f>
        <v>com_27_2</v>
      </c>
      <c r="B139">
        <f>ProkustesV!E144</f>
        <v>-0.40361242091361699</v>
      </c>
      <c r="C139">
        <f>ProkustesV!F144</f>
        <v>4.0785924191466497E-2</v>
      </c>
      <c r="D139">
        <f>ProkustesV!G144</f>
        <v>-0.40369063357491197</v>
      </c>
      <c r="E139">
        <f>ProkustesV!H144</f>
        <v>-5.2473656035888001E-2</v>
      </c>
      <c r="F139">
        <f>ProkustesV!I144</f>
        <v>-0.124290916569954</v>
      </c>
      <c r="G139">
        <f>ProkustesV!J144</f>
        <v>-3.90043556475364E-3</v>
      </c>
      <c r="H139">
        <f>ProkustesV!K144</f>
        <v>-4.2114458122608202E-2</v>
      </c>
      <c r="I139">
        <f>ProkustesV!L144</f>
        <v>0.22595236582575801</v>
      </c>
      <c r="J139">
        <f>ProkustesV!M144</f>
        <v>-5.0295760374078999E-2</v>
      </c>
      <c r="K139">
        <f>ProkustesV!N144</f>
        <v>7.85505318596115E-2</v>
      </c>
      <c r="L139">
        <f>ProkustesV!O144</f>
        <v>0.31441980145429899</v>
      </c>
      <c r="M139">
        <f>ProkustesV!P144</f>
        <v>0.22662501467292101</v>
      </c>
      <c r="N139">
        <f>ProkustesV!Q144</f>
        <v>-5.1861687691160702E-2</v>
      </c>
      <c r="O139">
        <f>ProkustesV!R144</f>
        <v>-5.41415639325252E-2</v>
      </c>
      <c r="P139">
        <f>ProkustesV!S144</f>
        <v>-5.62522157881837E-2</v>
      </c>
      <c r="Q139">
        <f>ProkustesV!T144</f>
        <v>-0.22340192929872199</v>
      </c>
      <c r="R139">
        <f>ProkustesV!U144</f>
        <v>0.31609881660130701</v>
      </c>
      <c r="S139">
        <f>ProkustesV!V144</f>
        <v>-0.230119332900901</v>
      </c>
      <c r="T139">
        <f>ProkustesV!W144</f>
        <v>0.501599474978909</v>
      </c>
      <c r="U139">
        <f>ProkustesV!X144</f>
        <v>-7.8769188169677106E-3</v>
      </c>
    </row>
    <row r="140" spans="1:21" x14ac:dyDescent="0.3">
      <c r="A140" t="str">
        <f>MID(ProkustesV!C145,4,3)&amp;"_"&amp;ProkustesV!A145&amp;"_"&amp;ProkustesV!B145</f>
        <v>com_27_3</v>
      </c>
      <c r="B140">
        <f>ProkustesV!E145</f>
        <v>-0.39874589450703302</v>
      </c>
      <c r="C140">
        <f>ProkustesV!F145</f>
        <v>3.7741791550625903E-2</v>
      </c>
      <c r="D140">
        <f>ProkustesV!G145</f>
        <v>-0.39753639749665398</v>
      </c>
      <c r="E140">
        <f>ProkustesV!H145</f>
        <v>-5.6950532675828003E-2</v>
      </c>
      <c r="F140">
        <f>ProkustesV!I145</f>
        <v>-0.109565233880013</v>
      </c>
      <c r="G140">
        <f>ProkustesV!J145</f>
        <v>1.3146320231678999E-3</v>
      </c>
      <c r="H140">
        <f>ProkustesV!K145</f>
        <v>-4.5968672054292399E-2</v>
      </c>
      <c r="I140">
        <f>ProkustesV!L145</f>
        <v>0.224691494494448</v>
      </c>
      <c r="J140">
        <f>ProkustesV!M145</f>
        <v>-5.8347873290695802E-2</v>
      </c>
      <c r="K140">
        <f>ProkustesV!N145</f>
        <v>6.4544801414696595E-2</v>
      </c>
      <c r="L140">
        <f>ProkustesV!O145</f>
        <v>0.31658684181388402</v>
      </c>
      <c r="M140">
        <f>ProkustesV!P145</f>
        <v>0.25946988780374403</v>
      </c>
      <c r="N140">
        <f>ProkustesV!Q145</f>
        <v>-4.99521606045479E-2</v>
      </c>
      <c r="O140">
        <f>ProkustesV!R145</f>
        <v>-5.0819009854599501E-2</v>
      </c>
      <c r="P140">
        <f>ProkustesV!S145</f>
        <v>-5.5826602742156901E-2</v>
      </c>
      <c r="Q140">
        <f>ProkustesV!T145</f>
        <v>-0.21521443219660599</v>
      </c>
      <c r="R140">
        <f>ProkustesV!U145</f>
        <v>0.29713470732263803</v>
      </c>
      <c r="S140">
        <f>ProkustesV!V145</f>
        <v>-0.25026043636644901</v>
      </c>
      <c r="T140">
        <f>ProkustesV!W145</f>
        <v>0.50222128543887101</v>
      </c>
      <c r="U140">
        <f>ProkustesV!X145</f>
        <v>-1.45181961931988E-2</v>
      </c>
    </row>
    <row r="141" spans="1:21" x14ac:dyDescent="0.3">
      <c r="A141" t="str">
        <f>MID(ProkustesV!C146,4,3)&amp;"_"&amp;ProkustesV!A146&amp;"_"&amp;ProkustesV!B146</f>
        <v>com_27_4</v>
      </c>
      <c r="B141">
        <f>ProkustesV!E146</f>
        <v>-0.40908943111482399</v>
      </c>
      <c r="C141">
        <f>ProkustesV!F146</f>
        <v>6.8357974993181997E-2</v>
      </c>
      <c r="D141">
        <f>ProkustesV!G146</f>
        <v>-0.41902004818441202</v>
      </c>
      <c r="E141">
        <f>ProkustesV!H146</f>
        <v>-5.0168788436718403E-2</v>
      </c>
      <c r="F141">
        <f>ProkustesV!I146</f>
        <v>-8.7657510106970205E-2</v>
      </c>
      <c r="G141">
        <f>ProkustesV!J146</f>
        <v>-2.3463135292879399E-3</v>
      </c>
      <c r="H141">
        <f>ProkustesV!K146</f>
        <v>-4.4783828062947201E-2</v>
      </c>
      <c r="I141">
        <f>ProkustesV!L146</f>
        <v>0.23061130681144101</v>
      </c>
      <c r="J141">
        <f>ProkustesV!M146</f>
        <v>-4.0812039342464301E-2</v>
      </c>
      <c r="K141">
        <f>ProkustesV!N146</f>
        <v>7.8970578152734505E-2</v>
      </c>
      <c r="L141">
        <f>ProkustesV!O146</f>
        <v>0.288523083908728</v>
      </c>
      <c r="M141">
        <f>ProkustesV!P146</f>
        <v>0.23965359566345101</v>
      </c>
      <c r="N141">
        <f>ProkustesV!Q146</f>
        <v>-3.5086973204892E-2</v>
      </c>
      <c r="O141">
        <f>ProkustesV!R146</f>
        <v>-7.2343835818633004E-2</v>
      </c>
      <c r="P141">
        <f>ProkustesV!S146</f>
        <v>-4.7420339800631602E-2</v>
      </c>
      <c r="Q141">
        <f>ProkustesV!T146</f>
        <v>-0.239760251872501</v>
      </c>
      <c r="R141">
        <f>ProkustesV!U146</f>
        <v>0.31148549037095802</v>
      </c>
      <c r="S141">
        <f>ProkustesV!V146</f>
        <v>-0.25144797762578902</v>
      </c>
      <c r="T141">
        <f>ProkustesV!W146</f>
        <v>0.483861595537454</v>
      </c>
      <c r="U141">
        <f>ProkustesV!X146</f>
        <v>-1.5262883378791201E-3</v>
      </c>
    </row>
    <row r="142" spans="1:21" x14ac:dyDescent="0.3">
      <c r="A142" t="str">
        <f>MID(ProkustesV!C147,4,3)&amp;"_"&amp;ProkustesV!A147&amp;"_"&amp;ProkustesV!B147</f>
        <v>com_27_5</v>
      </c>
      <c r="B142">
        <f>ProkustesV!E147</f>
        <v>-0.396990656752162</v>
      </c>
      <c r="C142">
        <f>ProkustesV!F147</f>
        <v>5.6776046104891002E-2</v>
      </c>
      <c r="D142">
        <f>ProkustesV!G147</f>
        <v>-0.406494215901889</v>
      </c>
      <c r="E142">
        <f>ProkustesV!H147</f>
        <v>-5.8537171222997099E-2</v>
      </c>
      <c r="F142">
        <f>ProkustesV!I147</f>
        <v>-8.26725551852035E-2</v>
      </c>
      <c r="G142">
        <f>ProkustesV!J147</f>
        <v>-4.0323787414289804E-3</v>
      </c>
      <c r="H142">
        <f>ProkustesV!K147</f>
        <v>-5.1289466605397599E-2</v>
      </c>
      <c r="I142">
        <f>ProkustesV!L147</f>
        <v>0.23864633002129701</v>
      </c>
      <c r="J142">
        <f>ProkustesV!M147</f>
        <v>-6.14335316264586E-2</v>
      </c>
      <c r="K142">
        <f>ProkustesV!N147</f>
        <v>7.98463815813681E-2</v>
      </c>
      <c r="L142">
        <f>ProkustesV!O147</f>
        <v>0.289526950156128</v>
      </c>
      <c r="M142">
        <f>ProkustesV!P147</f>
        <v>0.22239673979920199</v>
      </c>
      <c r="N142">
        <f>ProkustesV!Q147</f>
        <v>-5.6726982557960201E-2</v>
      </c>
      <c r="O142">
        <f>ProkustesV!R147</f>
        <v>-6.2142052717199199E-2</v>
      </c>
      <c r="P142">
        <f>ProkustesV!S147</f>
        <v>-5.8853188222043398E-2</v>
      </c>
      <c r="Q142">
        <f>ProkustesV!T147</f>
        <v>-0.231998111422554</v>
      </c>
      <c r="R142">
        <f>ProkustesV!U147</f>
        <v>0.31974837988175397</v>
      </c>
      <c r="S142">
        <f>ProkustesV!V147</f>
        <v>-0.224297671089071</v>
      </c>
      <c r="T142">
        <f>ProkustesV!W147</f>
        <v>0.50518526681323195</v>
      </c>
      <c r="U142">
        <f>ProkustesV!X147</f>
        <v>-1.66581123135069E-2</v>
      </c>
    </row>
    <row r="143" spans="1:21" x14ac:dyDescent="0.3">
      <c r="A143" t="str">
        <f>MID(ProkustesV!C148,4,3)&amp;"_"&amp;ProkustesV!A148&amp;"_"&amp;ProkustesV!B148</f>
        <v>iss_28_1</v>
      </c>
      <c r="B143">
        <f>ProkustesV!E148</f>
        <v>-0.39649253522364297</v>
      </c>
      <c r="C143">
        <f>ProkustesV!F148</f>
        <v>6.9730338270289793E-2</v>
      </c>
      <c r="D143">
        <f>ProkustesV!G148</f>
        <v>-0.39748659366601202</v>
      </c>
      <c r="E143">
        <f>ProkustesV!H148</f>
        <v>-6.4445787542770694E-2</v>
      </c>
      <c r="F143">
        <f>ProkustesV!I148</f>
        <v>-3.6920647592507301E-2</v>
      </c>
      <c r="G143">
        <f>ProkustesV!J148</f>
        <v>1.8065864559641601E-3</v>
      </c>
      <c r="H143">
        <f>ProkustesV!K148</f>
        <v>-6.1165240059659398E-2</v>
      </c>
      <c r="I143">
        <f>ProkustesV!L148</f>
        <v>0.23965857191100001</v>
      </c>
      <c r="J143">
        <f>ProkustesV!M148</f>
        <v>-6.6581881631950293E-2</v>
      </c>
      <c r="K143">
        <f>ProkustesV!N148</f>
        <v>7.44046447627114E-2</v>
      </c>
      <c r="L143">
        <f>ProkustesV!O148</f>
        <v>0.29007324240047999</v>
      </c>
      <c r="M143">
        <f>ProkustesV!P148</f>
        <v>0.23134486548875399</v>
      </c>
      <c r="N143">
        <f>ProkustesV!Q148</f>
        <v>-6.5879627613089395E-2</v>
      </c>
      <c r="O143">
        <f>ProkustesV!R148</f>
        <v>-8.7541049067994897E-2</v>
      </c>
      <c r="P143">
        <f>ProkustesV!S148</f>
        <v>-7.2629685778783995E-2</v>
      </c>
      <c r="Q143">
        <f>ProkustesV!T148</f>
        <v>-0.23947054652456601</v>
      </c>
      <c r="R143">
        <f>ProkustesV!U148</f>
        <v>0.28802749525558602</v>
      </c>
      <c r="S143">
        <f>ProkustesV!V148</f>
        <v>-0.209445322637062</v>
      </c>
      <c r="T143">
        <f>ProkustesV!W148</f>
        <v>0.51905547390958195</v>
      </c>
      <c r="U143">
        <f>ProkustesV!X148</f>
        <v>-1.6042301116327502E-2</v>
      </c>
    </row>
    <row r="144" spans="1:21" x14ac:dyDescent="0.3">
      <c r="A144" t="str">
        <f>MID(ProkustesV!C149,4,3)&amp;"_"&amp;ProkustesV!A149&amp;"_"&amp;ProkustesV!B149</f>
        <v>iss_28_2</v>
      </c>
      <c r="B144">
        <f>ProkustesV!E149</f>
        <v>-0.36385915893817899</v>
      </c>
      <c r="C144">
        <f>ProkustesV!F149</f>
        <v>6.4788690345389602E-2</v>
      </c>
      <c r="D144">
        <f>ProkustesV!G149</f>
        <v>-0.36991830115035801</v>
      </c>
      <c r="E144">
        <f>ProkustesV!H149</f>
        <v>-6.5164830958942599E-2</v>
      </c>
      <c r="F144">
        <f>ProkustesV!I149</f>
        <v>-4.6191075088964501E-3</v>
      </c>
      <c r="G144">
        <f>ProkustesV!J149</f>
        <v>1.0926634281239401E-2</v>
      </c>
      <c r="H144">
        <f>ProkustesV!K149</f>
        <v>-7.4024564904560497E-2</v>
      </c>
      <c r="I144">
        <f>ProkustesV!L149</f>
        <v>0.26080502329341299</v>
      </c>
      <c r="J144">
        <f>ProkustesV!M149</f>
        <v>-8.0147564862704704E-2</v>
      </c>
      <c r="K144">
        <f>ProkustesV!N149</f>
        <v>7.5758481549351497E-2</v>
      </c>
      <c r="L144">
        <f>ProkustesV!O149</f>
        <v>0.26084567067733799</v>
      </c>
      <c r="M144">
        <f>ProkustesV!P149</f>
        <v>0.22511941757682999</v>
      </c>
      <c r="N144">
        <f>ProkustesV!Q149</f>
        <v>-8.9391646607806005E-2</v>
      </c>
      <c r="O144">
        <f>ProkustesV!R149</f>
        <v>-8.5631507464483003E-2</v>
      </c>
      <c r="P144">
        <f>ProkustesV!S149</f>
        <v>-0.101365281694537</v>
      </c>
      <c r="Q144">
        <f>ProkustesV!T149</f>
        <v>-0.25275057956109698</v>
      </c>
      <c r="R144">
        <f>ProkustesV!U149</f>
        <v>0.272020772246929</v>
      </c>
      <c r="S144">
        <f>ProkustesV!V149</f>
        <v>-0.23586395103746499</v>
      </c>
      <c r="T144">
        <f>ProkustesV!W149</f>
        <v>0.55045918274277394</v>
      </c>
      <c r="U144">
        <f>ProkustesV!X149</f>
        <v>2.0126219757634302E-3</v>
      </c>
    </row>
    <row r="145" spans="1:21" x14ac:dyDescent="0.3">
      <c r="A145" t="str">
        <f>MID(ProkustesV!C150,4,3)&amp;"_"&amp;ProkustesV!A150&amp;"_"&amp;ProkustesV!B150</f>
        <v>iss_28_3</v>
      </c>
      <c r="B145">
        <f>ProkustesV!E150</f>
        <v>-0.38651612374900302</v>
      </c>
      <c r="C145">
        <f>ProkustesV!F150</f>
        <v>5.8498309060571498E-2</v>
      </c>
      <c r="D145">
        <f>ProkustesV!G150</f>
        <v>-0.38855539189984101</v>
      </c>
      <c r="E145">
        <f>ProkustesV!H150</f>
        <v>-6.3112803739007906E-2</v>
      </c>
      <c r="F145">
        <f>ProkustesV!I150</f>
        <v>-9.7578140388058995E-2</v>
      </c>
      <c r="G145">
        <f>ProkustesV!J150</f>
        <v>-4.8013471166763997E-4</v>
      </c>
      <c r="H145">
        <f>ProkustesV!K150</f>
        <v>-5.0728004964279899E-2</v>
      </c>
      <c r="I145">
        <f>ProkustesV!L150</f>
        <v>0.24844870383797699</v>
      </c>
      <c r="J145">
        <f>ProkustesV!M150</f>
        <v>-5.8070943517642103E-2</v>
      </c>
      <c r="K145">
        <f>ProkustesV!N150</f>
        <v>7.1225830273984297E-2</v>
      </c>
      <c r="L145">
        <f>ProkustesV!O150</f>
        <v>0.286666623144476</v>
      </c>
      <c r="M145">
        <f>ProkustesV!P150</f>
        <v>0.20677334540485201</v>
      </c>
      <c r="N145">
        <f>ProkustesV!Q150</f>
        <v>-6.5189436846453105E-2</v>
      </c>
      <c r="O145">
        <f>ProkustesV!R150</f>
        <v>-7.8796356032589096E-2</v>
      </c>
      <c r="P145">
        <f>ProkustesV!S150</f>
        <v>-6.62263839653041E-2</v>
      </c>
      <c r="Q145">
        <f>ProkustesV!T150</f>
        <v>-0.23388463617838501</v>
      </c>
      <c r="R145">
        <f>ProkustesV!U150</f>
        <v>0.27413785855450401</v>
      </c>
      <c r="S145">
        <f>ProkustesV!V150</f>
        <v>-0.207677879481173</v>
      </c>
      <c r="T145">
        <f>ProkustesV!W150</f>
        <v>0.55205994363160105</v>
      </c>
      <c r="U145">
        <f>ProkustesV!X150</f>
        <v>-9.9437843456326794E-4</v>
      </c>
    </row>
    <row r="146" spans="1:21" x14ac:dyDescent="0.3">
      <c r="A146" t="str">
        <f>MID(ProkustesV!C151,4,3)&amp;"_"&amp;ProkustesV!A151&amp;"_"&amp;ProkustesV!B151</f>
        <v>iss_28_4</v>
      </c>
      <c r="B146">
        <f>ProkustesV!E151</f>
        <v>-0.38323411878499603</v>
      </c>
      <c r="C146">
        <f>ProkustesV!F151</f>
        <v>5.8462515869588901E-2</v>
      </c>
      <c r="D146">
        <f>ProkustesV!G151</f>
        <v>-0.37983015543973397</v>
      </c>
      <c r="E146">
        <f>ProkustesV!H151</f>
        <v>-5.9880792761719502E-2</v>
      </c>
      <c r="F146">
        <f>ProkustesV!I151</f>
        <v>-3.8547876190677101E-2</v>
      </c>
      <c r="G146">
        <f>ProkustesV!J151</f>
        <v>7.5488145040927702E-3</v>
      </c>
      <c r="H146">
        <f>ProkustesV!K151</f>
        <v>-6.5668707751136507E-2</v>
      </c>
      <c r="I146">
        <f>ProkustesV!L151</f>
        <v>0.2400701355173</v>
      </c>
      <c r="J146">
        <f>ProkustesV!M151</f>
        <v>-7.5025740798540394E-2</v>
      </c>
      <c r="K146">
        <f>ProkustesV!N151</f>
        <v>9.0205159768549301E-2</v>
      </c>
      <c r="L146">
        <f>ProkustesV!O151</f>
        <v>0.25772434372830499</v>
      </c>
      <c r="M146">
        <f>ProkustesV!P151</f>
        <v>0.219441885456165</v>
      </c>
      <c r="N146">
        <f>ProkustesV!Q151</f>
        <v>-7.0385018554155299E-2</v>
      </c>
      <c r="O146">
        <f>ProkustesV!R151</f>
        <v>-6.4749763186828693E-2</v>
      </c>
      <c r="P146">
        <f>ProkustesV!S151</f>
        <v>-7.3662051753811603E-2</v>
      </c>
      <c r="Q146">
        <f>ProkustesV!T151</f>
        <v>-0.24659817828465699</v>
      </c>
      <c r="R146">
        <f>ProkustesV!U151</f>
        <v>0.27770256660150999</v>
      </c>
      <c r="S146">
        <f>ProkustesV!V151</f>
        <v>-0.239734328006808</v>
      </c>
      <c r="T146">
        <f>ProkustesV!W151</f>
        <v>0.55092675894323595</v>
      </c>
      <c r="U146">
        <f>ProkustesV!X151</f>
        <v>-4.7654488756818398E-3</v>
      </c>
    </row>
    <row r="147" spans="1:21" x14ac:dyDescent="0.3">
      <c r="A147" t="str">
        <f>MID(ProkustesV!C152,4,3)&amp;"_"&amp;ProkustesV!A152&amp;"_"&amp;ProkustesV!B152</f>
        <v>iss_28_5</v>
      </c>
      <c r="B147">
        <f>ProkustesV!E152</f>
        <v>-0.404265940276199</v>
      </c>
      <c r="C147">
        <f>ProkustesV!F152</f>
        <v>5.7106464002954598E-2</v>
      </c>
      <c r="D147">
        <f>ProkustesV!G152</f>
        <v>-0.40996891387503998</v>
      </c>
      <c r="E147">
        <f>ProkustesV!H152</f>
        <v>-6.1992502398954499E-2</v>
      </c>
      <c r="F147">
        <f>ProkustesV!I152</f>
        <v>-8.2222751710340894E-2</v>
      </c>
      <c r="G147">
        <f>ProkustesV!J152</f>
        <v>-2.2768525810537999E-4</v>
      </c>
      <c r="H147">
        <f>ProkustesV!K152</f>
        <v>-4.29674153722399E-2</v>
      </c>
      <c r="I147">
        <f>ProkustesV!L152</f>
        <v>0.2451951967163</v>
      </c>
      <c r="J147">
        <f>ProkustesV!M152</f>
        <v>-5.0507095813584597E-2</v>
      </c>
      <c r="K147">
        <f>ProkustesV!N152</f>
        <v>6.6354831463316E-2</v>
      </c>
      <c r="L147">
        <f>ProkustesV!O152</f>
        <v>0.276767895914312</v>
      </c>
      <c r="M147">
        <f>ProkustesV!P152</f>
        <v>0.198938357703139</v>
      </c>
      <c r="N147">
        <f>ProkustesV!Q152</f>
        <v>-5.4401611970351198E-2</v>
      </c>
      <c r="O147">
        <f>ProkustesV!R152</f>
        <v>-6.3416832105020804E-2</v>
      </c>
      <c r="P147">
        <f>ProkustesV!S152</f>
        <v>-6.7673035006662094E-2</v>
      </c>
      <c r="Q147">
        <f>ProkustesV!T152</f>
        <v>-0.225377274597449</v>
      </c>
      <c r="R147">
        <f>ProkustesV!U152</f>
        <v>0.306114682783453</v>
      </c>
      <c r="S147">
        <f>ProkustesV!V152</f>
        <v>-0.21147639893305201</v>
      </c>
      <c r="T147">
        <f>ProkustesV!W152</f>
        <v>0.52912418532665095</v>
      </c>
      <c r="U147">
        <f>ProkustesV!X152</f>
        <v>-5.1041565931280904E-3</v>
      </c>
    </row>
    <row r="148" spans="1:21" x14ac:dyDescent="0.3">
      <c r="A148" t="str">
        <f>MID(ProkustesV!C153,4,3)&amp;"_"&amp;ProkustesV!A153&amp;"_"&amp;ProkustesV!B153</f>
        <v>iss_29_1</v>
      </c>
      <c r="B148">
        <f>ProkustesV!E153</f>
        <v>-0.40340900106701699</v>
      </c>
      <c r="C148">
        <f>ProkustesV!F153</f>
        <v>4.8741778930792998E-2</v>
      </c>
      <c r="D148">
        <f>ProkustesV!G153</f>
        <v>-0.41204789354694799</v>
      </c>
      <c r="E148">
        <f>ProkustesV!H153</f>
        <v>-5.6185652367779899E-2</v>
      </c>
      <c r="F148">
        <f>ProkustesV!I153</f>
        <v>-9.2762317780584802E-2</v>
      </c>
      <c r="G148">
        <f>ProkustesV!J153</f>
        <v>7.1588135442005399E-4</v>
      </c>
      <c r="H148">
        <f>ProkustesV!K153</f>
        <v>-4.30908536168274E-2</v>
      </c>
      <c r="I148">
        <f>ProkustesV!L153</f>
        <v>0.23346020965529299</v>
      </c>
      <c r="J148">
        <f>ProkustesV!M153</f>
        <v>-4.7813534819013702E-2</v>
      </c>
      <c r="K148">
        <f>ProkustesV!N153</f>
        <v>8.2272543744623394E-2</v>
      </c>
      <c r="L148">
        <f>ProkustesV!O153</f>
        <v>0.290327858854184</v>
      </c>
      <c r="M148">
        <f>ProkustesV!P153</f>
        <v>0.20824472980874001</v>
      </c>
      <c r="N148">
        <f>ProkustesV!Q153</f>
        <v>-4.9724665848136097E-2</v>
      </c>
      <c r="O148">
        <f>ProkustesV!R153</f>
        <v>-6.7455041079979294E-2</v>
      </c>
      <c r="P148">
        <f>ProkustesV!S153</f>
        <v>-5.48529099184163E-2</v>
      </c>
      <c r="Q148">
        <f>ProkustesV!T153</f>
        <v>-0.23204857818048</v>
      </c>
      <c r="R148">
        <f>ProkustesV!U153</f>
        <v>0.28258218011810299</v>
      </c>
      <c r="S148">
        <f>ProkustesV!V153</f>
        <v>-0.218065699936868</v>
      </c>
      <c r="T148">
        <f>ProkustesV!W153</f>
        <v>0.53079113762465702</v>
      </c>
      <c r="U148">
        <f>ProkustesV!X153</f>
        <v>3.1982807123874502E-4</v>
      </c>
    </row>
    <row r="149" spans="1:21" x14ac:dyDescent="0.3">
      <c r="A149" t="str">
        <f>MID(ProkustesV!C154,4,3)&amp;"_"&amp;ProkustesV!A154&amp;"_"&amp;ProkustesV!B154</f>
        <v>iss_29_2</v>
      </c>
      <c r="B149">
        <f>ProkustesV!E154</f>
        <v>-0.34604308052676702</v>
      </c>
      <c r="C149">
        <f>ProkustesV!F154</f>
        <v>6.4503754286078699E-2</v>
      </c>
      <c r="D149">
        <f>ProkustesV!G154</f>
        <v>-0.35558886339631401</v>
      </c>
      <c r="E149">
        <f>ProkustesV!H154</f>
        <v>-5.4790140065523601E-2</v>
      </c>
      <c r="F149">
        <f>ProkustesV!I154</f>
        <v>-5.4779338517853098E-2</v>
      </c>
      <c r="G149">
        <f>ProkustesV!J154</f>
        <v>2.4325554150245198E-3</v>
      </c>
      <c r="H149">
        <f>ProkustesV!K154</f>
        <v>-8.3885512865297301E-2</v>
      </c>
      <c r="I149">
        <f>ProkustesV!L154</f>
        <v>0.24096121481982699</v>
      </c>
      <c r="J149">
        <f>ProkustesV!M154</f>
        <v>-9.3356342498105302E-2</v>
      </c>
      <c r="K149">
        <f>ProkustesV!N154</f>
        <v>7.4873506686049404E-2</v>
      </c>
      <c r="L149">
        <f>ProkustesV!O154</f>
        <v>0.26104354904038501</v>
      </c>
      <c r="M149">
        <f>ProkustesV!P154</f>
        <v>0.22678735694783</v>
      </c>
      <c r="N149">
        <f>ProkustesV!Q154</f>
        <v>-9.0840831990536094E-2</v>
      </c>
      <c r="O149">
        <f>ProkustesV!R154</f>
        <v>-7.3999628295844694E-2</v>
      </c>
      <c r="P149">
        <f>ProkustesV!S154</f>
        <v>-9.4753868523470897E-2</v>
      </c>
      <c r="Q149">
        <f>ProkustesV!T154</f>
        <v>-0.239025298125948</v>
      </c>
      <c r="R149">
        <f>ProkustesV!U154</f>
        <v>0.28399883708863599</v>
      </c>
      <c r="S149">
        <f>ProkustesV!V154</f>
        <v>-0.23857996186753799</v>
      </c>
      <c r="T149">
        <f>ProkustesV!W154</f>
        <v>0.57420545218931995</v>
      </c>
      <c r="U149">
        <f>ProkustesV!X154</f>
        <v>-3.1633597999550099E-3</v>
      </c>
    </row>
    <row r="150" spans="1:21" x14ac:dyDescent="0.3">
      <c r="A150" t="str">
        <f>MID(ProkustesV!C155,4,3)&amp;"_"&amp;ProkustesV!A155&amp;"_"&amp;ProkustesV!B155</f>
        <v>iss_29_3</v>
      </c>
      <c r="B150">
        <f>ProkustesV!E155</f>
        <v>-0.34065037029753897</v>
      </c>
      <c r="C150">
        <f>ProkustesV!F155</f>
        <v>6.2101526186104698E-2</v>
      </c>
      <c r="D150">
        <f>ProkustesV!G155</f>
        <v>-0.34119115708943198</v>
      </c>
      <c r="E150">
        <f>ProkustesV!H155</f>
        <v>-6.8364738981819301E-2</v>
      </c>
      <c r="F150">
        <f>ProkustesV!I155</f>
        <v>-3.3140841499250402E-2</v>
      </c>
      <c r="G150">
        <f>ProkustesV!J155</f>
        <v>6.4400498828630802E-3</v>
      </c>
      <c r="H150">
        <f>ProkustesV!K155</f>
        <v>-8.6375867385495006E-2</v>
      </c>
      <c r="I150">
        <f>ProkustesV!L155</f>
        <v>0.26277092735705798</v>
      </c>
      <c r="J150">
        <f>ProkustesV!M155</f>
        <v>-9.4791211917011606E-2</v>
      </c>
      <c r="K150">
        <f>ProkustesV!N155</f>
        <v>9.3555818978544203E-2</v>
      </c>
      <c r="L150">
        <f>ProkustesV!O155</f>
        <v>0.24621612101634399</v>
      </c>
      <c r="M150">
        <f>ProkustesV!P155</f>
        <v>0.22284641278600001</v>
      </c>
      <c r="N150">
        <f>ProkustesV!Q155</f>
        <v>-8.9310447539257196E-2</v>
      </c>
      <c r="O150">
        <f>ProkustesV!R155</f>
        <v>-8.01971973667083E-2</v>
      </c>
      <c r="P150">
        <f>ProkustesV!S155</f>
        <v>-0.100802854088338</v>
      </c>
      <c r="Q150">
        <f>ProkustesV!T155</f>
        <v>-0.25092133609962403</v>
      </c>
      <c r="R150">
        <f>ProkustesV!U155</f>
        <v>0.25202516099662398</v>
      </c>
      <c r="S150">
        <f>ProkustesV!V155</f>
        <v>-0.25528912433852602</v>
      </c>
      <c r="T150">
        <f>ProkustesV!W155</f>
        <v>0.58802146780335196</v>
      </c>
      <c r="U150">
        <f>ProkustesV!X155</f>
        <v>7.0576615961059699E-3</v>
      </c>
    </row>
    <row r="151" spans="1:21" x14ac:dyDescent="0.3">
      <c r="A151" t="str">
        <f>MID(ProkustesV!C156,4,3)&amp;"_"&amp;ProkustesV!A156&amp;"_"&amp;ProkustesV!B156</f>
        <v>iss_29_4</v>
      </c>
      <c r="B151">
        <f>ProkustesV!E156</f>
        <v>-0.348253253902918</v>
      </c>
      <c r="C151">
        <f>ProkustesV!F156</f>
        <v>5.6673199253597199E-2</v>
      </c>
      <c r="D151">
        <f>ProkustesV!G156</f>
        <v>-0.352961218459312</v>
      </c>
      <c r="E151">
        <f>ProkustesV!H156</f>
        <v>-7.8571342000867697E-2</v>
      </c>
      <c r="F151">
        <f>ProkustesV!I156</f>
        <v>4.7790125260205402E-2</v>
      </c>
      <c r="G151">
        <f>ProkustesV!J156</f>
        <v>-1.1475472631678E-2</v>
      </c>
      <c r="H151">
        <f>ProkustesV!K156</f>
        <v>-8.4174753087917498E-2</v>
      </c>
      <c r="I151">
        <f>ProkustesV!L156</f>
        <v>0.26581792502996998</v>
      </c>
      <c r="J151">
        <f>ProkustesV!M156</f>
        <v>-0.10834721041104101</v>
      </c>
      <c r="K151">
        <f>ProkustesV!N156</f>
        <v>8.9727256761204993E-2</v>
      </c>
      <c r="L151">
        <f>ProkustesV!O156</f>
        <v>0.26792193440654399</v>
      </c>
      <c r="M151">
        <f>ProkustesV!P156</f>
        <v>0.26205288389766102</v>
      </c>
      <c r="N151">
        <f>ProkustesV!Q156</f>
        <v>-0.10404368470933401</v>
      </c>
      <c r="O151">
        <f>ProkustesV!R156</f>
        <v>-7.1396322516040903E-2</v>
      </c>
      <c r="P151">
        <f>ProkustesV!S156</f>
        <v>-0.11844065861592</v>
      </c>
      <c r="Q151">
        <f>ProkustesV!T156</f>
        <v>-0.25324509790670702</v>
      </c>
      <c r="R151">
        <f>ProkustesV!U156</f>
        <v>0.25262615680037198</v>
      </c>
      <c r="S151">
        <f>ProkustesV!V156</f>
        <v>-0.25037543016031799</v>
      </c>
      <c r="T151">
        <f>ProkustesV!W156</f>
        <v>0.54788256271931901</v>
      </c>
      <c r="U151">
        <f>ProkustesV!X156</f>
        <v>-9.2075997268225695E-3</v>
      </c>
    </row>
    <row r="152" spans="1:21" x14ac:dyDescent="0.3">
      <c r="A152" t="str">
        <f>MID(ProkustesV!C157,4,3)&amp;"_"&amp;ProkustesV!A157&amp;"_"&amp;ProkustesV!B157</f>
        <v>iss_29_5</v>
      </c>
      <c r="B152">
        <f>ProkustesV!E157</f>
        <v>-0.37880537296262301</v>
      </c>
      <c r="C152">
        <f>ProkustesV!F157</f>
        <v>6.8691435559896305E-2</v>
      </c>
      <c r="D152">
        <f>ProkustesV!G157</f>
        <v>-0.38094951262230098</v>
      </c>
      <c r="E152">
        <f>ProkustesV!H157</f>
        <v>-6.70987450025083E-2</v>
      </c>
      <c r="F152">
        <f>ProkustesV!I157</f>
        <v>-7.2313101795327397E-3</v>
      </c>
      <c r="G152">
        <f>ProkustesV!J157</f>
        <v>6.6154582135787201E-3</v>
      </c>
      <c r="H152">
        <f>ProkustesV!K157</f>
        <v>-6.8239817227702698E-2</v>
      </c>
      <c r="I152">
        <f>ProkustesV!L157</f>
        <v>0.258268140400784</v>
      </c>
      <c r="J152">
        <f>ProkustesV!M157</f>
        <v>-7.0268499685906205E-2</v>
      </c>
      <c r="K152">
        <f>ProkustesV!N157</f>
        <v>6.9488141757879401E-2</v>
      </c>
      <c r="L152">
        <f>ProkustesV!O157</f>
        <v>0.247000519891761</v>
      </c>
      <c r="M152">
        <f>ProkustesV!P157</f>
        <v>0.214733001489778</v>
      </c>
      <c r="N152">
        <f>ProkustesV!Q157</f>
        <v>-8.3438430946967901E-2</v>
      </c>
      <c r="O152">
        <f>ProkustesV!R157</f>
        <v>-7.1329009707012794E-2</v>
      </c>
      <c r="P152">
        <f>ProkustesV!S157</f>
        <v>-8.5495264886737796E-2</v>
      </c>
      <c r="Q152">
        <f>ProkustesV!T157</f>
        <v>-0.24658478838283099</v>
      </c>
      <c r="R152">
        <f>ProkustesV!U157</f>
        <v>0.26896454694590899</v>
      </c>
      <c r="S152">
        <f>ProkustesV!V157</f>
        <v>-0.23338531640073501</v>
      </c>
      <c r="T152">
        <f>ProkustesV!W157</f>
        <v>0.55846314167410405</v>
      </c>
      <c r="U152">
        <f>ProkustesV!X157</f>
        <v>6.0168207117037404E-4</v>
      </c>
    </row>
    <row r="153" spans="1:21" x14ac:dyDescent="0.3">
      <c r="A153" t="str">
        <f>MID(ProkustesV!C158,4,3)&amp;"_"&amp;ProkustesV!A158&amp;"_"&amp;ProkustesV!B158</f>
        <v>iss_30_1</v>
      </c>
      <c r="B153">
        <f>ProkustesV!E158</f>
        <v>-0.366600648523426</v>
      </c>
      <c r="C153">
        <f>ProkustesV!F158</f>
        <v>5.6172685955257297E-2</v>
      </c>
      <c r="D153">
        <f>ProkustesV!G158</f>
        <v>-0.37784429027510003</v>
      </c>
      <c r="E153">
        <f>ProkustesV!H158</f>
        <v>-6.6455889715117206E-2</v>
      </c>
      <c r="F153">
        <f>ProkustesV!I158</f>
        <v>-6.3915397220636796E-3</v>
      </c>
      <c r="G153">
        <f>ProkustesV!J158</f>
        <v>-1.036919509644E-2</v>
      </c>
      <c r="H153">
        <f>ProkustesV!K158</f>
        <v>-8.36488636313647E-2</v>
      </c>
      <c r="I153">
        <f>ProkustesV!L158</f>
        <v>0.25459411096688001</v>
      </c>
      <c r="J153">
        <f>ProkustesV!M158</f>
        <v>-9.4523365992806502E-2</v>
      </c>
      <c r="K153">
        <f>ProkustesV!N158</f>
        <v>8.5188137537770298E-2</v>
      </c>
      <c r="L153">
        <f>ProkustesV!O158</f>
        <v>0.247189362751428</v>
      </c>
      <c r="M153">
        <f>ProkustesV!P158</f>
        <v>0.208692065745788</v>
      </c>
      <c r="N153">
        <f>ProkustesV!Q158</f>
        <v>-8.5407957269243703E-2</v>
      </c>
      <c r="O153">
        <f>ProkustesV!R158</f>
        <v>-7.15576734702493E-2</v>
      </c>
      <c r="P153">
        <f>ProkustesV!S158</f>
        <v>-0.10046056169157901</v>
      </c>
      <c r="Q153">
        <f>ProkustesV!T158</f>
        <v>-0.220162043356041</v>
      </c>
      <c r="R153">
        <f>ProkustesV!U158</f>
        <v>0.30122946321437799</v>
      </c>
      <c r="S153">
        <f>ProkustesV!V158</f>
        <v>-0.21014090675993999</v>
      </c>
      <c r="T153">
        <f>ProkustesV!W158</f>
        <v>0.56645840113977597</v>
      </c>
      <c r="U153">
        <f>ProkustesV!X158</f>
        <v>-2.5961291807906E-2</v>
      </c>
    </row>
    <row r="154" spans="1:21" x14ac:dyDescent="0.3">
      <c r="A154" t="str">
        <f>MID(ProkustesV!C159,4,3)&amp;"_"&amp;ProkustesV!A159&amp;"_"&amp;ProkustesV!B159</f>
        <v>iss_30_2</v>
      </c>
      <c r="B154">
        <f>ProkustesV!E159</f>
        <v>-0.37055932006065401</v>
      </c>
      <c r="C154">
        <f>ProkustesV!F159</f>
        <v>6.0833775483010402E-2</v>
      </c>
      <c r="D154">
        <f>ProkustesV!G159</f>
        <v>-0.37687317068453902</v>
      </c>
      <c r="E154">
        <f>ProkustesV!H159</f>
        <v>-6.4049467265798798E-2</v>
      </c>
      <c r="F154">
        <f>ProkustesV!I159</f>
        <v>-1.3327882434458101E-2</v>
      </c>
      <c r="G154">
        <f>ProkustesV!J159</f>
        <v>-8.9231300752328803E-3</v>
      </c>
      <c r="H154">
        <f>ProkustesV!K159</f>
        <v>-8.6325182683311297E-2</v>
      </c>
      <c r="I154">
        <f>ProkustesV!L159</f>
        <v>0.21462474329022899</v>
      </c>
      <c r="J154">
        <f>ProkustesV!M159</f>
        <v>-0.10220210720837899</v>
      </c>
      <c r="K154">
        <f>ProkustesV!N159</f>
        <v>6.9917574835690596E-2</v>
      </c>
      <c r="L154">
        <f>ProkustesV!O159</f>
        <v>0.29797995367723901</v>
      </c>
      <c r="M154">
        <f>ProkustesV!P159</f>
        <v>0.219854300077472</v>
      </c>
      <c r="N154">
        <f>ProkustesV!Q159</f>
        <v>-9.5592874571440806E-2</v>
      </c>
      <c r="O154">
        <f>ProkustesV!R159</f>
        <v>-6.8799858045624801E-2</v>
      </c>
      <c r="P154">
        <f>ProkustesV!S159</f>
        <v>-0.104573649612296</v>
      </c>
      <c r="Q154">
        <f>ProkustesV!T159</f>
        <v>-0.207044716583555</v>
      </c>
      <c r="R154">
        <f>ProkustesV!U159</f>
        <v>0.29073591842576502</v>
      </c>
      <c r="S154">
        <f>ProkustesV!V159</f>
        <v>-0.20655911479540501</v>
      </c>
      <c r="T154">
        <f>ProkustesV!W159</f>
        <v>0.56073831515207195</v>
      </c>
      <c r="U154">
        <f>ProkustesV!X159</f>
        <v>-9.8541069207867902E-3</v>
      </c>
    </row>
    <row r="155" spans="1:21" x14ac:dyDescent="0.3">
      <c r="A155" t="str">
        <f>MID(ProkustesV!C160,4,3)&amp;"_"&amp;ProkustesV!A160&amp;"_"&amp;ProkustesV!B160</f>
        <v>iss_30_3</v>
      </c>
      <c r="B155">
        <f>ProkustesV!E160</f>
        <v>-0.39781612349317702</v>
      </c>
      <c r="C155">
        <f>ProkustesV!F160</f>
        <v>5.5130035566020197E-2</v>
      </c>
      <c r="D155">
        <f>ProkustesV!G160</f>
        <v>-0.40129969661915099</v>
      </c>
      <c r="E155">
        <f>ProkustesV!H160</f>
        <v>-6.1510351511388402E-2</v>
      </c>
      <c r="F155">
        <f>ProkustesV!I160</f>
        <v>-2.527086988307E-2</v>
      </c>
      <c r="G155">
        <f>ProkustesV!J160</f>
        <v>-7.19850038469615E-3</v>
      </c>
      <c r="H155">
        <f>ProkustesV!K160</f>
        <v>-6.1454544152068899E-2</v>
      </c>
      <c r="I155">
        <f>ProkustesV!L160</f>
        <v>0.221147887007696</v>
      </c>
      <c r="J155">
        <f>ProkustesV!M160</f>
        <v>-7.2152988945968694E-2</v>
      </c>
      <c r="K155">
        <f>ProkustesV!N160</f>
        <v>6.7894000440458999E-2</v>
      </c>
      <c r="L155">
        <f>ProkustesV!O160</f>
        <v>0.28814611854829197</v>
      </c>
      <c r="M155">
        <f>ProkustesV!P160</f>
        <v>0.202533606996637</v>
      </c>
      <c r="N155">
        <f>ProkustesV!Q160</f>
        <v>-7.83847886713539E-2</v>
      </c>
      <c r="O155">
        <f>ProkustesV!R160</f>
        <v>-7.3194195140464297E-2</v>
      </c>
      <c r="P155">
        <f>ProkustesV!S160</f>
        <v>-8.8409600704223101E-2</v>
      </c>
      <c r="Q155">
        <f>ProkustesV!T160</f>
        <v>-0.204045116170468</v>
      </c>
      <c r="R155">
        <f>ProkustesV!U160</f>
        <v>0.278127736605702</v>
      </c>
      <c r="S155">
        <f>ProkustesV!V160</f>
        <v>-0.20267017714902899</v>
      </c>
      <c r="T155">
        <f>ProkustesV!W160</f>
        <v>0.55851475731502298</v>
      </c>
      <c r="U155">
        <f>ProkustesV!X160</f>
        <v>1.91281034523127E-3</v>
      </c>
    </row>
    <row r="156" spans="1:21" x14ac:dyDescent="0.3">
      <c r="A156" t="str">
        <f>MID(ProkustesV!C161,4,3)&amp;"_"&amp;ProkustesV!A161&amp;"_"&amp;ProkustesV!B161</f>
        <v>iss_30_4</v>
      </c>
      <c r="B156">
        <f>ProkustesV!E161</f>
        <v>-0.390227973956637</v>
      </c>
      <c r="C156">
        <f>ProkustesV!F161</f>
        <v>5.9310505979111798E-2</v>
      </c>
      <c r="D156">
        <f>ProkustesV!G161</f>
        <v>-0.39630326715311398</v>
      </c>
      <c r="E156">
        <f>ProkustesV!H161</f>
        <v>-5.8423674481880301E-2</v>
      </c>
      <c r="F156">
        <f>ProkustesV!I161</f>
        <v>-4.5749471044361098E-2</v>
      </c>
      <c r="G156">
        <f>ProkustesV!J161</f>
        <v>-3.9402384970014902E-4</v>
      </c>
      <c r="H156">
        <f>ProkustesV!K161</f>
        <v>-6.4091176617951301E-2</v>
      </c>
      <c r="I156">
        <f>ProkustesV!L161</f>
        <v>0.21750835433330701</v>
      </c>
      <c r="J156">
        <f>ProkustesV!M161</f>
        <v>-7.6574367352622297E-2</v>
      </c>
      <c r="K156">
        <f>ProkustesV!N161</f>
        <v>6.9234407320286198E-2</v>
      </c>
      <c r="L156">
        <f>ProkustesV!O161</f>
        <v>0.28898300757488998</v>
      </c>
      <c r="M156">
        <f>ProkustesV!P161</f>
        <v>0.21881746396069901</v>
      </c>
      <c r="N156">
        <f>ProkustesV!Q161</f>
        <v>-6.9571462391071898E-2</v>
      </c>
      <c r="O156">
        <f>ProkustesV!R161</f>
        <v>-5.71927998475249E-2</v>
      </c>
      <c r="P156">
        <f>ProkustesV!S161</f>
        <v>-7.7648592109578293E-2</v>
      </c>
      <c r="Q156">
        <f>ProkustesV!T161</f>
        <v>-0.220648038609326</v>
      </c>
      <c r="R156">
        <f>ProkustesV!U161</f>
        <v>0.29069324615604197</v>
      </c>
      <c r="S156">
        <f>ProkustesV!V161</f>
        <v>-0.22788750538255001</v>
      </c>
      <c r="T156">
        <f>ProkustesV!W161</f>
        <v>0.54049005689440299</v>
      </c>
      <c r="U156">
        <f>ProkustesV!X161</f>
        <v>-3.2468942242082002E-4</v>
      </c>
    </row>
    <row r="157" spans="1:21" x14ac:dyDescent="0.3">
      <c r="A157" t="str">
        <f>MID(ProkustesV!C162,4,3)&amp;"_"&amp;ProkustesV!A162&amp;"_"&amp;ProkustesV!B162</f>
        <v>iss_30_5</v>
      </c>
      <c r="B157">
        <f>ProkustesV!E162</f>
        <v>-0.35107815996769898</v>
      </c>
      <c r="C157">
        <f>ProkustesV!F162</f>
        <v>7.3810770493137903E-2</v>
      </c>
      <c r="D157">
        <f>ProkustesV!G162</f>
        <v>-0.35752306920872201</v>
      </c>
      <c r="E157">
        <f>ProkustesV!H162</f>
        <v>-8.4448142822515795E-2</v>
      </c>
      <c r="F157">
        <f>ProkustesV!I162</f>
        <v>4.5244528503323903E-2</v>
      </c>
      <c r="G157">
        <f>ProkustesV!J162</f>
        <v>3.7258799575073001E-3</v>
      </c>
      <c r="H157">
        <f>ProkustesV!K162</f>
        <v>-8.8147348092682903E-2</v>
      </c>
      <c r="I157">
        <f>ProkustesV!L162</f>
        <v>0.25029123405577403</v>
      </c>
      <c r="J157">
        <f>ProkustesV!M162</f>
        <v>-0.11186011202813299</v>
      </c>
      <c r="K157">
        <f>ProkustesV!N162</f>
        <v>8.1105563938214401E-2</v>
      </c>
      <c r="L157">
        <f>ProkustesV!O162</f>
        <v>0.28576463986650502</v>
      </c>
      <c r="M157">
        <f>ProkustesV!P162</f>
        <v>0.235011574312702</v>
      </c>
      <c r="N157">
        <f>ProkustesV!Q162</f>
        <v>-0.10718740453200799</v>
      </c>
      <c r="O157">
        <f>ProkustesV!R162</f>
        <v>-8.0630447436097805E-2</v>
      </c>
      <c r="P157">
        <f>ProkustesV!S162</f>
        <v>-0.119589932281671</v>
      </c>
      <c r="Q157">
        <f>ProkustesV!T162</f>
        <v>-0.24744932612364801</v>
      </c>
      <c r="R157">
        <f>ProkustesV!U162</f>
        <v>0.252445719934417</v>
      </c>
      <c r="S157">
        <f>ProkustesV!V162</f>
        <v>-0.242711573524173</v>
      </c>
      <c r="T157">
        <f>ProkustesV!W162</f>
        <v>0.55193113780667002</v>
      </c>
      <c r="U157">
        <f>ProkustesV!X162</f>
        <v>1.1294467149098699E-2</v>
      </c>
    </row>
    <row r="158" spans="1:21" x14ac:dyDescent="0.3">
      <c r="A158" t="str">
        <f>MID(ProkustesV!C163,4,3)&amp;"_"&amp;ProkustesV!A163&amp;"_"&amp;ProkustesV!B163</f>
        <v>iss_31_1</v>
      </c>
      <c r="B158">
        <f>ProkustesV!E163</f>
        <v>-0.38415904870983197</v>
      </c>
      <c r="C158">
        <f>ProkustesV!F163</f>
        <v>4.3942798120124603E-2</v>
      </c>
      <c r="D158">
        <f>ProkustesV!G163</f>
        <v>-0.38808030929075998</v>
      </c>
      <c r="E158">
        <f>ProkustesV!H163</f>
        <v>-5.6591411433917799E-2</v>
      </c>
      <c r="F158">
        <f>ProkustesV!I163</f>
        <v>-0.140100411013139</v>
      </c>
      <c r="G158">
        <f>ProkustesV!J163</f>
        <v>-5.6569967223962904E-3</v>
      </c>
      <c r="H158">
        <f>ProkustesV!K163</f>
        <v>-3.0159911175049899E-2</v>
      </c>
      <c r="I158">
        <f>ProkustesV!L163</f>
        <v>0.242738049342684</v>
      </c>
      <c r="J158">
        <f>ProkustesV!M163</f>
        <v>-3.5014352558346298E-2</v>
      </c>
      <c r="K158">
        <f>ProkustesV!N163</f>
        <v>8.82994314945523E-2</v>
      </c>
      <c r="L158">
        <f>ProkustesV!O163</f>
        <v>0.23415761012674599</v>
      </c>
      <c r="M158">
        <f>ProkustesV!P163</f>
        <v>0.25512880824880502</v>
      </c>
      <c r="N158">
        <f>ProkustesV!Q163</f>
        <v>-3.6250976494681203E-2</v>
      </c>
      <c r="O158">
        <f>ProkustesV!R163</f>
        <v>-6.23754335418659E-2</v>
      </c>
      <c r="P158">
        <f>ProkustesV!S163</f>
        <v>-5.0261712661222202E-2</v>
      </c>
      <c r="Q158">
        <f>ProkustesV!T163</f>
        <v>-0.22675588259694099</v>
      </c>
      <c r="R158">
        <f>ProkustesV!U163</f>
        <v>0.26988237202091098</v>
      </c>
      <c r="S158">
        <f>ProkustesV!V163</f>
        <v>-0.264176309357322</v>
      </c>
      <c r="T158">
        <f>ProkustesV!W163</f>
        <v>0.55998673975537505</v>
      </c>
      <c r="U158">
        <f>ProkustesV!X163</f>
        <v>-1.4553053553723499E-2</v>
      </c>
    </row>
    <row r="159" spans="1:21" x14ac:dyDescent="0.3">
      <c r="A159" t="str">
        <f>MID(ProkustesV!C164,4,3)&amp;"_"&amp;ProkustesV!A164&amp;"_"&amp;ProkustesV!B164</f>
        <v>iss_31_2</v>
      </c>
      <c r="B159">
        <f>ProkustesV!E164</f>
        <v>-0.41132564588908599</v>
      </c>
      <c r="C159">
        <f>ProkustesV!F164</f>
        <v>5.9348616379175802E-2</v>
      </c>
      <c r="D159">
        <f>ProkustesV!G164</f>
        <v>-0.41448354267229798</v>
      </c>
      <c r="E159">
        <f>ProkustesV!H164</f>
        <v>-4.97337738446448E-2</v>
      </c>
      <c r="F159">
        <f>ProkustesV!I164</f>
        <v>-7.8786198232095803E-2</v>
      </c>
      <c r="G159">
        <f>ProkustesV!J164</f>
        <v>5.5290067363591598E-3</v>
      </c>
      <c r="H159">
        <f>ProkustesV!K164</f>
        <v>-2.7289918375794898E-2</v>
      </c>
      <c r="I159">
        <f>ProkustesV!L164</f>
        <v>0.22202999416205599</v>
      </c>
      <c r="J159">
        <f>ProkustesV!M164</f>
        <v>-3.55215788261748E-2</v>
      </c>
      <c r="K159">
        <f>ProkustesV!N164</f>
        <v>6.1021390777710703E-2</v>
      </c>
      <c r="L159">
        <f>ProkustesV!O164</f>
        <v>0.24237632958282701</v>
      </c>
      <c r="M159">
        <f>ProkustesV!P164</f>
        <v>0.224247042780958</v>
      </c>
      <c r="N159">
        <f>ProkustesV!Q164</f>
        <v>-3.5326193186772298E-2</v>
      </c>
      <c r="O159">
        <f>ProkustesV!R164</f>
        <v>-6.70602358781765E-2</v>
      </c>
      <c r="P159">
        <f>ProkustesV!S164</f>
        <v>-4.9465837797352301E-2</v>
      </c>
      <c r="Q159">
        <f>ProkustesV!T164</f>
        <v>-0.226158014896847</v>
      </c>
      <c r="R159">
        <f>ProkustesV!U164</f>
        <v>0.236516110956597</v>
      </c>
      <c r="S159">
        <f>ProkustesV!V164</f>
        <v>-0.24570598800906401</v>
      </c>
      <c r="T159">
        <f>ProkustesV!W164</f>
        <v>0.57330647444015204</v>
      </c>
      <c r="U159">
        <f>ProkustesV!X164</f>
        <v>1.6481961792473399E-2</v>
      </c>
    </row>
    <row r="160" spans="1:21" x14ac:dyDescent="0.3">
      <c r="A160" t="str">
        <f>MID(ProkustesV!C165,4,3)&amp;"_"&amp;ProkustesV!A165&amp;"_"&amp;ProkustesV!B165</f>
        <v>iss_31_3</v>
      </c>
      <c r="B160">
        <f>ProkustesV!E165</f>
        <v>-0.35093466502848297</v>
      </c>
      <c r="C160">
        <f>ProkustesV!F165</f>
        <v>5.1342282897175101E-2</v>
      </c>
      <c r="D160">
        <f>ProkustesV!G165</f>
        <v>-0.36062767848426502</v>
      </c>
      <c r="E160">
        <f>ProkustesV!H165</f>
        <v>-6.5628922647445104E-2</v>
      </c>
      <c r="F160">
        <f>ProkustesV!I165</f>
        <v>-5.7558299100017897E-2</v>
      </c>
      <c r="G160">
        <f>ProkustesV!J165</f>
        <v>-1.43474591575831E-3</v>
      </c>
      <c r="H160">
        <f>ProkustesV!K165</f>
        <v>-5.3089148415019001E-2</v>
      </c>
      <c r="I160">
        <f>ProkustesV!L165</f>
        <v>0.25816990538442203</v>
      </c>
      <c r="J160">
        <f>ProkustesV!M165</f>
        <v>-6.6561475023599007E-2</v>
      </c>
      <c r="K160">
        <f>ProkustesV!N165</f>
        <v>7.0447888503380504E-2</v>
      </c>
      <c r="L160">
        <f>ProkustesV!O165</f>
        <v>0.26387921400668801</v>
      </c>
      <c r="M160">
        <f>ProkustesV!P165</f>
        <v>0.32035242951349102</v>
      </c>
      <c r="N160">
        <f>ProkustesV!Q165</f>
        <v>-7.0120360783826399E-2</v>
      </c>
      <c r="O160">
        <f>ProkustesV!R165</f>
        <v>-7.4257365098795394E-2</v>
      </c>
      <c r="P160">
        <f>ProkustesV!S165</f>
        <v>-7.8194663227689004E-2</v>
      </c>
      <c r="Q160">
        <f>ProkustesV!T165</f>
        <v>-0.250339373962982</v>
      </c>
      <c r="R160">
        <f>ProkustesV!U165</f>
        <v>0.241148384204255</v>
      </c>
      <c r="S160">
        <f>ProkustesV!V165</f>
        <v>-0.29530540156929003</v>
      </c>
      <c r="T160">
        <f>ProkustesV!W165</f>
        <v>0.53205869185195798</v>
      </c>
      <c r="U160">
        <f>ProkustesV!X165</f>
        <v>-1.33466971041976E-2</v>
      </c>
    </row>
    <row r="161" spans="1:21" x14ac:dyDescent="0.3">
      <c r="A161" t="str">
        <f>MID(ProkustesV!C166,4,3)&amp;"_"&amp;ProkustesV!A166&amp;"_"&amp;ProkustesV!B166</f>
        <v>iss_31_4</v>
      </c>
      <c r="B161">
        <f>ProkustesV!E166</f>
        <v>-0.38581879840168298</v>
      </c>
      <c r="C161">
        <f>ProkustesV!F166</f>
        <v>5.8313341195500197E-2</v>
      </c>
      <c r="D161">
        <f>ProkustesV!G166</f>
        <v>-0.39030504888796902</v>
      </c>
      <c r="E161">
        <f>ProkustesV!H166</f>
        <v>-5.5773435655795497E-2</v>
      </c>
      <c r="F161">
        <f>ProkustesV!I166</f>
        <v>-5.4139080250405799E-2</v>
      </c>
      <c r="G161">
        <f>ProkustesV!J166</f>
        <v>-8.7148930449100596E-3</v>
      </c>
      <c r="H161">
        <f>ProkustesV!K166</f>
        <v>-5.1578300363267798E-2</v>
      </c>
      <c r="I161">
        <f>ProkustesV!L166</f>
        <v>0.25304002126391201</v>
      </c>
      <c r="J161">
        <f>ProkustesV!M166</f>
        <v>-5.7181388339947799E-2</v>
      </c>
      <c r="K161">
        <f>ProkustesV!N166</f>
        <v>7.2496590300844002E-2</v>
      </c>
      <c r="L161">
        <f>ProkustesV!O166</f>
        <v>0.259780717221263</v>
      </c>
      <c r="M161">
        <f>ProkustesV!P166</f>
        <v>0.26338291830736199</v>
      </c>
      <c r="N161">
        <f>ProkustesV!Q166</f>
        <v>-5.5680433563385798E-2</v>
      </c>
      <c r="O161">
        <f>ProkustesV!R166</f>
        <v>-7.4284702223608098E-2</v>
      </c>
      <c r="P161">
        <f>ProkustesV!S166</f>
        <v>-6.3610114575048907E-2</v>
      </c>
      <c r="Q161">
        <f>ProkustesV!T166</f>
        <v>-0.239206333607691</v>
      </c>
      <c r="R161">
        <f>ProkustesV!U166</f>
        <v>0.272006032462487</v>
      </c>
      <c r="S161">
        <f>ProkustesV!V166</f>
        <v>-0.25752664563990701</v>
      </c>
      <c r="T161">
        <f>ProkustesV!W166</f>
        <v>0.52652641469795503</v>
      </c>
      <c r="U161">
        <f>ProkustesV!X166</f>
        <v>-1.17268608957066E-2</v>
      </c>
    </row>
    <row r="162" spans="1:21" x14ac:dyDescent="0.3">
      <c r="A162" t="str">
        <f>MID(ProkustesV!C167,4,3)&amp;"_"&amp;ProkustesV!A167&amp;"_"&amp;ProkustesV!B167</f>
        <v>iss_31_5</v>
      </c>
      <c r="B162">
        <f>ProkustesV!E167</f>
        <v>-0.40494089218601498</v>
      </c>
      <c r="C162">
        <f>ProkustesV!F167</f>
        <v>7.0726009720259303E-2</v>
      </c>
      <c r="D162">
        <f>ProkustesV!G167</f>
        <v>-0.40394137607448899</v>
      </c>
      <c r="E162">
        <f>ProkustesV!H167</f>
        <v>-7.6967562868833994E-2</v>
      </c>
      <c r="F162">
        <f>ProkustesV!I167</f>
        <v>-1.39874301340439E-2</v>
      </c>
      <c r="G162">
        <f>ProkustesV!J167</f>
        <v>-9.9097395445296704E-3</v>
      </c>
      <c r="H162">
        <f>ProkustesV!K167</f>
        <v>-5.0247202387182201E-2</v>
      </c>
      <c r="I162">
        <f>ProkustesV!L167</f>
        <v>0.25697546489884499</v>
      </c>
      <c r="J162">
        <f>ProkustesV!M167</f>
        <v>-5.8182399266068698E-2</v>
      </c>
      <c r="K162">
        <f>ProkustesV!N167</f>
        <v>7.8743331812152206E-2</v>
      </c>
      <c r="L162">
        <f>ProkustesV!O167</f>
        <v>0.26144833016293001</v>
      </c>
      <c r="M162">
        <f>ProkustesV!P167</f>
        <v>0.24340850984677501</v>
      </c>
      <c r="N162">
        <f>ProkustesV!Q167</f>
        <v>-5.1657229538995701E-2</v>
      </c>
      <c r="O162">
        <f>ProkustesV!R167</f>
        <v>-7.06686775369222E-2</v>
      </c>
      <c r="P162">
        <f>ProkustesV!S167</f>
        <v>-5.5188483847127497E-2</v>
      </c>
      <c r="Q162">
        <f>ProkustesV!T167</f>
        <v>-0.23657207408144801</v>
      </c>
      <c r="R162">
        <f>ProkustesV!U167</f>
        <v>0.25244004112958701</v>
      </c>
      <c r="S162">
        <f>ProkustesV!V167</f>
        <v>-0.252469880092895</v>
      </c>
      <c r="T162">
        <f>ProkustesV!W167</f>
        <v>0.52425664214140599</v>
      </c>
      <c r="U162">
        <f>ProkustesV!X167</f>
        <v>-3.2653821534025899E-3</v>
      </c>
    </row>
    <row r="163" spans="1:21" x14ac:dyDescent="0.3">
      <c r="A163" t="str">
        <f>MID(ProkustesV!C168,4,3)&amp;"_"&amp;ProkustesV!A168&amp;"_"&amp;ProkustesV!B168</f>
        <v>iss_32_1</v>
      </c>
      <c r="B163">
        <f>ProkustesV!E168</f>
        <v>-0.417110923855817</v>
      </c>
      <c r="C163">
        <f>ProkustesV!F168</f>
        <v>6.4492201272210795E-2</v>
      </c>
      <c r="D163">
        <f>ProkustesV!G168</f>
        <v>-0.42188281628221302</v>
      </c>
      <c r="E163">
        <f>ProkustesV!H168</f>
        <v>-4.5205796474774303E-2</v>
      </c>
      <c r="F163">
        <f>ProkustesV!I168</f>
        <v>-3.8562518007244903E-2</v>
      </c>
      <c r="G163">
        <f>ProkustesV!J168</f>
        <v>2.0242956543525801E-3</v>
      </c>
      <c r="H163">
        <f>ProkustesV!K168</f>
        <v>-3.9685084500489E-2</v>
      </c>
      <c r="I163">
        <f>ProkustesV!L168</f>
        <v>0.23322671243534701</v>
      </c>
      <c r="J163">
        <f>ProkustesV!M168</f>
        <v>-5.7783423309802497E-2</v>
      </c>
      <c r="K163">
        <f>ProkustesV!N168</f>
        <v>7.4648294267405907E-2</v>
      </c>
      <c r="L163">
        <f>ProkustesV!O168</f>
        <v>0.27538191658457101</v>
      </c>
      <c r="M163">
        <f>ProkustesV!P168</f>
        <v>0.20299317516000101</v>
      </c>
      <c r="N163">
        <f>ProkustesV!Q168</f>
        <v>-5.62238010264395E-2</v>
      </c>
      <c r="O163">
        <f>ProkustesV!R168</f>
        <v>-7.24598507420392E-2</v>
      </c>
      <c r="P163">
        <f>ProkustesV!S168</f>
        <v>-6.6064250248381501E-2</v>
      </c>
      <c r="Q163">
        <f>ProkustesV!T168</f>
        <v>-0.25195976434818201</v>
      </c>
      <c r="R163">
        <f>ProkustesV!U168</f>
        <v>0.31515849870738699</v>
      </c>
      <c r="S163">
        <f>ProkustesV!V168</f>
        <v>-0.20099013208623101</v>
      </c>
      <c r="T163">
        <f>ProkustesV!W168</f>
        <v>0.50677240193842799</v>
      </c>
      <c r="U163">
        <f>ProkustesV!X168</f>
        <v>-6.7691351380923803E-3</v>
      </c>
    </row>
    <row r="164" spans="1:21" x14ac:dyDescent="0.3">
      <c r="A164" t="str">
        <f>MID(ProkustesV!C169,4,3)&amp;"_"&amp;ProkustesV!A169&amp;"_"&amp;ProkustesV!B169</f>
        <v>iss_32_2</v>
      </c>
      <c r="B164">
        <f>ProkustesV!E169</f>
        <v>-0.39115900489398803</v>
      </c>
      <c r="C164">
        <f>ProkustesV!F169</f>
        <v>6.8706413067873506E-2</v>
      </c>
      <c r="D164">
        <f>ProkustesV!G169</f>
        <v>-0.39003229851097099</v>
      </c>
      <c r="E164">
        <f>ProkustesV!H169</f>
        <v>-4.9806227882390003E-2</v>
      </c>
      <c r="F164">
        <f>ProkustesV!I169</f>
        <v>-4.8710243555531302E-2</v>
      </c>
      <c r="G164">
        <f>ProkustesV!J169</f>
        <v>5.6509982531904599E-3</v>
      </c>
      <c r="H164">
        <f>ProkustesV!K169</f>
        <v>-7.0848679776183504E-2</v>
      </c>
      <c r="I164">
        <f>ProkustesV!L169</f>
        <v>0.23785696037953</v>
      </c>
      <c r="J164">
        <f>ProkustesV!M169</f>
        <v>-8.2403486523680403E-2</v>
      </c>
      <c r="K164">
        <f>ProkustesV!N169</f>
        <v>5.8693567182401797E-2</v>
      </c>
      <c r="L164">
        <f>ProkustesV!O169</f>
        <v>0.30293908569604</v>
      </c>
      <c r="M164">
        <f>ProkustesV!P169</f>
        <v>0.166152735521131</v>
      </c>
      <c r="N164">
        <f>ProkustesV!Q169</f>
        <v>-8.0786488285431904E-2</v>
      </c>
      <c r="O164">
        <f>ProkustesV!R169</f>
        <v>-8.0922072306088E-2</v>
      </c>
      <c r="P164">
        <f>ProkustesV!S169</f>
        <v>-8.9782819148504098E-2</v>
      </c>
      <c r="Q164">
        <f>ProkustesV!T169</f>
        <v>-0.24883340502281501</v>
      </c>
      <c r="R164">
        <f>ProkustesV!U169</f>
        <v>0.29734683394177902</v>
      </c>
      <c r="S164">
        <f>ProkustesV!V169</f>
        <v>-0.15934760682052099</v>
      </c>
      <c r="T164">
        <f>ProkustesV!W169</f>
        <v>0.55343710105647104</v>
      </c>
      <c r="U164">
        <f>ProkustesV!X169</f>
        <v>1.84863762768734E-3</v>
      </c>
    </row>
    <row r="165" spans="1:21" x14ac:dyDescent="0.3">
      <c r="A165" t="str">
        <f>MID(ProkustesV!C170,4,3)&amp;"_"&amp;ProkustesV!A170&amp;"_"&amp;ProkustesV!B170</f>
        <v>iss_32_3</v>
      </c>
      <c r="B165">
        <f>ProkustesV!E170</f>
        <v>-0.40551403527021102</v>
      </c>
      <c r="C165">
        <f>ProkustesV!F170</f>
        <v>5.4699263531823597E-2</v>
      </c>
      <c r="D165">
        <f>ProkustesV!G170</f>
        <v>-0.42029865123159599</v>
      </c>
      <c r="E165">
        <f>ProkustesV!H170</f>
        <v>-6.0749036263449303E-2</v>
      </c>
      <c r="F165">
        <f>ProkustesV!I170</f>
        <v>-2.3303038340636701E-2</v>
      </c>
      <c r="G165">
        <f>ProkustesV!J170</f>
        <v>2.1861943512309599E-3</v>
      </c>
      <c r="H165">
        <f>ProkustesV!K170</f>
        <v>-6.88335228202481E-2</v>
      </c>
      <c r="I165">
        <f>ProkustesV!L170</f>
        <v>0.21988006425754</v>
      </c>
      <c r="J165">
        <f>ProkustesV!M170</f>
        <v>-7.8479320747276302E-2</v>
      </c>
      <c r="K165">
        <f>ProkustesV!N170</f>
        <v>7.1175638578637401E-2</v>
      </c>
      <c r="L165">
        <f>ProkustesV!O170</f>
        <v>0.30641124377060103</v>
      </c>
      <c r="M165">
        <f>ProkustesV!P170</f>
        <v>0.159153202353398</v>
      </c>
      <c r="N165">
        <f>ProkustesV!Q170</f>
        <v>-7.1682977069311593E-2</v>
      </c>
      <c r="O165">
        <f>ProkustesV!R170</f>
        <v>-5.95768855727958E-2</v>
      </c>
      <c r="P165">
        <f>ProkustesV!S170</f>
        <v>-8.8858166920832607E-2</v>
      </c>
      <c r="Q165">
        <f>ProkustesV!T170</f>
        <v>-0.21838773614680601</v>
      </c>
      <c r="R165">
        <f>ProkustesV!U170</f>
        <v>0.30883320964316002</v>
      </c>
      <c r="S165">
        <f>ProkustesV!V170</f>
        <v>-0.16752775539274301</v>
      </c>
      <c r="T165">
        <f>ProkustesV!W170</f>
        <v>0.54172525898635004</v>
      </c>
      <c r="U165">
        <f>ProkustesV!X170</f>
        <v>-8.5294969683630901E-4</v>
      </c>
    </row>
    <row r="166" spans="1:21" x14ac:dyDescent="0.3">
      <c r="A166" t="str">
        <f>MID(ProkustesV!C171,4,3)&amp;"_"&amp;ProkustesV!A171&amp;"_"&amp;ProkustesV!B171</f>
        <v>iss_32_4</v>
      </c>
      <c r="B166">
        <f>ProkustesV!E171</f>
        <v>-0.41521296465200602</v>
      </c>
      <c r="C166">
        <f>ProkustesV!F171</f>
        <v>6.6001872526490299E-2</v>
      </c>
      <c r="D166">
        <f>ProkustesV!G171</f>
        <v>-0.42076391978057598</v>
      </c>
      <c r="E166">
        <f>ProkustesV!H171</f>
        <v>-6.2828951632961899E-2</v>
      </c>
      <c r="F166">
        <f>ProkustesV!I171</f>
        <v>-3.4368248727207002E-3</v>
      </c>
      <c r="G166">
        <f>ProkustesV!J171</f>
        <v>-1.4514014632470399E-2</v>
      </c>
      <c r="H166">
        <f>ProkustesV!K171</f>
        <v>-7.6361370819230001E-2</v>
      </c>
      <c r="I166">
        <f>ProkustesV!L171</f>
        <v>0.221894834727349</v>
      </c>
      <c r="J166">
        <f>ProkustesV!M171</f>
        <v>-7.8313962619236302E-2</v>
      </c>
      <c r="K166">
        <f>ProkustesV!N171</f>
        <v>5.4338701470356299E-2</v>
      </c>
      <c r="L166">
        <f>ProkustesV!O171</f>
        <v>0.313429423486972</v>
      </c>
      <c r="M166">
        <f>ProkustesV!P171</f>
        <v>0.16435438688069601</v>
      </c>
      <c r="N166">
        <f>ProkustesV!Q171</f>
        <v>-8.2282415466282094E-2</v>
      </c>
      <c r="O166">
        <f>ProkustesV!R171</f>
        <v>-6.1257307621493E-2</v>
      </c>
      <c r="P166">
        <f>ProkustesV!S171</f>
        <v>-9.08119202588763E-2</v>
      </c>
      <c r="Q166">
        <f>ProkustesV!T171</f>
        <v>-0.21103525079875901</v>
      </c>
      <c r="R166">
        <f>ProkustesV!U171</f>
        <v>0.31688049992016198</v>
      </c>
      <c r="S166">
        <f>ProkustesV!V171</f>
        <v>-0.14055891542256099</v>
      </c>
      <c r="T166">
        <f>ProkustesV!W171</f>
        <v>0.53687345506179096</v>
      </c>
      <c r="U166">
        <f>ProkustesV!X171</f>
        <v>-1.6395355496646301E-2</v>
      </c>
    </row>
    <row r="167" spans="1:21" x14ac:dyDescent="0.3">
      <c r="A167" t="str">
        <f>MID(ProkustesV!C172,4,3)&amp;"_"&amp;ProkustesV!A172&amp;"_"&amp;ProkustesV!B172</f>
        <v>iss_32_5</v>
      </c>
      <c r="B167">
        <f>ProkustesV!E172</f>
        <v>-0.38877458156021399</v>
      </c>
      <c r="C167">
        <f>ProkustesV!F172</f>
        <v>5.3000739267781198E-2</v>
      </c>
      <c r="D167">
        <f>ProkustesV!G172</f>
        <v>-0.39979206861295402</v>
      </c>
      <c r="E167">
        <f>ProkustesV!H172</f>
        <v>-5.0312830891737999E-2</v>
      </c>
      <c r="F167">
        <f>ProkustesV!I172</f>
        <v>8.7669731332398505E-3</v>
      </c>
      <c r="G167">
        <f>ProkustesV!J172</f>
        <v>-4.1902880323261204E-3</v>
      </c>
      <c r="H167">
        <f>ProkustesV!K172</f>
        <v>-7.62307627128994E-2</v>
      </c>
      <c r="I167">
        <f>ProkustesV!L172</f>
        <v>0.24429836737976399</v>
      </c>
      <c r="J167">
        <f>ProkustesV!M172</f>
        <v>-8.7709741235328098E-2</v>
      </c>
      <c r="K167">
        <f>ProkustesV!N172</f>
        <v>6.5630529715311303E-2</v>
      </c>
      <c r="L167">
        <f>ProkustesV!O172</f>
        <v>0.27611768405683901</v>
      </c>
      <c r="M167">
        <f>ProkustesV!P172</f>
        <v>0.163501331459597</v>
      </c>
      <c r="N167">
        <f>ProkustesV!Q172</f>
        <v>-8.9411061269349001E-2</v>
      </c>
      <c r="O167">
        <f>ProkustesV!R172</f>
        <v>-6.3590415865910493E-2</v>
      </c>
      <c r="P167">
        <f>ProkustesV!S172</f>
        <v>-0.108076572461085</v>
      </c>
      <c r="Q167">
        <f>ProkustesV!T172</f>
        <v>-0.24770447296117301</v>
      </c>
      <c r="R167">
        <f>ProkustesV!U172</f>
        <v>0.29830054249177501</v>
      </c>
      <c r="S167">
        <f>ProkustesV!V172</f>
        <v>-0.14715614430000301</v>
      </c>
      <c r="T167">
        <f>ProkustesV!W172</f>
        <v>0.56680958816997296</v>
      </c>
      <c r="U167">
        <f>ProkustesV!X172</f>
        <v>-1.3476815771301999E-2</v>
      </c>
    </row>
    <row r="168" spans="1:21" x14ac:dyDescent="0.3">
      <c r="A168" t="str">
        <f>MID(ProkustesV!C173,4,3)&amp;"_"&amp;ProkustesV!A173&amp;"_"&amp;ProkustesV!B173</f>
        <v>iss_33_1</v>
      </c>
      <c r="B168">
        <f>ProkustesV!E173</f>
        <v>-0.40880241474552298</v>
      </c>
      <c r="C168">
        <f>ProkustesV!F173</f>
        <v>5.9129640396076898E-2</v>
      </c>
      <c r="D168">
        <f>ProkustesV!G173</f>
        <v>-0.414062480419149</v>
      </c>
      <c r="E168">
        <f>ProkustesV!H173</f>
        <v>-5.9404787988001397E-2</v>
      </c>
      <c r="F168">
        <f>ProkustesV!I173</f>
        <v>-3.0415314464668199E-2</v>
      </c>
      <c r="G168">
        <f>ProkustesV!J173</f>
        <v>-5.75565838141437E-4</v>
      </c>
      <c r="H168">
        <f>ProkustesV!K173</f>
        <v>-5.7775821870668202E-2</v>
      </c>
      <c r="I168">
        <f>ProkustesV!L173</f>
        <v>0.20865911289804701</v>
      </c>
      <c r="J168">
        <f>ProkustesV!M173</f>
        <v>-7.0510658111441998E-2</v>
      </c>
      <c r="K168">
        <f>ProkustesV!N173</f>
        <v>6.6686385831695297E-2</v>
      </c>
      <c r="L168">
        <f>ProkustesV!O173</f>
        <v>0.27575923484424197</v>
      </c>
      <c r="M168">
        <f>ProkustesV!P173</f>
        <v>0.176753750296892</v>
      </c>
      <c r="N168">
        <f>ProkustesV!Q173</f>
        <v>-7.4418070627629104E-2</v>
      </c>
      <c r="O168">
        <f>ProkustesV!R173</f>
        <v>-7.3109092178828494E-2</v>
      </c>
      <c r="P168">
        <f>ProkustesV!S173</f>
        <v>-8.0378524934270196E-2</v>
      </c>
      <c r="Q168">
        <f>ProkustesV!T173</f>
        <v>-0.204321993762443</v>
      </c>
      <c r="R168">
        <f>ProkustesV!U173</f>
        <v>0.27941797408087099</v>
      </c>
      <c r="S168">
        <f>ProkustesV!V173</f>
        <v>-0.16454850451976499</v>
      </c>
      <c r="T168">
        <f>ProkustesV!W173</f>
        <v>0.58118607624824004</v>
      </c>
      <c r="U168">
        <f>ProkustesV!X173</f>
        <v>-9.2689451355315294E-3</v>
      </c>
    </row>
    <row r="169" spans="1:21" x14ac:dyDescent="0.3">
      <c r="A169" t="str">
        <f>MID(ProkustesV!C174,4,3)&amp;"_"&amp;ProkustesV!A174&amp;"_"&amp;ProkustesV!B174</f>
        <v>iss_33_2</v>
      </c>
      <c r="B169">
        <f>ProkustesV!E174</f>
        <v>-0.38206398849706202</v>
      </c>
      <c r="C169">
        <f>ProkustesV!F174</f>
        <v>6.0075741483807898E-2</v>
      </c>
      <c r="D169">
        <f>ProkustesV!G174</f>
        <v>-0.389468987071527</v>
      </c>
      <c r="E169">
        <f>ProkustesV!H174</f>
        <v>-6.2411956095912997E-2</v>
      </c>
      <c r="F169">
        <f>ProkustesV!I174</f>
        <v>-3.8308665793548399E-2</v>
      </c>
      <c r="G169">
        <f>ProkustesV!J174</f>
        <v>-1.44338021545865E-3</v>
      </c>
      <c r="H169">
        <f>ProkustesV!K174</f>
        <v>-6.9070802573162796E-2</v>
      </c>
      <c r="I169">
        <f>ProkustesV!L174</f>
        <v>0.231391784297685</v>
      </c>
      <c r="J169">
        <f>ProkustesV!M174</f>
        <v>-7.0609308101432997E-2</v>
      </c>
      <c r="K169">
        <f>ProkustesV!N174</f>
        <v>9.4004888946733797E-2</v>
      </c>
      <c r="L169">
        <f>ProkustesV!O174</f>
        <v>0.25046199470070302</v>
      </c>
      <c r="M169">
        <f>ProkustesV!P174</f>
        <v>0.217563531342785</v>
      </c>
      <c r="N169">
        <f>ProkustesV!Q174</f>
        <v>-6.5981482327931495E-2</v>
      </c>
      <c r="O169">
        <f>ProkustesV!R174</f>
        <v>-7.4994874732781699E-2</v>
      </c>
      <c r="P169">
        <f>ProkustesV!S174</f>
        <v>-6.3788465277425405E-2</v>
      </c>
      <c r="Q169">
        <f>ProkustesV!T174</f>
        <v>-0.235031152277868</v>
      </c>
      <c r="R169">
        <f>ProkustesV!U174</f>
        <v>0.24515486889441501</v>
      </c>
      <c r="S169">
        <f>ProkustesV!V174</f>
        <v>-0.218174635016708</v>
      </c>
      <c r="T169">
        <f>ProkustesV!W174</f>
        <v>0.58367483604697301</v>
      </c>
      <c r="U169">
        <f>ProkustesV!X174</f>
        <v>-1.0979947732281101E-2</v>
      </c>
    </row>
    <row r="170" spans="1:21" x14ac:dyDescent="0.3">
      <c r="A170" t="str">
        <f>MID(ProkustesV!C175,4,3)&amp;"_"&amp;ProkustesV!A175&amp;"_"&amp;ProkustesV!B175</f>
        <v>iss_33_3</v>
      </c>
      <c r="B170">
        <f>ProkustesV!E175</f>
        <v>-0.38458689145215902</v>
      </c>
      <c r="C170">
        <f>ProkustesV!F175</f>
        <v>6.4254689668291301E-2</v>
      </c>
      <c r="D170">
        <f>ProkustesV!G175</f>
        <v>-0.38818437245533099</v>
      </c>
      <c r="E170">
        <f>ProkustesV!H175</f>
        <v>-6.5243942283988707E-2</v>
      </c>
      <c r="F170">
        <f>ProkustesV!I175</f>
        <v>-2.3244634998034499E-2</v>
      </c>
      <c r="G170">
        <f>ProkustesV!J175</f>
        <v>9.0415726935043506E-3</v>
      </c>
      <c r="H170">
        <f>ProkustesV!K175</f>
        <v>-6.6246556398463302E-2</v>
      </c>
      <c r="I170">
        <f>ProkustesV!L175</f>
        <v>0.23028557464652799</v>
      </c>
      <c r="J170">
        <f>ProkustesV!M175</f>
        <v>-7.87458020300148E-2</v>
      </c>
      <c r="K170">
        <f>ProkustesV!N175</f>
        <v>8.2076914552766195E-2</v>
      </c>
      <c r="L170">
        <f>ProkustesV!O175</f>
        <v>0.25236207849790199</v>
      </c>
      <c r="M170">
        <f>ProkustesV!P175</f>
        <v>0.19874433061740401</v>
      </c>
      <c r="N170">
        <f>ProkustesV!Q175</f>
        <v>-7.7125881655569203E-2</v>
      </c>
      <c r="O170">
        <f>ProkustesV!R175</f>
        <v>-8.3070259479391007E-2</v>
      </c>
      <c r="P170">
        <f>ProkustesV!S175</f>
        <v>-8.2837897294905802E-2</v>
      </c>
      <c r="Q170">
        <f>ProkustesV!T175</f>
        <v>-0.224253724091075</v>
      </c>
      <c r="R170">
        <f>ProkustesV!U175</f>
        <v>0.26489589234470701</v>
      </c>
      <c r="S170">
        <f>ProkustesV!V175</f>
        <v>-0.20687790293083599</v>
      </c>
      <c r="T170">
        <f>ProkustesV!W175</f>
        <v>0.58371406544186699</v>
      </c>
      <c r="U170">
        <f>ProkustesV!X175</f>
        <v>-4.9572533932038003E-3</v>
      </c>
    </row>
    <row r="171" spans="1:21" x14ac:dyDescent="0.3">
      <c r="A171" t="str">
        <f>MID(ProkustesV!C176,4,3)&amp;"_"&amp;ProkustesV!A176&amp;"_"&amp;ProkustesV!B176</f>
        <v>iss_33_4</v>
      </c>
      <c r="B171">
        <f>ProkustesV!E176</f>
        <v>-0.38196140418728503</v>
      </c>
      <c r="C171">
        <f>ProkustesV!F176</f>
        <v>7.0403124921959395E-2</v>
      </c>
      <c r="D171">
        <f>ProkustesV!G176</f>
        <v>-0.38734585808691702</v>
      </c>
      <c r="E171">
        <f>ProkustesV!H176</f>
        <v>-5.9857256536954798E-2</v>
      </c>
      <c r="F171">
        <f>ProkustesV!I176</f>
        <v>-2.21850451218315E-2</v>
      </c>
      <c r="G171">
        <f>ProkustesV!J176</f>
        <v>-4.0039548546476804E-3</v>
      </c>
      <c r="H171">
        <f>ProkustesV!K176</f>
        <v>-8.0809733144567006E-2</v>
      </c>
      <c r="I171">
        <f>ProkustesV!L176</f>
        <v>0.205527560225223</v>
      </c>
      <c r="J171">
        <f>ProkustesV!M176</f>
        <v>-8.4983657342806704E-2</v>
      </c>
      <c r="K171">
        <f>ProkustesV!N176</f>
        <v>7.1000397763942694E-2</v>
      </c>
      <c r="L171">
        <f>ProkustesV!O176</f>
        <v>0.26443989852159</v>
      </c>
      <c r="M171">
        <f>ProkustesV!P176</f>
        <v>0.166660991937784</v>
      </c>
      <c r="N171">
        <f>ProkustesV!Q176</f>
        <v>-9.43348724111394E-2</v>
      </c>
      <c r="O171">
        <f>ProkustesV!R176</f>
        <v>-7.2295743720099198E-2</v>
      </c>
      <c r="P171">
        <f>ProkustesV!S176</f>
        <v>-9.5936558055312204E-2</v>
      </c>
      <c r="Q171">
        <f>ProkustesV!T176</f>
        <v>-0.20811477582725099</v>
      </c>
      <c r="R171">
        <f>ProkustesV!U176</f>
        <v>0.26698964011838799</v>
      </c>
      <c r="S171">
        <f>ProkustesV!V176</f>
        <v>-0.17476182364596499</v>
      </c>
      <c r="T171">
        <f>ProkustesV!W176</f>
        <v>0.61612758970987802</v>
      </c>
      <c r="U171">
        <f>ProkustesV!X176</f>
        <v>5.4414797360088103E-3</v>
      </c>
    </row>
    <row r="172" spans="1:21" x14ac:dyDescent="0.3">
      <c r="A172" t="str">
        <f>MID(ProkustesV!C177,4,3)&amp;"_"&amp;ProkustesV!A177&amp;"_"&amp;ProkustesV!B177</f>
        <v>iss_33_5</v>
      </c>
      <c r="B172">
        <f>ProkustesV!E177</f>
        <v>-0.39561709888593199</v>
      </c>
      <c r="C172">
        <f>ProkustesV!F177</f>
        <v>6.4990292209815503E-2</v>
      </c>
      <c r="D172">
        <f>ProkustesV!G177</f>
        <v>-0.397656346174729</v>
      </c>
      <c r="E172">
        <f>ProkustesV!H177</f>
        <v>-7.6629929232749E-2</v>
      </c>
      <c r="F172">
        <f>ProkustesV!I177</f>
        <v>-1.2012468358161299E-2</v>
      </c>
      <c r="G172">
        <f>ProkustesV!J177</f>
        <v>7.3365597472198401E-3</v>
      </c>
      <c r="H172">
        <f>ProkustesV!K177</f>
        <v>-7.3091685103250398E-2</v>
      </c>
      <c r="I172">
        <f>ProkustesV!L177</f>
        <v>0.21997902336950101</v>
      </c>
      <c r="J172">
        <f>ProkustesV!M177</f>
        <v>-7.9051243318828707E-2</v>
      </c>
      <c r="K172">
        <f>ProkustesV!N177</f>
        <v>7.8015241234694596E-2</v>
      </c>
      <c r="L172">
        <f>ProkustesV!O177</f>
        <v>0.292766521937529</v>
      </c>
      <c r="M172">
        <f>ProkustesV!P177</f>
        <v>0.18794080847828501</v>
      </c>
      <c r="N172">
        <f>ProkustesV!Q177</f>
        <v>-7.6735897935600497E-2</v>
      </c>
      <c r="O172">
        <f>ProkustesV!R177</f>
        <v>-7.3952728608760301E-2</v>
      </c>
      <c r="P172">
        <f>ProkustesV!S177</f>
        <v>-8.7950139825980003E-2</v>
      </c>
      <c r="Q172">
        <f>ProkustesV!T177</f>
        <v>-0.21481740900917401</v>
      </c>
      <c r="R172">
        <f>ProkustesV!U177</f>
        <v>0.26420689193795499</v>
      </c>
      <c r="S172">
        <f>ProkustesV!V177</f>
        <v>-0.19773432448685299</v>
      </c>
      <c r="T172">
        <f>ProkustesV!W177</f>
        <v>0.56514146572699597</v>
      </c>
      <c r="U172">
        <f>ProkustesV!X177</f>
        <v>4.8724662980203903E-3</v>
      </c>
    </row>
    <row r="173" spans="1:21" x14ac:dyDescent="0.3">
      <c r="A173" t="str">
        <f>MID(ProkustesV!C178,4,3)&amp;"_"&amp;ProkustesV!A178&amp;"_"&amp;ProkustesV!B178</f>
        <v>iss_34_1</v>
      </c>
      <c r="B173">
        <f>ProkustesV!E178</f>
        <v>-0.370047848633905</v>
      </c>
      <c r="C173">
        <f>ProkustesV!F178</f>
        <v>6.6431815855678894E-2</v>
      </c>
      <c r="D173">
        <f>ProkustesV!G178</f>
        <v>-0.37633986177433598</v>
      </c>
      <c r="E173">
        <f>ProkustesV!H178</f>
        <v>-7.2573085745928606E-2</v>
      </c>
      <c r="F173">
        <f>ProkustesV!I178</f>
        <v>-2.57552023286194E-2</v>
      </c>
      <c r="G173">
        <f>ProkustesV!J178</f>
        <v>-6.9761588683835596E-4</v>
      </c>
      <c r="H173">
        <f>ProkustesV!K178</f>
        <v>-6.1835278501033097E-2</v>
      </c>
      <c r="I173">
        <f>ProkustesV!L178</f>
        <v>0.254351996885053</v>
      </c>
      <c r="J173">
        <f>ProkustesV!M178</f>
        <v>-7.6615956006829106E-2</v>
      </c>
      <c r="K173">
        <f>ProkustesV!N178</f>
        <v>7.9389788982370202E-2</v>
      </c>
      <c r="L173">
        <f>ProkustesV!O178</f>
        <v>0.26564577376382098</v>
      </c>
      <c r="M173">
        <f>ProkustesV!P178</f>
        <v>0.24002861782228299</v>
      </c>
      <c r="N173">
        <f>ProkustesV!Q178</f>
        <v>-7.7824813120194694E-2</v>
      </c>
      <c r="O173">
        <f>ProkustesV!R178</f>
        <v>-8.0089706944457995E-2</v>
      </c>
      <c r="P173">
        <f>ProkustesV!S178</f>
        <v>-8.9361559737588497E-2</v>
      </c>
      <c r="Q173">
        <f>ProkustesV!T178</f>
        <v>-0.24503744178970099</v>
      </c>
      <c r="R173">
        <f>ProkustesV!U178</f>
        <v>0.26639218312992602</v>
      </c>
      <c r="S173">
        <f>ProkustesV!V178</f>
        <v>-0.23712938210692799</v>
      </c>
      <c r="T173">
        <f>ProkustesV!W178</f>
        <v>0.54574256320875802</v>
      </c>
      <c r="U173">
        <f>ProkustesV!X178</f>
        <v>-4.6749870715300399E-3</v>
      </c>
    </row>
    <row r="174" spans="1:21" x14ac:dyDescent="0.3">
      <c r="A174" t="str">
        <f>MID(ProkustesV!C179,4,3)&amp;"_"&amp;ProkustesV!A179&amp;"_"&amp;ProkustesV!B179</f>
        <v>iss_34_2</v>
      </c>
      <c r="B174">
        <f>ProkustesV!E179</f>
        <v>-0.38025139037478001</v>
      </c>
      <c r="C174">
        <f>ProkustesV!F179</f>
        <v>6.2726087933057395E-2</v>
      </c>
      <c r="D174">
        <f>ProkustesV!G179</f>
        <v>-0.380362576053207</v>
      </c>
      <c r="E174">
        <f>ProkustesV!H179</f>
        <v>-5.9618183577989502E-2</v>
      </c>
      <c r="F174">
        <f>ProkustesV!I179</f>
        <v>-7.7860877157019795E-2</v>
      </c>
      <c r="G174">
        <f>ProkustesV!J179</f>
        <v>-2.25423757996504E-3</v>
      </c>
      <c r="H174">
        <f>ProkustesV!K179</f>
        <v>-7.4631278783411706E-2</v>
      </c>
      <c r="I174">
        <f>ProkustesV!L179</f>
        <v>0.256417396833032</v>
      </c>
      <c r="J174">
        <f>ProkustesV!M179</f>
        <v>-7.4803102786254405E-2</v>
      </c>
      <c r="K174">
        <f>ProkustesV!N179</f>
        <v>7.3066525736419502E-2</v>
      </c>
      <c r="L174">
        <f>ProkustesV!O179</f>
        <v>0.288588119171096</v>
      </c>
      <c r="M174">
        <f>ProkustesV!P179</f>
        <v>0.204515450864276</v>
      </c>
      <c r="N174">
        <f>ProkustesV!Q179</f>
        <v>-6.2962166068028902E-2</v>
      </c>
      <c r="O174">
        <f>ProkustesV!R179</f>
        <v>-6.2015239585934002E-2</v>
      </c>
      <c r="P174">
        <f>ProkustesV!S179</f>
        <v>-6.5619147412439904E-2</v>
      </c>
      <c r="Q174">
        <f>ProkustesV!T179</f>
        <v>-0.237211560106315</v>
      </c>
      <c r="R174">
        <f>ProkustesV!U179</f>
        <v>0.29788832125306702</v>
      </c>
      <c r="S174">
        <f>ProkustesV!V179</f>
        <v>-0.23867077052937299</v>
      </c>
      <c r="T174">
        <f>ProkustesV!W179</f>
        <v>0.530014098210978</v>
      </c>
      <c r="U174">
        <f>ProkustesV!X179</f>
        <v>3.0445300127909E-3</v>
      </c>
    </row>
    <row r="175" spans="1:21" x14ac:dyDescent="0.3">
      <c r="A175" t="str">
        <f>MID(ProkustesV!C180,4,3)&amp;"_"&amp;ProkustesV!A180&amp;"_"&amp;ProkustesV!B180</f>
        <v>iss_34_3</v>
      </c>
      <c r="B175">
        <f>ProkustesV!E180</f>
        <v>-0.35907530889082001</v>
      </c>
      <c r="C175">
        <f>ProkustesV!F180</f>
        <v>7.84856212512932E-2</v>
      </c>
      <c r="D175">
        <f>ProkustesV!G180</f>
        <v>-0.35878487162817901</v>
      </c>
      <c r="E175">
        <f>ProkustesV!H180</f>
        <v>-6.5366598548677907E-2</v>
      </c>
      <c r="F175">
        <f>ProkustesV!I180</f>
        <v>4.40763737662831E-3</v>
      </c>
      <c r="G175">
        <f>ProkustesV!J180</f>
        <v>2.7092623865923099E-3</v>
      </c>
      <c r="H175">
        <f>ProkustesV!K180</f>
        <v>-9.5105973912919098E-2</v>
      </c>
      <c r="I175">
        <f>ProkustesV!L180</f>
        <v>0.25505329818494099</v>
      </c>
      <c r="J175">
        <f>ProkustesV!M180</f>
        <v>-9.1874852345440405E-2</v>
      </c>
      <c r="K175">
        <f>ProkustesV!N180</f>
        <v>7.9506465018131106E-2</v>
      </c>
      <c r="L175">
        <f>ProkustesV!O180</f>
        <v>0.26041271477556299</v>
      </c>
      <c r="M175">
        <f>ProkustesV!P180</f>
        <v>0.23419869401117099</v>
      </c>
      <c r="N175">
        <f>ProkustesV!Q180</f>
        <v>-8.8265036207259201E-2</v>
      </c>
      <c r="O175">
        <f>ProkustesV!R180</f>
        <v>-7.5292518322269103E-2</v>
      </c>
      <c r="P175">
        <f>ProkustesV!S180</f>
        <v>-9.1749463227590894E-2</v>
      </c>
      <c r="Q175">
        <f>ProkustesV!T180</f>
        <v>-0.25391447765686098</v>
      </c>
      <c r="R175">
        <f>ProkustesV!U180</f>
        <v>0.27260343891294703</v>
      </c>
      <c r="S175">
        <f>ProkustesV!V180</f>
        <v>-0.25766105915232101</v>
      </c>
      <c r="T175">
        <f>ProkustesV!W180</f>
        <v>0.54743171514707001</v>
      </c>
      <c r="U175">
        <f>ProkustesV!X180</f>
        <v>2.2813128279998499E-3</v>
      </c>
    </row>
    <row r="176" spans="1:21" x14ac:dyDescent="0.3">
      <c r="A176" t="str">
        <f>MID(ProkustesV!C181,4,3)&amp;"_"&amp;ProkustesV!A181&amp;"_"&amp;ProkustesV!B181</f>
        <v>iss_34_4</v>
      </c>
      <c r="B176">
        <f>ProkustesV!E181</f>
        <v>-0.36740608479897402</v>
      </c>
      <c r="C176">
        <f>ProkustesV!F181</f>
        <v>6.7935902105127802E-2</v>
      </c>
      <c r="D176">
        <f>ProkustesV!G181</f>
        <v>-0.37373520793360199</v>
      </c>
      <c r="E176">
        <f>ProkustesV!H181</f>
        <v>-5.7549252572677699E-2</v>
      </c>
      <c r="F176">
        <f>ProkustesV!I181</f>
        <v>-1.1685140407486401E-2</v>
      </c>
      <c r="G176">
        <f>ProkustesV!J181</f>
        <v>8.5483628902404598E-3</v>
      </c>
      <c r="H176">
        <f>ProkustesV!K181</f>
        <v>-7.4528123420428902E-2</v>
      </c>
      <c r="I176">
        <f>ProkustesV!L181</f>
        <v>0.25192082103519498</v>
      </c>
      <c r="J176">
        <f>ProkustesV!M181</f>
        <v>-8.1253895436396106E-2</v>
      </c>
      <c r="K176">
        <f>ProkustesV!N181</f>
        <v>7.5238947922766794E-2</v>
      </c>
      <c r="L176">
        <f>ProkustesV!O181</f>
        <v>0.26428917782691502</v>
      </c>
      <c r="M176">
        <f>ProkustesV!P181</f>
        <v>0.239912180007646</v>
      </c>
      <c r="N176">
        <f>ProkustesV!Q181</f>
        <v>-8.2404747904967907E-2</v>
      </c>
      <c r="O176">
        <f>ProkustesV!R181</f>
        <v>-7.8574986870715194E-2</v>
      </c>
      <c r="P176">
        <f>ProkustesV!S181</f>
        <v>-8.2449948330575007E-2</v>
      </c>
      <c r="Q176">
        <f>ProkustesV!T181</f>
        <v>-0.26067058432961199</v>
      </c>
      <c r="R176">
        <f>ProkustesV!U181</f>
        <v>0.26735801784009899</v>
      </c>
      <c r="S176">
        <f>ProkustesV!V181</f>
        <v>-0.245776572128802</v>
      </c>
      <c r="T176">
        <f>ProkustesV!W181</f>
        <v>0.54181595256541804</v>
      </c>
      <c r="U176">
        <f>ProkustesV!X181</f>
        <v>-9.84818059168321E-4</v>
      </c>
    </row>
    <row r="177" spans="1:21" x14ac:dyDescent="0.3">
      <c r="A177" t="str">
        <f>MID(ProkustesV!C182,4,3)&amp;"_"&amp;ProkustesV!A182&amp;"_"&amp;ProkustesV!B182</f>
        <v>iss_34_5</v>
      </c>
      <c r="B177">
        <f>ProkustesV!E182</f>
        <v>-0.36141065407335599</v>
      </c>
      <c r="C177">
        <f>ProkustesV!F182</f>
        <v>6.8740813814632096E-2</v>
      </c>
      <c r="D177">
        <f>ProkustesV!G182</f>
        <v>-0.360000557152719</v>
      </c>
      <c r="E177">
        <f>ProkustesV!H182</f>
        <v>-7.0806359888910098E-2</v>
      </c>
      <c r="F177">
        <f>ProkustesV!I182</f>
        <v>4.0151644101893702E-3</v>
      </c>
      <c r="G177">
        <f>ProkustesV!J182</f>
        <v>7.8222309238983601E-3</v>
      </c>
      <c r="H177">
        <f>ProkustesV!K182</f>
        <v>-7.5968729890769193E-2</v>
      </c>
      <c r="I177">
        <f>ProkustesV!L182</f>
        <v>0.25515934885407499</v>
      </c>
      <c r="J177">
        <f>ProkustesV!M182</f>
        <v>-9.1153873222650006E-2</v>
      </c>
      <c r="K177">
        <f>ProkustesV!N182</f>
        <v>8.0729961499662301E-2</v>
      </c>
      <c r="L177">
        <f>ProkustesV!O182</f>
        <v>0.274792653143001</v>
      </c>
      <c r="M177">
        <f>ProkustesV!P182</f>
        <v>0.23078803080027599</v>
      </c>
      <c r="N177">
        <f>ProkustesV!Q182</f>
        <v>-9.1232719138223201E-2</v>
      </c>
      <c r="O177">
        <f>ProkustesV!R182</f>
        <v>-9.0566005113917103E-2</v>
      </c>
      <c r="P177">
        <f>ProkustesV!S182</f>
        <v>-9.5871959538460505E-2</v>
      </c>
      <c r="Q177">
        <f>ProkustesV!T182</f>
        <v>-0.26046727184534302</v>
      </c>
      <c r="R177">
        <f>ProkustesV!U182</f>
        <v>0.22789815385644499</v>
      </c>
      <c r="S177">
        <f>ProkustesV!V182</f>
        <v>-0.23344126899926099</v>
      </c>
      <c r="T177">
        <f>ProkustesV!W182</f>
        <v>0.56893252160654395</v>
      </c>
      <c r="U177">
        <f>ProkustesV!X182</f>
        <v>1.2040519954888401E-2</v>
      </c>
    </row>
    <row r="178" spans="1:21" x14ac:dyDescent="0.3">
      <c r="A178" t="str">
        <f>MID(ProkustesV!C183,4,3)&amp;"_"&amp;ProkustesV!A183&amp;"_"&amp;ProkustesV!B183</f>
        <v>iss_35_1</v>
      </c>
      <c r="B178">
        <f>ProkustesV!E183</f>
        <v>-0.36208539335939499</v>
      </c>
      <c r="C178">
        <f>ProkustesV!F183</f>
        <v>8.4132194999734303E-2</v>
      </c>
      <c r="D178">
        <f>ProkustesV!G183</f>
        <v>-0.36877802767983597</v>
      </c>
      <c r="E178">
        <f>ProkustesV!H183</f>
        <v>-8.7852983499029993E-2</v>
      </c>
      <c r="F178">
        <f>ProkustesV!I183</f>
        <v>6.8084513081317397E-2</v>
      </c>
      <c r="G178">
        <f>ProkustesV!J183</f>
        <v>3.2361534274356701E-3</v>
      </c>
      <c r="H178">
        <f>ProkustesV!K183</f>
        <v>-9.0106308426399107E-2</v>
      </c>
      <c r="I178">
        <f>ProkustesV!L183</f>
        <v>0.27439770868999003</v>
      </c>
      <c r="J178">
        <f>ProkustesV!M183</f>
        <v>-9.6461947010494403E-2</v>
      </c>
      <c r="K178">
        <f>ProkustesV!N183</f>
        <v>8.9973325161541606E-2</v>
      </c>
      <c r="L178">
        <f>ProkustesV!O183</f>
        <v>0.26534417521245801</v>
      </c>
      <c r="M178">
        <f>ProkustesV!P183</f>
        <v>0.24830029914055701</v>
      </c>
      <c r="N178">
        <f>ProkustesV!Q183</f>
        <v>-0.100700366848366</v>
      </c>
      <c r="O178">
        <f>ProkustesV!R183</f>
        <v>-8.8445328787651198E-2</v>
      </c>
      <c r="P178">
        <f>ProkustesV!S183</f>
        <v>-0.10082942419513601</v>
      </c>
      <c r="Q178">
        <f>ProkustesV!T183</f>
        <v>-0.26899638535829401</v>
      </c>
      <c r="R178">
        <f>ProkustesV!U183</f>
        <v>0.265248357749924</v>
      </c>
      <c r="S178">
        <f>ProkustesV!V183</f>
        <v>-0.24425637897862801</v>
      </c>
      <c r="T178">
        <f>ProkustesV!W183</f>
        <v>0.52028442147592902</v>
      </c>
      <c r="U178">
        <f>ProkustesV!X183</f>
        <v>-1.04886047956549E-2</v>
      </c>
    </row>
    <row r="179" spans="1:21" x14ac:dyDescent="0.3">
      <c r="A179" t="str">
        <f>MID(ProkustesV!C184,4,3)&amp;"_"&amp;ProkustesV!A184&amp;"_"&amp;ProkustesV!B184</f>
        <v>iss_35_2</v>
      </c>
      <c r="B179">
        <f>ProkustesV!E184</f>
        <v>-0.379455234104772</v>
      </c>
      <c r="C179">
        <f>ProkustesV!F184</f>
        <v>8.2943315496146294E-2</v>
      </c>
      <c r="D179">
        <f>ProkustesV!G184</f>
        <v>-0.38410475684447198</v>
      </c>
      <c r="E179">
        <f>ProkustesV!H184</f>
        <v>-7.2432578379611104E-2</v>
      </c>
      <c r="F179">
        <f>ProkustesV!I184</f>
        <v>6.5151934346844298E-3</v>
      </c>
      <c r="G179">
        <f>ProkustesV!J184</f>
        <v>5.9326704842324698E-5</v>
      </c>
      <c r="H179">
        <f>ProkustesV!K184</f>
        <v>-8.2297844476821494E-2</v>
      </c>
      <c r="I179">
        <f>ProkustesV!L184</f>
        <v>0.24794647614738899</v>
      </c>
      <c r="J179">
        <f>ProkustesV!M184</f>
        <v>-8.81682772376257E-2</v>
      </c>
      <c r="K179">
        <f>ProkustesV!N184</f>
        <v>8.9790480680676493E-2</v>
      </c>
      <c r="L179">
        <f>ProkustesV!O184</f>
        <v>0.28316233033931898</v>
      </c>
      <c r="M179">
        <f>ProkustesV!P184</f>
        <v>0.22350883464761601</v>
      </c>
      <c r="N179">
        <f>ProkustesV!Q184</f>
        <v>-8.2021138768359605E-2</v>
      </c>
      <c r="O179">
        <f>ProkustesV!R184</f>
        <v>-8.5813733271246098E-2</v>
      </c>
      <c r="P179">
        <f>ProkustesV!S184</f>
        <v>-8.1258231391831401E-2</v>
      </c>
      <c r="Q179">
        <f>ProkustesV!T184</f>
        <v>-0.25270953471404201</v>
      </c>
      <c r="R179">
        <f>ProkustesV!U184</f>
        <v>0.28921242573316303</v>
      </c>
      <c r="S179">
        <f>ProkustesV!V184</f>
        <v>-0.22579020401425401</v>
      </c>
      <c r="T179">
        <f>ProkustesV!W184</f>
        <v>0.51841553331671697</v>
      </c>
      <c r="U179">
        <f>ProkustesV!X184</f>
        <v>-7.5023832975159898E-3</v>
      </c>
    </row>
    <row r="180" spans="1:21" x14ac:dyDescent="0.3">
      <c r="A180" t="str">
        <f>MID(ProkustesV!C185,4,3)&amp;"_"&amp;ProkustesV!A185&amp;"_"&amp;ProkustesV!B185</f>
        <v>iss_35_3</v>
      </c>
      <c r="B180">
        <f>ProkustesV!E185</f>
        <v>-0.35621125477862098</v>
      </c>
      <c r="C180">
        <f>ProkustesV!F185</f>
        <v>7.5281501200522905E-2</v>
      </c>
      <c r="D180">
        <f>ProkustesV!G185</f>
        <v>-0.369560982144096</v>
      </c>
      <c r="E180">
        <f>ProkustesV!H185</f>
        <v>-6.6183827583711996E-2</v>
      </c>
      <c r="F180">
        <f>ProkustesV!I185</f>
        <v>-4.57232332725966E-2</v>
      </c>
      <c r="G180">
        <f>ProkustesV!J185</f>
        <v>-1.4724686105149201E-3</v>
      </c>
      <c r="H180">
        <f>ProkustesV!K185</f>
        <v>-7.7385329620561993E-2</v>
      </c>
      <c r="I180">
        <f>ProkustesV!L185</f>
        <v>0.25686165636812303</v>
      </c>
      <c r="J180">
        <f>ProkustesV!M185</f>
        <v>-8.1963349249720804E-2</v>
      </c>
      <c r="K180">
        <f>ProkustesV!N185</f>
        <v>8.3325864888303194E-2</v>
      </c>
      <c r="L180">
        <f>ProkustesV!O185</f>
        <v>0.31324542195879601</v>
      </c>
      <c r="M180">
        <f>ProkustesV!P185</f>
        <v>0.23717095776761399</v>
      </c>
      <c r="N180">
        <f>ProkustesV!Q185</f>
        <v>-8.6480183518653095E-2</v>
      </c>
      <c r="O180">
        <f>ProkustesV!R185</f>
        <v>-9.1499590080054996E-2</v>
      </c>
      <c r="P180">
        <f>ProkustesV!S185</f>
        <v>-8.5529694838640799E-2</v>
      </c>
      <c r="Q180">
        <f>ProkustesV!T185</f>
        <v>-0.26216317991183602</v>
      </c>
      <c r="R180">
        <f>ProkustesV!U185</f>
        <v>0.279628586920108</v>
      </c>
      <c r="S180">
        <f>ProkustesV!V185</f>
        <v>-0.24589357405554599</v>
      </c>
      <c r="T180">
        <f>ProkustesV!W185</f>
        <v>0.509980018543986</v>
      </c>
      <c r="U180">
        <f>ProkustesV!X185</f>
        <v>1.4572660017102E-2</v>
      </c>
    </row>
    <row r="181" spans="1:21" x14ac:dyDescent="0.3">
      <c r="A181" t="str">
        <f>MID(ProkustesV!C186,4,3)&amp;"_"&amp;ProkustesV!A186&amp;"_"&amp;ProkustesV!B186</f>
        <v>iss_35_4</v>
      </c>
      <c r="B181">
        <f>ProkustesV!E186</f>
        <v>-0.37224480822429601</v>
      </c>
      <c r="C181">
        <f>ProkustesV!F186</f>
        <v>6.1154658508525903E-2</v>
      </c>
      <c r="D181">
        <f>ProkustesV!G186</f>
        <v>-0.37720391829598399</v>
      </c>
      <c r="E181">
        <f>ProkustesV!H186</f>
        <v>-7.3719908791963801E-2</v>
      </c>
      <c r="F181">
        <f>ProkustesV!I186</f>
        <v>1.3380891173912401E-2</v>
      </c>
      <c r="G181">
        <f>ProkustesV!J186</f>
        <v>7.44833016298022E-3</v>
      </c>
      <c r="H181">
        <f>ProkustesV!K186</f>
        <v>-9.3662755259163705E-2</v>
      </c>
      <c r="I181">
        <f>ProkustesV!L186</f>
        <v>0.24227678008759501</v>
      </c>
      <c r="J181">
        <f>ProkustesV!M186</f>
        <v>-9.6149758872006996E-2</v>
      </c>
      <c r="K181">
        <f>ProkustesV!N186</f>
        <v>7.2440583540366393E-2</v>
      </c>
      <c r="L181">
        <f>ProkustesV!O186</f>
        <v>0.31333666764443902</v>
      </c>
      <c r="M181">
        <f>ProkustesV!P186</f>
        <v>0.23233644740536899</v>
      </c>
      <c r="N181">
        <f>ProkustesV!Q186</f>
        <v>-9.4877106727198596E-2</v>
      </c>
      <c r="O181">
        <f>ProkustesV!R186</f>
        <v>-7.24714087704873E-2</v>
      </c>
      <c r="P181">
        <f>ProkustesV!S186</f>
        <v>-9.7360736455069097E-2</v>
      </c>
      <c r="Q181">
        <f>ProkustesV!T186</f>
        <v>-0.22864096937763101</v>
      </c>
      <c r="R181">
        <f>ProkustesV!U186</f>
        <v>0.28859667351819202</v>
      </c>
      <c r="S181">
        <f>ProkustesV!V186</f>
        <v>-0.237182484183172</v>
      </c>
      <c r="T181">
        <f>ProkustesV!W186</f>
        <v>0.51618485149717397</v>
      </c>
      <c r="U181">
        <f>ProkustesV!X186</f>
        <v>-3.6420285815821898E-3</v>
      </c>
    </row>
    <row r="182" spans="1:21" x14ac:dyDescent="0.3">
      <c r="A182" t="str">
        <f>MID(ProkustesV!C187,4,3)&amp;"_"&amp;ProkustesV!A187&amp;"_"&amp;ProkustesV!B187</f>
        <v>iss_35_5</v>
      </c>
      <c r="B182">
        <f>ProkustesV!E187</f>
        <v>-0.35591630920336798</v>
      </c>
      <c r="C182">
        <f>ProkustesV!F187</f>
        <v>8.3117139347626004E-2</v>
      </c>
      <c r="D182">
        <f>ProkustesV!G187</f>
        <v>-0.357194027836921</v>
      </c>
      <c r="E182">
        <f>ProkustesV!H187</f>
        <v>-5.9246110891609603E-2</v>
      </c>
      <c r="F182">
        <f>ProkustesV!I187</f>
        <v>1.4323719533254199E-3</v>
      </c>
      <c r="G182">
        <f>ProkustesV!J187</f>
        <v>6.7162180519634296E-3</v>
      </c>
      <c r="H182">
        <f>ProkustesV!K187</f>
        <v>-8.7462264901863804E-2</v>
      </c>
      <c r="I182">
        <f>ProkustesV!L187</f>
        <v>0.239889358207765</v>
      </c>
      <c r="J182">
        <f>ProkustesV!M187</f>
        <v>-9.9908158975457101E-2</v>
      </c>
      <c r="K182">
        <f>ProkustesV!N187</f>
        <v>7.9548354689968404E-2</v>
      </c>
      <c r="L182">
        <f>ProkustesV!O187</f>
        <v>0.28180027621473502</v>
      </c>
      <c r="M182">
        <f>ProkustesV!P187</f>
        <v>0.23516490147994401</v>
      </c>
      <c r="N182">
        <f>ProkustesV!Q187</f>
        <v>-0.104140998816125</v>
      </c>
      <c r="O182">
        <f>ProkustesV!R187</f>
        <v>-8.9007756214350406E-2</v>
      </c>
      <c r="P182">
        <f>ProkustesV!S187</f>
        <v>-0.10563734867904701</v>
      </c>
      <c r="Q182">
        <f>ProkustesV!T187</f>
        <v>-0.25492818871985301</v>
      </c>
      <c r="R182">
        <f>ProkustesV!U187</f>
        <v>0.29949351060450802</v>
      </c>
      <c r="S182">
        <f>ProkustesV!V187</f>
        <v>-0.25018596755579697</v>
      </c>
      <c r="T182">
        <f>ProkustesV!W187</f>
        <v>0.52753294964021502</v>
      </c>
      <c r="U182">
        <f>ProkustesV!X187</f>
        <v>8.9320516043448102E-3</v>
      </c>
    </row>
    <row r="183" spans="1:21" x14ac:dyDescent="0.3">
      <c r="A183" t="str">
        <f>MID(ProkustesV!C188,4,3)&amp;"_"&amp;ProkustesV!A188&amp;"_"&amp;ProkustesV!B188</f>
        <v>iss_36_1</v>
      </c>
      <c r="B183">
        <f>ProkustesV!E188</f>
        <v>-0.39747781581173502</v>
      </c>
      <c r="C183">
        <f>ProkustesV!F188</f>
        <v>7.5157431175036302E-2</v>
      </c>
      <c r="D183">
        <f>ProkustesV!G188</f>
        <v>-0.39636492917890498</v>
      </c>
      <c r="E183">
        <f>ProkustesV!H188</f>
        <v>-6.7342549671675106E-2</v>
      </c>
      <c r="F183">
        <f>ProkustesV!I188</f>
        <v>1.10641589035693E-2</v>
      </c>
      <c r="G183">
        <f>ProkustesV!J188</f>
        <v>5.5031935223798E-3</v>
      </c>
      <c r="H183">
        <f>ProkustesV!K188</f>
        <v>-9.0258802338655006E-2</v>
      </c>
      <c r="I183">
        <f>ProkustesV!L188</f>
        <v>0.23339083500730701</v>
      </c>
      <c r="J183">
        <f>ProkustesV!M188</f>
        <v>-8.9608550214162794E-2</v>
      </c>
      <c r="K183">
        <f>ProkustesV!N188</f>
        <v>7.2394348925468394E-2</v>
      </c>
      <c r="L183">
        <f>ProkustesV!O188</f>
        <v>0.304009255764912</v>
      </c>
      <c r="M183">
        <f>ProkustesV!P188</f>
        <v>0.188816350100872</v>
      </c>
      <c r="N183">
        <f>ProkustesV!Q188</f>
        <v>-8.0975564122856405E-2</v>
      </c>
      <c r="O183">
        <f>ProkustesV!R188</f>
        <v>-7.4982438893755096E-2</v>
      </c>
      <c r="P183">
        <f>ProkustesV!S188</f>
        <v>-8.6252059645142598E-2</v>
      </c>
      <c r="Q183">
        <f>ProkustesV!T188</f>
        <v>-0.22973389944005901</v>
      </c>
      <c r="R183">
        <f>ProkustesV!U188</f>
        <v>0.30225004503512998</v>
      </c>
      <c r="S183">
        <f>ProkustesV!V188</f>
        <v>-0.20095173373025599</v>
      </c>
      <c r="T183">
        <f>ProkustesV!W188</f>
        <v>0.52361426160784696</v>
      </c>
      <c r="U183">
        <f>ProkustesV!X188</f>
        <v>-2.25153699531975E-3</v>
      </c>
    </row>
    <row r="184" spans="1:21" x14ac:dyDescent="0.3">
      <c r="A184" t="str">
        <f>MID(ProkustesV!C189,4,3)&amp;"_"&amp;ProkustesV!A189&amp;"_"&amp;ProkustesV!B189</f>
        <v>iss_36_2</v>
      </c>
      <c r="B184">
        <f>ProkustesV!E189</f>
        <v>-0.40840646243706302</v>
      </c>
      <c r="C184">
        <f>ProkustesV!F189</f>
        <v>5.97776387072926E-2</v>
      </c>
      <c r="D184">
        <f>ProkustesV!G189</f>
        <v>-0.40613622005068201</v>
      </c>
      <c r="E184">
        <f>ProkustesV!H189</f>
        <v>-6.0206889837657103E-2</v>
      </c>
      <c r="F184">
        <f>ProkustesV!I189</f>
        <v>-2.66666083619411E-2</v>
      </c>
      <c r="G184">
        <f>ProkustesV!J189</f>
        <v>9.0550885685176299E-3</v>
      </c>
      <c r="H184">
        <f>ProkustesV!K189</f>
        <v>-6.8427728356021802E-2</v>
      </c>
      <c r="I184">
        <f>ProkustesV!L189</f>
        <v>0.22370865242579699</v>
      </c>
      <c r="J184">
        <f>ProkustesV!M189</f>
        <v>-6.9444497929243801E-2</v>
      </c>
      <c r="K184">
        <f>ProkustesV!N189</f>
        <v>6.5659237953368393E-2</v>
      </c>
      <c r="L184">
        <f>ProkustesV!O189</f>
        <v>0.29500090410475499</v>
      </c>
      <c r="M184">
        <f>ProkustesV!P189</f>
        <v>0.197945566800209</v>
      </c>
      <c r="N184">
        <f>ProkustesV!Q189</f>
        <v>-6.5917954800949405E-2</v>
      </c>
      <c r="O184">
        <f>ProkustesV!R189</f>
        <v>-6.2573951530168398E-2</v>
      </c>
      <c r="P184">
        <f>ProkustesV!S189</f>
        <v>-7.6443805146606494E-2</v>
      </c>
      <c r="Q184">
        <f>ProkustesV!T189</f>
        <v>-0.22317649621875699</v>
      </c>
      <c r="R184">
        <f>ProkustesV!U189</f>
        <v>0.29443272270794002</v>
      </c>
      <c r="S184">
        <f>ProkustesV!V189</f>
        <v>-0.20692029050841099</v>
      </c>
      <c r="T184">
        <f>ProkustesV!W189</f>
        <v>0.53200965026981395</v>
      </c>
      <c r="U184">
        <f>ProkustesV!X189</f>
        <v>-3.2685563601892601E-3</v>
      </c>
    </row>
    <row r="185" spans="1:21" x14ac:dyDescent="0.3">
      <c r="A185" t="str">
        <f>MID(ProkustesV!C190,4,3)&amp;"_"&amp;ProkustesV!A190&amp;"_"&amp;ProkustesV!B190</f>
        <v>iss_36_3</v>
      </c>
      <c r="B185">
        <f>ProkustesV!E190</f>
        <v>-0.378169522504958</v>
      </c>
      <c r="C185">
        <f>ProkustesV!F190</f>
        <v>6.1108247134298001E-2</v>
      </c>
      <c r="D185">
        <f>ProkustesV!G190</f>
        <v>-0.37802556641875501</v>
      </c>
      <c r="E185">
        <f>ProkustesV!H190</f>
        <v>-6.9211239069068606E-2</v>
      </c>
      <c r="F185">
        <f>ProkustesV!I190</f>
        <v>-3.1335660536429798E-2</v>
      </c>
      <c r="G185">
        <f>ProkustesV!J190</f>
        <v>-3.1569542813355399E-3</v>
      </c>
      <c r="H185">
        <f>ProkustesV!K190</f>
        <v>-7.6569181168210002E-2</v>
      </c>
      <c r="I185">
        <f>ProkustesV!L190</f>
        <v>0.25209440312661802</v>
      </c>
      <c r="J185">
        <f>ProkustesV!M190</f>
        <v>-8.1267136465411505E-2</v>
      </c>
      <c r="K185">
        <f>ProkustesV!N190</f>
        <v>7.1187173999991901E-2</v>
      </c>
      <c r="L185">
        <f>ProkustesV!O190</f>
        <v>0.29521399558425299</v>
      </c>
      <c r="M185">
        <f>ProkustesV!P190</f>
        <v>0.216594872780667</v>
      </c>
      <c r="N185">
        <f>ProkustesV!Q190</f>
        <v>-8.2615660108062303E-2</v>
      </c>
      <c r="O185">
        <f>ProkustesV!R190</f>
        <v>-6.4937413789895398E-2</v>
      </c>
      <c r="P185">
        <f>ProkustesV!S190</f>
        <v>-8.85689194344043E-2</v>
      </c>
      <c r="Q185">
        <f>ProkustesV!T190</f>
        <v>-0.227049363164116</v>
      </c>
      <c r="R185">
        <f>ProkustesV!U190</f>
        <v>0.29645061265207201</v>
      </c>
      <c r="S185">
        <f>ProkustesV!V190</f>
        <v>-0.24095105345094001</v>
      </c>
      <c r="T185">
        <f>ProkustesV!W190</f>
        <v>0.52488703839990603</v>
      </c>
      <c r="U185">
        <f>ProkustesV!X190</f>
        <v>4.3213267137807701E-3</v>
      </c>
    </row>
    <row r="186" spans="1:21" x14ac:dyDescent="0.3">
      <c r="A186" t="str">
        <f>MID(ProkustesV!C191,4,3)&amp;"_"&amp;ProkustesV!A191&amp;"_"&amp;ProkustesV!B191</f>
        <v>iss_36_4</v>
      </c>
      <c r="B186">
        <f>ProkustesV!E191</f>
        <v>-0.383142830538093</v>
      </c>
      <c r="C186">
        <f>ProkustesV!F191</f>
        <v>7.6805834604013107E-2</v>
      </c>
      <c r="D186">
        <f>ProkustesV!G191</f>
        <v>-0.38089441408206798</v>
      </c>
      <c r="E186">
        <f>ProkustesV!H191</f>
        <v>-4.0210688209717502E-2</v>
      </c>
      <c r="F186">
        <f>ProkustesV!I191</f>
        <v>-5.5046856723598402E-2</v>
      </c>
      <c r="G186">
        <f>ProkustesV!J191</f>
        <v>2.15294404222914E-2</v>
      </c>
      <c r="H186">
        <f>ProkustesV!K191</f>
        <v>-8.4036238723321499E-2</v>
      </c>
      <c r="I186">
        <f>ProkustesV!L191</f>
        <v>0.21371904827007801</v>
      </c>
      <c r="J186">
        <f>ProkustesV!M191</f>
        <v>-8.2126708480114399E-2</v>
      </c>
      <c r="K186">
        <f>ProkustesV!N191</f>
        <v>4.9008106421995899E-2</v>
      </c>
      <c r="L186">
        <f>ProkustesV!O191</f>
        <v>0.297711355666824</v>
      </c>
      <c r="M186">
        <f>ProkustesV!P191</f>
        <v>0.17732786644354101</v>
      </c>
      <c r="N186">
        <f>ProkustesV!Q191</f>
        <v>-7.9631744302483806E-2</v>
      </c>
      <c r="O186">
        <f>ProkustesV!R191</f>
        <v>-7.9365344117570097E-2</v>
      </c>
      <c r="P186">
        <f>ProkustesV!S191</f>
        <v>-7.8939105414623303E-2</v>
      </c>
      <c r="Q186">
        <f>ProkustesV!T191</f>
        <v>-0.24533384404278799</v>
      </c>
      <c r="R186">
        <f>ProkustesV!U191</f>
        <v>0.26995364467354799</v>
      </c>
      <c r="S186">
        <f>ProkustesV!V191</f>
        <v>-0.19477200736960701</v>
      </c>
      <c r="T186">
        <f>ProkustesV!W191</f>
        <v>0.57615289792393098</v>
      </c>
      <c r="U186">
        <f>ProkustesV!X191</f>
        <v>2.1291587577761499E-2</v>
      </c>
    </row>
    <row r="187" spans="1:21" x14ac:dyDescent="0.3">
      <c r="A187" t="str">
        <f>MID(ProkustesV!C192,4,3)&amp;"_"&amp;ProkustesV!A192&amp;"_"&amp;ProkustesV!B192</f>
        <v>iss_36_5</v>
      </c>
      <c r="B187">
        <f>ProkustesV!E192</f>
        <v>-0.37306442846180898</v>
      </c>
      <c r="C187">
        <f>ProkustesV!F192</f>
        <v>5.2653472658006101E-2</v>
      </c>
      <c r="D187">
        <f>ProkustesV!G192</f>
        <v>-0.37657347727747098</v>
      </c>
      <c r="E187">
        <f>ProkustesV!H192</f>
        <v>-7.3095097939873802E-2</v>
      </c>
      <c r="F187">
        <f>ProkustesV!I192</f>
        <v>-1.22170506041515E-2</v>
      </c>
      <c r="G187">
        <f>ProkustesV!J192</f>
        <v>-8.8441732057444704E-3</v>
      </c>
      <c r="H187">
        <f>ProkustesV!K192</f>
        <v>-8.0929413879027204E-2</v>
      </c>
      <c r="I187">
        <f>ProkustesV!L192</f>
        <v>0.242016750932363</v>
      </c>
      <c r="J187">
        <f>ProkustesV!M192</f>
        <v>-9.1234347956251599E-2</v>
      </c>
      <c r="K187">
        <f>ProkustesV!N192</f>
        <v>6.6428456652731699E-2</v>
      </c>
      <c r="L187">
        <f>ProkustesV!O192</f>
        <v>0.29729253172556103</v>
      </c>
      <c r="M187">
        <f>ProkustesV!P192</f>
        <v>0.21929945661889999</v>
      </c>
      <c r="N187">
        <f>ProkustesV!Q192</f>
        <v>-9.4698060035118103E-2</v>
      </c>
      <c r="O187">
        <f>ProkustesV!R192</f>
        <v>-5.8006209872956301E-2</v>
      </c>
      <c r="P187">
        <f>ProkustesV!S192</f>
        <v>-9.6415914598337399E-2</v>
      </c>
      <c r="Q187">
        <f>ProkustesV!T192</f>
        <v>-0.216275597943939</v>
      </c>
      <c r="R187">
        <f>ProkustesV!U192</f>
        <v>0.274256457972196</v>
      </c>
      <c r="S187">
        <f>ProkustesV!V192</f>
        <v>-0.21982486933046</v>
      </c>
      <c r="T187">
        <f>ProkustesV!W192</f>
        <v>0.55358370311440896</v>
      </c>
      <c r="U187">
        <f>ProkustesV!X192</f>
        <v>-4.3521885690272297E-3</v>
      </c>
    </row>
    <row r="188" spans="1:21" x14ac:dyDescent="0.3">
      <c r="A188" t="str">
        <f>MID(ProkustesV!C193,4,3)&amp;"_"&amp;ProkustesV!A193&amp;"_"&amp;ProkustesV!B193</f>
        <v>iss_37_1</v>
      </c>
      <c r="B188">
        <f>ProkustesV!E193</f>
        <v>-0.37651202250548599</v>
      </c>
      <c r="C188">
        <f>ProkustesV!F193</f>
        <v>5.6927364787850598E-2</v>
      </c>
      <c r="D188">
        <f>ProkustesV!G193</f>
        <v>-0.37622651388967099</v>
      </c>
      <c r="E188">
        <f>ProkustesV!H193</f>
        <v>-5.0828714642656397E-2</v>
      </c>
      <c r="F188">
        <f>ProkustesV!I193</f>
        <v>-2.82112745288974E-2</v>
      </c>
      <c r="G188">
        <f>ProkustesV!J193</f>
        <v>1.02459222906214E-2</v>
      </c>
      <c r="H188">
        <f>ProkustesV!K193</f>
        <v>-6.5477962983025106E-2</v>
      </c>
      <c r="I188">
        <f>ProkustesV!L193</f>
        <v>0.230463237034818</v>
      </c>
      <c r="J188">
        <f>ProkustesV!M193</f>
        <v>-7.9341986356414304E-2</v>
      </c>
      <c r="K188">
        <f>ProkustesV!N193</f>
        <v>7.0769662948550097E-2</v>
      </c>
      <c r="L188">
        <f>ProkustesV!O193</f>
        <v>0.26267654246222799</v>
      </c>
      <c r="M188">
        <f>ProkustesV!P193</f>
        <v>0.26177531352490202</v>
      </c>
      <c r="N188">
        <f>ProkustesV!Q193</f>
        <v>-7.0786104867976596E-2</v>
      </c>
      <c r="O188">
        <f>ProkustesV!R193</f>
        <v>-6.7392987312101096E-2</v>
      </c>
      <c r="P188">
        <f>ProkustesV!S193</f>
        <v>-6.9408266955208298E-2</v>
      </c>
      <c r="Q188">
        <f>ProkustesV!T193</f>
        <v>-0.22864532695968501</v>
      </c>
      <c r="R188">
        <f>ProkustesV!U193</f>
        <v>0.26276623220376399</v>
      </c>
      <c r="S188">
        <f>ProkustesV!V193</f>
        <v>-0.29387124401053599</v>
      </c>
      <c r="T188">
        <f>ProkustesV!W193</f>
        <v>0.54052135742068697</v>
      </c>
      <c r="U188">
        <f>ProkustesV!X193</f>
        <v>1.0556772338237101E-2</v>
      </c>
    </row>
    <row r="189" spans="1:21" x14ac:dyDescent="0.3">
      <c r="A189" t="str">
        <f>MID(ProkustesV!C194,4,3)&amp;"_"&amp;ProkustesV!A194&amp;"_"&amp;ProkustesV!B194</f>
        <v>iss_37_2</v>
      </c>
      <c r="B189">
        <f>ProkustesV!E194</f>
        <v>-0.37304828853135402</v>
      </c>
      <c r="C189">
        <f>ProkustesV!F194</f>
        <v>6.4314876004943206E-2</v>
      </c>
      <c r="D189">
        <f>ProkustesV!G194</f>
        <v>-0.36866031237136898</v>
      </c>
      <c r="E189">
        <f>ProkustesV!H194</f>
        <v>-4.6338976880417201E-2</v>
      </c>
      <c r="F189">
        <f>ProkustesV!I194</f>
        <v>-9.7227936439585605E-3</v>
      </c>
      <c r="G189">
        <f>ProkustesV!J194</f>
        <v>4.9355746334835502E-3</v>
      </c>
      <c r="H189">
        <f>ProkustesV!K194</f>
        <v>-0.100005653933771</v>
      </c>
      <c r="I189">
        <f>ProkustesV!L194</f>
        <v>0.214754477667433</v>
      </c>
      <c r="J189">
        <f>ProkustesV!M194</f>
        <v>-9.8570326540264097E-2</v>
      </c>
      <c r="K189">
        <f>ProkustesV!N194</f>
        <v>7.5251857292659902E-2</v>
      </c>
      <c r="L189">
        <f>ProkustesV!O194</f>
        <v>0.29008253562390601</v>
      </c>
      <c r="M189">
        <f>ProkustesV!P194</f>
        <v>0.205674879876177</v>
      </c>
      <c r="N189">
        <f>ProkustesV!Q194</f>
        <v>-9.6710237405865193E-2</v>
      </c>
      <c r="O189">
        <f>ProkustesV!R194</f>
        <v>-7.4421634919508498E-2</v>
      </c>
      <c r="P189">
        <f>ProkustesV!S194</f>
        <v>-9.2740967992633996E-2</v>
      </c>
      <c r="Q189">
        <f>ProkustesV!T194</f>
        <v>-0.22609292148114199</v>
      </c>
      <c r="R189">
        <f>ProkustesV!U194</f>
        <v>0.28667010316761798</v>
      </c>
      <c r="S189">
        <f>ProkustesV!V194</f>
        <v>-0.223254974367109</v>
      </c>
      <c r="T189">
        <f>ProkustesV!W194</f>
        <v>0.56270594162769405</v>
      </c>
      <c r="U189">
        <f>ProkustesV!X194</f>
        <v>5.1768421734774001E-3</v>
      </c>
    </row>
    <row r="190" spans="1:21" x14ac:dyDescent="0.3">
      <c r="A190" t="str">
        <f>MID(ProkustesV!C195,4,3)&amp;"_"&amp;ProkustesV!A195&amp;"_"&amp;ProkustesV!B195</f>
        <v>iss_37_3</v>
      </c>
      <c r="B190">
        <f>ProkustesV!E195</f>
        <v>-0.381935194681297</v>
      </c>
      <c r="C190">
        <f>ProkustesV!F195</f>
        <v>5.5481095619896899E-2</v>
      </c>
      <c r="D190">
        <f>ProkustesV!G195</f>
        <v>-0.38133773231411799</v>
      </c>
      <c r="E190">
        <f>ProkustesV!H195</f>
        <v>-6.0727355043082097E-2</v>
      </c>
      <c r="F190">
        <f>ProkustesV!I195</f>
        <v>-4.2357644788105601E-3</v>
      </c>
      <c r="G190">
        <f>ProkustesV!J195</f>
        <v>-8.9110211551650907E-3</v>
      </c>
      <c r="H190">
        <f>ProkustesV!K195</f>
        <v>-8.0073718081917197E-2</v>
      </c>
      <c r="I190">
        <f>ProkustesV!L195</f>
        <v>0.23543763019431399</v>
      </c>
      <c r="J190">
        <f>ProkustesV!M195</f>
        <v>-9.5782722237522794E-2</v>
      </c>
      <c r="K190">
        <f>ProkustesV!N195</f>
        <v>7.3552070039319906E-2</v>
      </c>
      <c r="L190">
        <f>ProkustesV!O195</f>
        <v>0.28724965433521299</v>
      </c>
      <c r="M190">
        <f>ProkustesV!P195</f>
        <v>0.20837379118789601</v>
      </c>
      <c r="N190">
        <f>ProkustesV!Q195</f>
        <v>-8.8840346967991396E-2</v>
      </c>
      <c r="O190">
        <f>ProkustesV!R195</f>
        <v>-6.7488345536547797E-2</v>
      </c>
      <c r="P190">
        <f>ProkustesV!S195</f>
        <v>-0.10248974831050101</v>
      </c>
      <c r="Q190">
        <f>ProkustesV!T195</f>
        <v>-0.227288465368361</v>
      </c>
      <c r="R190">
        <f>ProkustesV!U195</f>
        <v>0.29553376972383</v>
      </c>
      <c r="S190">
        <f>ProkustesV!V195</f>
        <v>-0.19002125811289799</v>
      </c>
      <c r="T190">
        <f>ProkustesV!W195</f>
        <v>0.55191180301311404</v>
      </c>
      <c r="U190">
        <f>ProkustesV!X195</f>
        <v>-1.8408141825371101E-2</v>
      </c>
    </row>
    <row r="191" spans="1:21" x14ac:dyDescent="0.3">
      <c r="A191" t="str">
        <f>MID(ProkustesV!C196,4,3)&amp;"_"&amp;ProkustesV!A196&amp;"_"&amp;ProkustesV!B196</f>
        <v>iss_37_4</v>
      </c>
      <c r="B191">
        <f>ProkustesV!E196</f>
        <v>-0.40174562139568498</v>
      </c>
      <c r="C191">
        <f>ProkustesV!F196</f>
        <v>7.3643129584581093E-2</v>
      </c>
      <c r="D191">
        <f>ProkustesV!G196</f>
        <v>-0.40204595413166899</v>
      </c>
      <c r="E191">
        <f>ProkustesV!H196</f>
        <v>-5.1982179561610997E-2</v>
      </c>
      <c r="F191">
        <f>ProkustesV!I196</f>
        <v>-7.87553084303611E-3</v>
      </c>
      <c r="G191">
        <f>ProkustesV!J196</f>
        <v>-8.3201596131436805E-3</v>
      </c>
      <c r="H191">
        <f>ProkustesV!K196</f>
        <v>-6.13899794516631E-2</v>
      </c>
      <c r="I191">
        <f>ProkustesV!L196</f>
        <v>0.23761939563370901</v>
      </c>
      <c r="J191">
        <f>ProkustesV!M196</f>
        <v>-6.8454169427348902E-2</v>
      </c>
      <c r="K191">
        <f>ProkustesV!N196</f>
        <v>7.6946610469908805E-2</v>
      </c>
      <c r="L191">
        <f>ProkustesV!O196</f>
        <v>0.28817768045806103</v>
      </c>
      <c r="M191">
        <f>ProkustesV!P196</f>
        <v>0.24813025623739701</v>
      </c>
      <c r="N191">
        <f>ProkustesV!Q196</f>
        <v>-6.2782114148836304E-2</v>
      </c>
      <c r="O191">
        <f>ProkustesV!R196</f>
        <v>-9.0377451264574402E-2</v>
      </c>
      <c r="P191">
        <f>ProkustesV!S196</f>
        <v>-6.4441808775969597E-2</v>
      </c>
      <c r="Q191">
        <f>ProkustesV!T196</f>
        <v>-0.24450579021307201</v>
      </c>
      <c r="R191">
        <f>ProkustesV!U196</f>
        <v>0.27784211722963598</v>
      </c>
      <c r="S191">
        <f>ProkustesV!V196</f>
        <v>-0.24043679161672801</v>
      </c>
      <c r="T191">
        <f>ProkustesV!W196</f>
        <v>0.50271538048651199</v>
      </c>
      <c r="U191">
        <f>ProkustesV!X196</f>
        <v>-7.1701965646521796E-4</v>
      </c>
    </row>
    <row r="192" spans="1:21" x14ac:dyDescent="0.3">
      <c r="A192" t="str">
        <f>MID(ProkustesV!C197,4,3)&amp;"_"&amp;ProkustesV!A197&amp;"_"&amp;ProkustesV!B197</f>
        <v>iss_37_5</v>
      </c>
      <c r="B192">
        <f>ProkustesV!E197</f>
        <v>-0.370872297740933</v>
      </c>
      <c r="C192">
        <f>ProkustesV!F197</f>
        <v>8.0750242403680603E-2</v>
      </c>
      <c r="D192">
        <f>ProkustesV!G197</f>
        <v>-0.37985565132579202</v>
      </c>
      <c r="E192">
        <f>ProkustesV!H197</f>
        <v>-6.8696484986211295E-2</v>
      </c>
      <c r="F192">
        <f>ProkustesV!I197</f>
        <v>5.0766187646179399E-3</v>
      </c>
      <c r="G192">
        <f>ProkustesV!J197</f>
        <v>6.0392398923566002E-5</v>
      </c>
      <c r="H192">
        <f>ProkustesV!K197</f>
        <v>-8.0676245061114205E-2</v>
      </c>
      <c r="I192">
        <f>ProkustesV!L197</f>
        <v>0.24459982995606999</v>
      </c>
      <c r="J192">
        <f>ProkustesV!M197</f>
        <v>-9.3239857953312202E-2</v>
      </c>
      <c r="K192">
        <f>ProkustesV!N197</f>
        <v>8.2484045880899304E-2</v>
      </c>
      <c r="L192">
        <f>ProkustesV!O197</f>
        <v>0.25483286706490099</v>
      </c>
      <c r="M192">
        <f>ProkustesV!P197</f>
        <v>0.23027757616411801</v>
      </c>
      <c r="N192">
        <f>ProkustesV!Q197</f>
        <v>-8.4190374263890394E-2</v>
      </c>
      <c r="O192">
        <f>ProkustesV!R197</f>
        <v>-7.7326159851650603E-2</v>
      </c>
      <c r="P192">
        <f>ProkustesV!S197</f>
        <v>-8.0459556453035999E-2</v>
      </c>
      <c r="Q192">
        <f>ProkustesV!T197</f>
        <v>-0.23291250236474101</v>
      </c>
      <c r="R192">
        <f>ProkustesV!U197</f>
        <v>0.292292011490217</v>
      </c>
      <c r="S192">
        <f>ProkustesV!V197</f>
        <v>-0.25538230373287002</v>
      </c>
      <c r="T192">
        <f>ProkustesV!W197</f>
        <v>0.53709248547834298</v>
      </c>
      <c r="U192">
        <f>ProkustesV!X197</f>
        <v>-3.8546358682190699E-3</v>
      </c>
    </row>
    <row r="193" spans="1:21" x14ac:dyDescent="0.3">
      <c r="A193" t="str">
        <f>MID(ProkustesV!C198,4,3)&amp;"_"&amp;ProkustesV!A198&amp;"_"&amp;ProkustesV!B198</f>
        <v>iss_38_1</v>
      </c>
      <c r="B193">
        <f>ProkustesV!E198</f>
        <v>-0.38845874786922502</v>
      </c>
      <c r="C193">
        <f>ProkustesV!F198</f>
        <v>5.2683424942412502E-2</v>
      </c>
      <c r="D193">
        <f>ProkustesV!G198</f>
        <v>-0.39506376413251698</v>
      </c>
      <c r="E193">
        <f>ProkustesV!H198</f>
        <v>-6.3438123844157701E-2</v>
      </c>
      <c r="F193">
        <f>ProkustesV!I198</f>
        <v>-5.3100286586180698E-2</v>
      </c>
      <c r="G193">
        <f>ProkustesV!J198</f>
        <v>-2.02836809249375E-2</v>
      </c>
      <c r="H193">
        <f>ProkustesV!K198</f>
        <v>-7.2095482851735504E-2</v>
      </c>
      <c r="I193">
        <f>ProkustesV!L198</f>
        <v>0.22142089747049401</v>
      </c>
      <c r="J193">
        <f>ProkustesV!M198</f>
        <v>-7.8410396853720504E-2</v>
      </c>
      <c r="K193">
        <f>ProkustesV!N198</f>
        <v>7.3264095556316799E-2</v>
      </c>
      <c r="L193">
        <f>ProkustesV!O198</f>
        <v>0.28381740860024501</v>
      </c>
      <c r="M193">
        <f>ProkustesV!P198</f>
        <v>0.20714847226394401</v>
      </c>
      <c r="N193">
        <f>ProkustesV!Q198</f>
        <v>-7.4897849709167102E-2</v>
      </c>
      <c r="O193">
        <f>ProkustesV!R198</f>
        <v>-6.4826590439381396E-2</v>
      </c>
      <c r="P193">
        <f>ProkustesV!S198</f>
        <v>-7.4794814246669603E-2</v>
      </c>
      <c r="Q193">
        <f>ProkustesV!T198</f>
        <v>-0.19423301085604899</v>
      </c>
      <c r="R193">
        <f>ProkustesV!U198</f>
        <v>0.277734895085886</v>
      </c>
      <c r="S193">
        <f>ProkustesV!V198</f>
        <v>-0.19411860130476299</v>
      </c>
      <c r="T193">
        <f>ProkustesV!W198</f>
        <v>0.57526903856308598</v>
      </c>
      <c r="U193">
        <f>ProkustesV!X198</f>
        <v>-1.7616882863878899E-2</v>
      </c>
    </row>
    <row r="194" spans="1:21" x14ac:dyDescent="0.3">
      <c r="A194" t="str">
        <f>MID(ProkustesV!C199,4,3)&amp;"_"&amp;ProkustesV!A199&amp;"_"&amp;ProkustesV!B199</f>
        <v>iss_38_2</v>
      </c>
      <c r="B194">
        <f>ProkustesV!E199</f>
        <v>-0.39774959704699803</v>
      </c>
      <c r="C194">
        <f>ProkustesV!F199</f>
        <v>7.2156836634266697E-2</v>
      </c>
      <c r="D194">
        <f>ProkustesV!G199</f>
        <v>-0.39991368070028599</v>
      </c>
      <c r="E194">
        <f>ProkustesV!H199</f>
        <v>-7.1359015516031798E-2</v>
      </c>
      <c r="F194">
        <f>ProkustesV!I199</f>
        <v>-3.6505020503851203E-2</v>
      </c>
      <c r="G194">
        <f>ProkustesV!J199</f>
        <v>-2.6498481264510799E-3</v>
      </c>
      <c r="H194">
        <f>ProkustesV!K199</f>
        <v>-7.2393312596214898E-2</v>
      </c>
      <c r="I194">
        <f>ProkustesV!L199</f>
        <v>0.218452053542386</v>
      </c>
      <c r="J194">
        <f>ProkustesV!M199</f>
        <v>-7.8134080217840005E-2</v>
      </c>
      <c r="K194">
        <f>ProkustesV!N199</f>
        <v>6.3107199069826606E-2</v>
      </c>
      <c r="L194">
        <f>ProkustesV!O199</f>
        <v>0.31983813042974202</v>
      </c>
      <c r="M194">
        <f>ProkustesV!P199</f>
        <v>0.21797580369414299</v>
      </c>
      <c r="N194">
        <f>ProkustesV!Q199</f>
        <v>-7.8966315561436407E-2</v>
      </c>
      <c r="O194">
        <f>ProkustesV!R199</f>
        <v>-5.9711829124874397E-2</v>
      </c>
      <c r="P194">
        <f>ProkustesV!S199</f>
        <v>-8.3620177555961198E-2</v>
      </c>
      <c r="Q194">
        <f>ProkustesV!T199</f>
        <v>-0.22662835159454001</v>
      </c>
      <c r="R194">
        <f>ProkustesV!U199</f>
        <v>0.31819816959281499</v>
      </c>
      <c r="S194">
        <f>ProkustesV!V199</f>
        <v>-0.19105523249371201</v>
      </c>
      <c r="T194">
        <f>ProkustesV!W199</f>
        <v>0.50924588416003302</v>
      </c>
      <c r="U194">
        <f>ProkustesV!X199</f>
        <v>-2.02876160850133E-2</v>
      </c>
    </row>
    <row r="195" spans="1:21" x14ac:dyDescent="0.3">
      <c r="A195" t="str">
        <f>MID(ProkustesV!C200,4,3)&amp;"_"&amp;ProkustesV!A200&amp;"_"&amp;ProkustesV!B200</f>
        <v>iss_38_3</v>
      </c>
      <c r="B195">
        <f>ProkustesV!E200</f>
        <v>-0.384094407643643</v>
      </c>
      <c r="C195">
        <f>ProkustesV!F200</f>
        <v>6.0537448489657503E-2</v>
      </c>
      <c r="D195">
        <f>ProkustesV!G200</f>
        <v>-0.38388704708175297</v>
      </c>
      <c r="E195">
        <f>ProkustesV!H200</f>
        <v>-6.9098536324516305E-2</v>
      </c>
      <c r="F195">
        <f>ProkustesV!I200</f>
        <v>-3.7440828395760503E-2</v>
      </c>
      <c r="G195">
        <f>ProkustesV!J200</f>
        <v>5.6250184830704004E-3</v>
      </c>
      <c r="H195">
        <f>ProkustesV!K200</f>
        <v>-7.1931764421746106E-2</v>
      </c>
      <c r="I195">
        <f>ProkustesV!L200</f>
        <v>0.217349633317034</v>
      </c>
      <c r="J195">
        <f>ProkustesV!M200</f>
        <v>-7.8920037082665595E-2</v>
      </c>
      <c r="K195">
        <f>ProkustesV!N200</f>
        <v>6.7135566677593003E-2</v>
      </c>
      <c r="L195">
        <f>ProkustesV!O200</f>
        <v>0.27773305403516901</v>
      </c>
      <c r="M195">
        <f>ProkustesV!P200</f>
        <v>0.19800710163909899</v>
      </c>
      <c r="N195">
        <f>ProkustesV!Q200</f>
        <v>-8.3343579720626407E-2</v>
      </c>
      <c r="O195">
        <f>ProkustesV!R200</f>
        <v>-6.70599135624282E-2</v>
      </c>
      <c r="P195">
        <f>ProkustesV!S200</f>
        <v>-9.1324892467309904E-2</v>
      </c>
      <c r="Q195">
        <f>ProkustesV!T200</f>
        <v>-0.208105728254461</v>
      </c>
      <c r="R195">
        <f>ProkustesV!U200</f>
        <v>0.26788056941346999</v>
      </c>
      <c r="S195">
        <f>ProkustesV!V200</f>
        <v>-0.20464758199601901</v>
      </c>
      <c r="T195">
        <f>ProkustesV!W200</f>
        <v>0.58532893336486502</v>
      </c>
      <c r="U195">
        <f>ProkustesV!X200</f>
        <v>2.5699153097171601E-4</v>
      </c>
    </row>
    <row r="196" spans="1:21" x14ac:dyDescent="0.3">
      <c r="A196" t="str">
        <f>MID(ProkustesV!C201,4,3)&amp;"_"&amp;ProkustesV!A201&amp;"_"&amp;ProkustesV!B201</f>
        <v>iss_38_4</v>
      </c>
      <c r="B196">
        <f>ProkustesV!E201</f>
        <v>-0.40548247976534701</v>
      </c>
      <c r="C196">
        <f>ProkustesV!F201</f>
        <v>7.9264304570681995E-2</v>
      </c>
      <c r="D196">
        <f>ProkustesV!G201</f>
        <v>-0.40602271519111199</v>
      </c>
      <c r="E196">
        <f>ProkustesV!H201</f>
        <v>-5.9316715879018697E-2</v>
      </c>
      <c r="F196">
        <f>ProkustesV!I201</f>
        <v>-3.9452285762422303E-2</v>
      </c>
      <c r="G196">
        <f>ProkustesV!J201</f>
        <v>5.1568432328261702E-3</v>
      </c>
      <c r="H196">
        <f>ProkustesV!K201</f>
        <v>-7.64446897070723E-2</v>
      </c>
      <c r="I196">
        <f>ProkustesV!L201</f>
        <v>0.197927676696069</v>
      </c>
      <c r="J196">
        <f>ProkustesV!M201</f>
        <v>-7.4753107397557403E-2</v>
      </c>
      <c r="K196">
        <f>ProkustesV!N201</f>
        <v>5.9133066732181702E-2</v>
      </c>
      <c r="L196">
        <f>ProkustesV!O201</f>
        <v>0.30974997850123698</v>
      </c>
      <c r="M196">
        <f>ProkustesV!P201</f>
        <v>0.20129482249091901</v>
      </c>
      <c r="N196">
        <f>ProkustesV!Q201</f>
        <v>-7.3362682706272594E-2</v>
      </c>
      <c r="O196">
        <f>ProkustesV!R201</f>
        <v>-6.2633753921182506E-2</v>
      </c>
      <c r="P196">
        <f>ProkustesV!S201</f>
        <v>-7.0183660972455597E-2</v>
      </c>
      <c r="Q196">
        <f>ProkustesV!T201</f>
        <v>-0.218291227641811</v>
      </c>
      <c r="R196">
        <f>ProkustesV!U201</f>
        <v>0.30448554547214801</v>
      </c>
      <c r="S196">
        <f>ProkustesV!V201</f>
        <v>-0.199180683700593</v>
      </c>
      <c r="T196">
        <f>ProkustesV!W201</f>
        <v>0.53146609752885599</v>
      </c>
      <c r="U196">
        <f>ProkustesV!X201</f>
        <v>-3.3543325800730198E-3</v>
      </c>
    </row>
    <row r="197" spans="1:21" x14ac:dyDescent="0.3">
      <c r="A197" t="str">
        <f>MID(ProkustesV!C202,4,3)&amp;"_"&amp;ProkustesV!A202&amp;"_"&amp;ProkustesV!B202</f>
        <v>iss_38_5</v>
      </c>
      <c r="B197">
        <f>ProkustesV!E202</f>
        <v>-0.40365019394655099</v>
      </c>
      <c r="C197">
        <f>ProkustesV!F202</f>
        <v>6.1769678213732603E-2</v>
      </c>
      <c r="D197">
        <f>ProkustesV!G202</f>
        <v>-0.40292754103793699</v>
      </c>
      <c r="E197">
        <f>ProkustesV!H202</f>
        <v>-7.6126501262850504E-2</v>
      </c>
      <c r="F197">
        <f>ProkustesV!I202</f>
        <v>-5.9475250634666098E-2</v>
      </c>
      <c r="G197">
        <f>ProkustesV!J202</f>
        <v>5.4027002763367598E-3</v>
      </c>
      <c r="H197">
        <f>ProkustesV!K202</f>
        <v>-6.3681053169660898E-2</v>
      </c>
      <c r="I197">
        <f>ProkustesV!L202</f>
        <v>0.224392920259427</v>
      </c>
      <c r="J197">
        <f>ProkustesV!M202</f>
        <v>-7.1314696586325194E-2</v>
      </c>
      <c r="K197">
        <f>ProkustesV!N202</f>
        <v>6.7795291269239999E-2</v>
      </c>
      <c r="L197">
        <f>ProkustesV!O202</f>
        <v>0.31887284339684302</v>
      </c>
      <c r="M197">
        <f>ProkustesV!P202</f>
        <v>0.180117953664056</v>
      </c>
      <c r="N197">
        <f>ProkustesV!Q202</f>
        <v>-7.2035160517708696E-2</v>
      </c>
      <c r="O197">
        <f>ProkustesV!R202</f>
        <v>-6.12717375169868E-2</v>
      </c>
      <c r="P197">
        <f>ProkustesV!S202</f>
        <v>-8.3306668272657897E-2</v>
      </c>
      <c r="Q197">
        <f>ProkustesV!T202</f>
        <v>-0.211209615568377</v>
      </c>
      <c r="R197">
        <f>ProkustesV!U202</f>
        <v>0.30817649484292198</v>
      </c>
      <c r="S197">
        <f>ProkustesV!V202</f>
        <v>-0.191622856901628</v>
      </c>
      <c r="T197">
        <f>ProkustesV!W202</f>
        <v>0.52934122592574295</v>
      </c>
      <c r="U197">
        <f>ProkustesV!X202</f>
        <v>7.5216756704846698E-4</v>
      </c>
    </row>
    <row r="198" spans="1:21" x14ac:dyDescent="0.3">
      <c r="A198" t="str">
        <f>MID(ProkustesV!C203,4,3)&amp;"_"&amp;ProkustesV!A203&amp;"_"&amp;ProkustesV!B203</f>
        <v>iss_39_1</v>
      </c>
      <c r="B198">
        <f>ProkustesV!E203</f>
        <v>-0.40159188863808098</v>
      </c>
      <c r="C198">
        <f>ProkustesV!F203</f>
        <v>6.2070563404388303E-2</v>
      </c>
      <c r="D198">
        <f>ProkustesV!G203</f>
        <v>-0.40153395111943402</v>
      </c>
      <c r="E198">
        <f>ProkustesV!H203</f>
        <v>-6.5521658112060593E-2</v>
      </c>
      <c r="F198">
        <f>ProkustesV!I203</f>
        <v>-6.6705882334011105E-2</v>
      </c>
      <c r="G198">
        <f>ProkustesV!J203</f>
        <v>3.01082744605535E-3</v>
      </c>
      <c r="H198">
        <f>ProkustesV!K203</f>
        <v>-5.5800764852343698E-2</v>
      </c>
      <c r="I198">
        <f>ProkustesV!L203</f>
        <v>0.23655459083327299</v>
      </c>
      <c r="J198">
        <f>ProkustesV!M203</f>
        <v>-6.0264101714201802E-2</v>
      </c>
      <c r="K198">
        <f>ProkustesV!N203</f>
        <v>7.2532378573064493E-2</v>
      </c>
      <c r="L198">
        <f>ProkustesV!O203</f>
        <v>0.289547666388771</v>
      </c>
      <c r="M198">
        <f>ProkustesV!P203</f>
        <v>0.20046445570855001</v>
      </c>
      <c r="N198">
        <f>ProkustesV!Q203</f>
        <v>-6.0171387553234298E-2</v>
      </c>
      <c r="O198">
        <f>ProkustesV!R203</f>
        <v>-7.1015125598883594E-2</v>
      </c>
      <c r="P198">
        <f>ProkustesV!S203</f>
        <v>-6.57620043208135E-2</v>
      </c>
      <c r="Q198">
        <f>ProkustesV!T203</f>
        <v>-0.23162918693241999</v>
      </c>
      <c r="R198">
        <f>ProkustesV!U203</f>
        <v>0.28073612746224402</v>
      </c>
      <c r="S198">
        <f>ProkustesV!V203</f>
        <v>-0.20191896631033099</v>
      </c>
      <c r="T198">
        <f>ProkustesV!W203</f>
        <v>0.54154618668110699</v>
      </c>
      <c r="U198">
        <f>ProkustesV!X203</f>
        <v>-4.5478790116349E-3</v>
      </c>
    </row>
    <row r="199" spans="1:21" x14ac:dyDescent="0.3">
      <c r="A199" t="str">
        <f>MID(ProkustesV!C204,4,3)&amp;"_"&amp;ProkustesV!A204&amp;"_"&amp;ProkustesV!B204</f>
        <v>iss_39_2</v>
      </c>
      <c r="B199">
        <f>ProkustesV!E204</f>
        <v>-0.39541142563059201</v>
      </c>
      <c r="C199">
        <f>ProkustesV!F204</f>
        <v>5.8746381981099598E-2</v>
      </c>
      <c r="D199">
        <f>ProkustesV!G204</f>
        <v>-0.39346641358837797</v>
      </c>
      <c r="E199">
        <f>ProkustesV!H204</f>
        <v>-6.00071952080568E-2</v>
      </c>
      <c r="F199">
        <f>ProkustesV!I204</f>
        <v>-6.2165060282678403E-2</v>
      </c>
      <c r="G199">
        <f>ProkustesV!J204</f>
        <v>-6.38552976407325E-3</v>
      </c>
      <c r="H199">
        <f>ProkustesV!K204</f>
        <v>-4.9603115001557903E-2</v>
      </c>
      <c r="I199">
        <f>ProkustesV!L204</f>
        <v>0.238738763259388</v>
      </c>
      <c r="J199">
        <f>ProkustesV!M204</f>
        <v>-5.8538792294391802E-2</v>
      </c>
      <c r="K199">
        <f>ProkustesV!N204</f>
        <v>7.7597330997405803E-2</v>
      </c>
      <c r="L199">
        <f>ProkustesV!O204</f>
        <v>0.28264901927403802</v>
      </c>
      <c r="M199">
        <f>ProkustesV!P204</f>
        <v>0.22468091730937501</v>
      </c>
      <c r="N199">
        <f>ProkustesV!Q204</f>
        <v>-6.16287532713354E-2</v>
      </c>
      <c r="O199">
        <f>ProkustesV!R204</f>
        <v>-7.26572816603345E-2</v>
      </c>
      <c r="P199">
        <f>ProkustesV!S204</f>
        <v>-7.6166181706235597E-2</v>
      </c>
      <c r="Q199">
        <f>ProkustesV!T204</f>
        <v>-0.237736811839901</v>
      </c>
      <c r="R199">
        <f>ProkustesV!U204</f>
        <v>0.28038303469029202</v>
      </c>
      <c r="S199">
        <f>ProkustesV!V204</f>
        <v>-0.22082313552441299</v>
      </c>
      <c r="T199">
        <f>ProkustesV!W204</f>
        <v>0.53394768781083901</v>
      </c>
      <c r="U199">
        <f>ProkustesV!X204</f>
        <v>-2.1534395504907802E-3</v>
      </c>
    </row>
    <row r="200" spans="1:21" x14ac:dyDescent="0.3">
      <c r="A200" t="str">
        <f>MID(ProkustesV!C205,4,3)&amp;"_"&amp;ProkustesV!A205&amp;"_"&amp;ProkustesV!B205</f>
        <v>iss_39_3</v>
      </c>
      <c r="B200">
        <f>ProkustesV!E205</f>
        <v>-0.381248065106289</v>
      </c>
      <c r="C200">
        <f>ProkustesV!F205</f>
        <v>4.8350937674327001E-2</v>
      </c>
      <c r="D200">
        <f>ProkustesV!G205</f>
        <v>-0.38796853333502002</v>
      </c>
      <c r="E200">
        <f>ProkustesV!H205</f>
        <v>-6.7175955691820805E-2</v>
      </c>
      <c r="F200">
        <f>ProkustesV!I205</f>
        <v>-2.8560071090766598E-2</v>
      </c>
      <c r="G200">
        <f>ProkustesV!J205</f>
        <v>-1.76679785635485E-3</v>
      </c>
      <c r="H200">
        <f>ProkustesV!K205</f>
        <v>-7.75558009302936E-2</v>
      </c>
      <c r="I200">
        <f>ProkustesV!L205</f>
        <v>0.20872402520178501</v>
      </c>
      <c r="J200">
        <f>ProkustesV!M205</f>
        <v>-8.5742898268117096E-2</v>
      </c>
      <c r="K200">
        <f>ProkustesV!N205</f>
        <v>7.2868232848454201E-2</v>
      </c>
      <c r="L200">
        <f>ProkustesV!O205</f>
        <v>0.26549282560347798</v>
      </c>
      <c r="M200">
        <f>ProkustesV!P205</f>
        <v>0.19013464071084299</v>
      </c>
      <c r="N200">
        <f>ProkustesV!Q205</f>
        <v>-8.4232955170069096E-2</v>
      </c>
      <c r="O200">
        <f>ProkustesV!R205</f>
        <v>-6.17007799300461E-2</v>
      </c>
      <c r="P200">
        <f>ProkustesV!S205</f>
        <v>-9.2255794670289701E-2</v>
      </c>
      <c r="Q200">
        <f>ProkustesV!T205</f>
        <v>-0.19636729954576601</v>
      </c>
      <c r="R200">
        <f>ProkustesV!U205</f>
        <v>0.25082724547458501</v>
      </c>
      <c r="S200">
        <f>ProkustesV!V205</f>
        <v>-0.179115341492109</v>
      </c>
      <c r="T200">
        <f>ProkustesV!W205</f>
        <v>0.62124404749278195</v>
      </c>
      <c r="U200">
        <f>ProkustesV!X205</f>
        <v>-1.3951661919310999E-2</v>
      </c>
    </row>
    <row r="201" spans="1:21" x14ac:dyDescent="0.3">
      <c r="A201" t="str">
        <f>MID(ProkustesV!C206,4,3)&amp;"_"&amp;ProkustesV!A206&amp;"_"&amp;ProkustesV!B206</f>
        <v>iss_39_4</v>
      </c>
      <c r="B201">
        <f>ProkustesV!E206</f>
        <v>-0.39890379078639399</v>
      </c>
      <c r="C201">
        <f>ProkustesV!F206</f>
        <v>5.9082565127763401E-2</v>
      </c>
      <c r="D201">
        <f>ProkustesV!G206</f>
        <v>-0.39925955193902202</v>
      </c>
      <c r="E201">
        <f>ProkustesV!H206</f>
        <v>-5.8941280210122099E-2</v>
      </c>
      <c r="F201">
        <f>ProkustesV!I206</f>
        <v>-9.0185652289486107E-2</v>
      </c>
      <c r="G201">
        <f>ProkustesV!J206</f>
        <v>1.1821955143942501E-2</v>
      </c>
      <c r="H201">
        <f>ProkustesV!K206</f>
        <v>-5.7854249482965803E-2</v>
      </c>
      <c r="I201">
        <f>ProkustesV!L206</f>
        <v>0.22581074951206001</v>
      </c>
      <c r="J201">
        <f>ProkustesV!M206</f>
        <v>-6.2935915181231206E-2</v>
      </c>
      <c r="K201">
        <f>ProkustesV!N206</f>
        <v>6.5110931489573295E-2</v>
      </c>
      <c r="L201">
        <f>ProkustesV!O206</f>
        <v>0.30631378464322601</v>
      </c>
      <c r="M201">
        <f>ProkustesV!P206</f>
        <v>0.19831780677115601</v>
      </c>
      <c r="N201">
        <f>ProkustesV!Q206</f>
        <v>-6.1008505465938202E-2</v>
      </c>
      <c r="O201">
        <f>ProkustesV!R206</f>
        <v>-6.7967031901673899E-2</v>
      </c>
      <c r="P201">
        <f>ProkustesV!S206</f>
        <v>-6.2646726013912094E-2</v>
      </c>
      <c r="Q201">
        <f>ProkustesV!T206</f>
        <v>-0.229803732644314</v>
      </c>
      <c r="R201">
        <f>ProkustesV!U206</f>
        <v>0.28799844728305501</v>
      </c>
      <c r="S201">
        <f>ProkustesV!V206</f>
        <v>-0.20317392959498001</v>
      </c>
      <c r="T201">
        <f>ProkustesV!W206</f>
        <v>0.53848215923266696</v>
      </c>
      <c r="U201">
        <f>ProkustesV!X206</f>
        <v>-2.5803369340599702E-4</v>
      </c>
    </row>
    <row r="202" spans="1:21" x14ac:dyDescent="0.3">
      <c r="A202" t="str">
        <f>MID(ProkustesV!C207,4,3)&amp;"_"&amp;ProkustesV!A207&amp;"_"&amp;ProkustesV!B207</f>
        <v>iss_39_5</v>
      </c>
      <c r="B202">
        <f>ProkustesV!E207</f>
        <v>-0.39151448365320102</v>
      </c>
      <c r="C202">
        <f>ProkustesV!F207</f>
        <v>6.4142479131109001E-2</v>
      </c>
      <c r="D202">
        <f>ProkustesV!G207</f>
        <v>-0.39171249269293001</v>
      </c>
      <c r="E202">
        <f>ProkustesV!H207</f>
        <v>-6.0232010284310397E-2</v>
      </c>
      <c r="F202">
        <f>ProkustesV!I207</f>
        <v>-5.0207918941906002E-2</v>
      </c>
      <c r="G202">
        <f>ProkustesV!J207</f>
        <v>3.5440981712387899E-3</v>
      </c>
      <c r="H202">
        <f>ProkustesV!K207</f>
        <v>-6.7399895218572994E-2</v>
      </c>
      <c r="I202">
        <f>ProkustesV!L207</f>
        <v>0.22771961266156099</v>
      </c>
      <c r="J202">
        <f>ProkustesV!M207</f>
        <v>-7.1072438815479297E-2</v>
      </c>
      <c r="K202">
        <f>ProkustesV!N207</f>
        <v>6.7587164388010101E-2</v>
      </c>
      <c r="L202">
        <f>ProkustesV!O207</f>
        <v>0.29552771879107997</v>
      </c>
      <c r="M202">
        <f>ProkustesV!P207</f>
        <v>0.20715962267264601</v>
      </c>
      <c r="N202">
        <f>ProkustesV!Q207</f>
        <v>-7.3026233785196501E-2</v>
      </c>
      <c r="O202">
        <f>ProkustesV!R207</f>
        <v>-7.5859442222135004E-2</v>
      </c>
      <c r="P202">
        <f>ProkustesV!S207</f>
        <v>-8.3838816395466101E-2</v>
      </c>
      <c r="Q202">
        <f>ProkustesV!T207</f>
        <v>-0.23576773650369401</v>
      </c>
      <c r="R202">
        <f>ProkustesV!U207</f>
        <v>0.28597808157214299</v>
      </c>
      <c r="S202">
        <f>ProkustesV!V207</f>
        <v>-0.18733143153034101</v>
      </c>
      <c r="T202">
        <f>ProkustesV!W207</f>
        <v>0.54726647913952997</v>
      </c>
      <c r="U202">
        <f>ProkustesV!X207</f>
        <v>-1.0962356484083601E-2</v>
      </c>
    </row>
    <row r="203" spans="1:21" x14ac:dyDescent="0.3">
      <c r="A203" t="str">
        <f>MID(ProkustesV!C208,4,3)&amp;"_"&amp;ProkustesV!A208&amp;"_"&amp;ProkustesV!B208</f>
        <v>iss_40_1</v>
      </c>
      <c r="B203">
        <f>ProkustesV!E208</f>
        <v>-0.37693175861867201</v>
      </c>
      <c r="C203">
        <f>ProkustesV!F208</f>
        <v>6.4787432144494894E-2</v>
      </c>
      <c r="D203">
        <f>ProkustesV!G208</f>
        <v>-0.377358563126514</v>
      </c>
      <c r="E203">
        <f>ProkustesV!H208</f>
        <v>-6.0244383681372103E-2</v>
      </c>
      <c r="F203">
        <f>ProkustesV!I208</f>
        <v>-1.50074617257432E-4</v>
      </c>
      <c r="G203">
        <f>ProkustesV!J208</f>
        <v>1.01622709606195E-2</v>
      </c>
      <c r="H203">
        <f>ProkustesV!K208</f>
        <v>-7.9795409448401897E-2</v>
      </c>
      <c r="I203">
        <f>ProkustesV!L208</f>
        <v>0.24574760696449199</v>
      </c>
      <c r="J203">
        <f>ProkustesV!M208</f>
        <v>-8.7400925464855297E-2</v>
      </c>
      <c r="K203">
        <f>ProkustesV!N208</f>
        <v>7.34657933554871E-2</v>
      </c>
      <c r="L203">
        <f>ProkustesV!O208</f>
        <v>0.28615763215289303</v>
      </c>
      <c r="M203">
        <f>ProkustesV!P208</f>
        <v>0.23981383550208199</v>
      </c>
      <c r="N203">
        <f>ProkustesV!Q208</f>
        <v>-8.4519009492107694E-2</v>
      </c>
      <c r="O203">
        <f>ProkustesV!R208</f>
        <v>-8.0442550954631598E-2</v>
      </c>
      <c r="P203">
        <f>ProkustesV!S208</f>
        <v>-8.3113710844273103E-2</v>
      </c>
      <c r="Q203">
        <f>ProkustesV!T208</f>
        <v>-0.242015417309461</v>
      </c>
      <c r="R203">
        <f>ProkustesV!U208</f>
        <v>0.28139514030095403</v>
      </c>
      <c r="S203">
        <f>ProkustesV!V208</f>
        <v>-0.250869602883381</v>
      </c>
      <c r="T203">
        <f>ProkustesV!W208</f>
        <v>0.52171667915823305</v>
      </c>
      <c r="U203">
        <f>ProkustesV!X208</f>
        <v>-4.0498409833024699E-4</v>
      </c>
    </row>
    <row r="204" spans="1:21" x14ac:dyDescent="0.3">
      <c r="A204" t="str">
        <f>MID(ProkustesV!C209,4,3)&amp;"_"&amp;ProkustesV!A209&amp;"_"&amp;ProkustesV!B209</f>
        <v>iss_40_2</v>
      </c>
      <c r="B204">
        <f>ProkustesV!E209</f>
        <v>-0.370602495220552</v>
      </c>
      <c r="C204">
        <f>ProkustesV!F209</f>
        <v>6.2129855115110398E-2</v>
      </c>
      <c r="D204">
        <f>ProkustesV!G209</f>
        <v>-0.37888075179976499</v>
      </c>
      <c r="E204">
        <f>ProkustesV!H209</f>
        <v>-6.1910739227854901E-2</v>
      </c>
      <c r="F204">
        <f>ProkustesV!I209</f>
        <v>-6.7067297100212406E-2</v>
      </c>
      <c r="G204">
        <f>ProkustesV!J209</f>
        <v>-1.0359778451662501E-2</v>
      </c>
      <c r="H204">
        <f>ProkustesV!K209</f>
        <v>-6.5279096386871793E-2</v>
      </c>
      <c r="I204">
        <f>ProkustesV!L209</f>
        <v>0.23253171109187401</v>
      </c>
      <c r="J204">
        <f>ProkustesV!M209</f>
        <v>-7.1312266831384793E-2</v>
      </c>
      <c r="K204">
        <f>ProkustesV!N209</f>
        <v>6.0700590716921701E-2</v>
      </c>
      <c r="L204">
        <f>ProkustesV!O209</f>
        <v>0.28520232712800497</v>
      </c>
      <c r="M204">
        <f>ProkustesV!P209</f>
        <v>0.24180849884769801</v>
      </c>
      <c r="N204">
        <f>ProkustesV!Q209</f>
        <v>-7.3883813428261905E-2</v>
      </c>
      <c r="O204">
        <f>ProkustesV!R209</f>
        <v>-6.5073771089373497E-2</v>
      </c>
      <c r="P204">
        <f>ProkustesV!S209</f>
        <v>-8.5361190784157895E-2</v>
      </c>
      <c r="Q204">
        <f>ProkustesV!T209</f>
        <v>-0.22944883479738201</v>
      </c>
      <c r="R204">
        <f>ProkustesV!U209</f>
        <v>0.27077790710848798</v>
      </c>
      <c r="S204">
        <f>ProkustesV!V209</f>
        <v>-0.22323878360246999</v>
      </c>
      <c r="T204">
        <f>ProkustesV!W209</f>
        <v>0.55640667731471405</v>
      </c>
      <c r="U204">
        <f>ProkustesV!X209</f>
        <v>-7.1387486028618701E-3</v>
      </c>
    </row>
    <row r="205" spans="1:21" x14ac:dyDescent="0.3">
      <c r="A205" t="str">
        <f>MID(ProkustesV!C210,4,3)&amp;"_"&amp;ProkustesV!A210&amp;"_"&amp;ProkustesV!B210</f>
        <v>iss_40_3</v>
      </c>
      <c r="B205">
        <f>ProkustesV!E210</f>
        <v>-0.38954195885620402</v>
      </c>
      <c r="C205">
        <f>ProkustesV!F210</f>
        <v>5.3932141054013998E-2</v>
      </c>
      <c r="D205">
        <f>ProkustesV!G210</f>
        <v>-0.38858228778148701</v>
      </c>
      <c r="E205">
        <f>ProkustesV!H210</f>
        <v>-6.5953483549339997E-2</v>
      </c>
      <c r="F205">
        <f>ProkustesV!I210</f>
        <v>-0.10343308927865801</v>
      </c>
      <c r="G205">
        <f>ProkustesV!J210</f>
        <v>2.57590394705345E-3</v>
      </c>
      <c r="H205">
        <f>ProkustesV!K210</f>
        <v>-6.20084986360687E-2</v>
      </c>
      <c r="I205">
        <f>ProkustesV!L210</f>
        <v>0.22090929365343701</v>
      </c>
      <c r="J205">
        <f>ProkustesV!M210</f>
        <v>-6.22646847370854E-2</v>
      </c>
      <c r="K205">
        <f>ProkustesV!N210</f>
        <v>5.7857250476639997E-2</v>
      </c>
      <c r="L205">
        <f>ProkustesV!O210</f>
        <v>0.295756495297127</v>
      </c>
      <c r="M205">
        <f>ProkustesV!P210</f>
        <v>0.21235470542536999</v>
      </c>
      <c r="N205">
        <f>ProkustesV!Q210</f>
        <v>-6.3932476256654297E-2</v>
      </c>
      <c r="O205">
        <f>ProkustesV!R210</f>
        <v>-5.4952170747345402E-2</v>
      </c>
      <c r="P205">
        <f>ProkustesV!S210</f>
        <v>-7.1247238106918104E-2</v>
      </c>
      <c r="Q205">
        <f>ProkustesV!T210</f>
        <v>-0.21492823352073301</v>
      </c>
      <c r="R205">
        <f>ProkustesV!U210</f>
        <v>0.27877651044250301</v>
      </c>
      <c r="S205">
        <f>ProkustesV!V210</f>
        <v>-0.19586505710128199</v>
      </c>
      <c r="T205">
        <f>ProkustesV!W210</f>
        <v>0.56647722791344701</v>
      </c>
      <c r="U205">
        <f>ProkustesV!X210</f>
        <v>-1.5930349637813999E-2</v>
      </c>
    </row>
    <row r="206" spans="1:21" x14ac:dyDescent="0.3">
      <c r="A206" t="str">
        <f>MID(ProkustesV!C211,4,3)&amp;"_"&amp;ProkustesV!A211&amp;"_"&amp;ProkustesV!B211</f>
        <v>iss_40_4</v>
      </c>
      <c r="B206">
        <f>ProkustesV!E211</f>
        <v>-0.37927908105597002</v>
      </c>
      <c r="C206">
        <f>ProkustesV!F211</f>
        <v>6.0222083379813197E-2</v>
      </c>
      <c r="D206">
        <f>ProkustesV!G211</f>
        <v>-0.37071934702864301</v>
      </c>
      <c r="E206">
        <f>ProkustesV!H211</f>
        <v>-8.5260806501968905E-2</v>
      </c>
      <c r="F206">
        <f>ProkustesV!I211</f>
        <v>-3.1835933131411101E-2</v>
      </c>
      <c r="G206">
        <f>ProkustesV!J211</f>
        <v>1.2549205820615699E-2</v>
      </c>
      <c r="H206">
        <f>ProkustesV!K211</f>
        <v>-6.1447696371723703E-2</v>
      </c>
      <c r="I206">
        <f>ProkustesV!L211</f>
        <v>0.25385102867766501</v>
      </c>
      <c r="J206">
        <f>ProkustesV!M211</f>
        <v>-6.9948959356903401E-2</v>
      </c>
      <c r="K206">
        <f>ProkustesV!N211</f>
        <v>9.0586476868614194E-2</v>
      </c>
      <c r="L206">
        <f>ProkustesV!O211</f>
        <v>0.29866686294863598</v>
      </c>
      <c r="M206">
        <f>ProkustesV!P211</f>
        <v>0.258945001697098</v>
      </c>
      <c r="N206">
        <f>ProkustesV!Q211</f>
        <v>-7.9094247817685898E-2</v>
      </c>
      <c r="O206">
        <f>ProkustesV!R211</f>
        <v>-8.2555889351731707E-2</v>
      </c>
      <c r="P206">
        <f>ProkustesV!S211</f>
        <v>-9.6270370712180295E-2</v>
      </c>
      <c r="Q206">
        <f>ProkustesV!T211</f>
        <v>-0.24663200066663299</v>
      </c>
      <c r="R206">
        <f>ProkustesV!U211</f>
        <v>0.29223466288919198</v>
      </c>
      <c r="S206">
        <f>ProkustesV!V211</f>
        <v>-0.24760993535477999</v>
      </c>
      <c r="T206">
        <f>ProkustesV!W211</f>
        <v>0.49769410963668997</v>
      </c>
      <c r="U206">
        <f>ProkustesV!X211</f>
        <v>-1.40951645686926E-2</v>
      </c>
    </row>
    <row r="207" spans="1:21" x14ac:dyDescent="0.3">
      <c r="A207" t="str">
        <f>MID(ProkustesV!C212,4,3)&amp;"_"&amp;ProkustesV!A212&amp;"_"&amp;ProkustesV!B212</f>
        <v>iss_40_5</v>
      </c>
      <c r="B207">
        <f>ProkustesV!E212</f>
        <v>-0.38805355292073301</v>
      </c>
      <c r="C207">
        <f>ProkustesV!F212</f>
        <v>5.8254343632965902E-2</v>
      </c>
      <c r="D207">
        <f>ProkustesV!G212</f>
        <v>-0.39254278312337798</v>
      </c>
      <c r="E207">
        <f>ProkustesV!H212</f>
        <v>-7.11904015666317E-2</v>
      </c>
      <c r="F207">
        <f>ProkustesV!I212</f>
        <v>-4.1832304810566302E-2</v>
      </c>
      <c r="G207">
        <f>ProkustesV!J212</f>
        <v>7.7162220378761105E-4</v>
      </c>
      <c r="H207">
        <f>ProkustesV!K212</f>
        <v>-5.4840156246776101E-2</v>
      </c>
      <c r="I207">
        <f>ProkustesV!L212</f>
        <v>0.24848090160802899</v>
      </c>
      <c r="J207">
        <f>ProkustesV!M212</f>
        <v>-6.3134581070008106E-2</v>
      </c>
      <c r="K207">
        <f>ProkustesV!N212</f>
        <v>8.2271847429759501E-2</v>
      </c>
      <c r="L207">
        <f>ProkustesV!O212</f>
        <v>0.28319503876580898</v>
      </c>
      <c r="M207">
        <f>ProkustesV!P212</f>
        <v>0.27097823768381701</v>
      </c>
      <c r="N207">
        <f>ProkustesV!Q212</f>
        <v>-6.0638987229545097E-2</v>
      </c>
      <c r="O207">
        <f>ProkustesV!R212</f>
        <v>-7.5604109026392197E-2</v>
      </c>
      <c r="P207">
        <f>ProkustesV!S212</f>
        <v>-5.9481307836514903E-2</v>
      </c>
      <c r="Q207">
        <f>ProkustesV!T212</f>
        <v>-0.24306810378712901</v>
      </c>
      <c r="R207">
        <f>ProkustesV!U212</f>
        <v>0.26674430792502402</v>
      </c>
      <c r="S207">
        <f>ProkustesV!V212</f>
        <v>-0.25002589262162001</v>
      </c>
      <c r="T207">
        <f>ProkustesV!W212</f>
        <v>0.51058432654668695</v>
      </c>
      <c r="U207">
        <f>ProkustesV!X212</f>
        <v>-2.0868445556586599E-2</v>
      </c>
    </row>
    <row r="208" spans="1:21" x14ac:dyDescent="0.3">
      <c r="A208" t="str">
        <f>MID(ProkustesV!C213,4,3)&amp;"_"&amp;ProkustesV!A213&amp;"_"&amp;ProkustesV!B213</f>
        <v>iss_41_1</v>
      </c>
      <c r="B208">
        <f>ProkustesV!E213</f>
        <v>-0.37771429226527298</v>
      </c>
      <c r="C208">
        <f>ProkustesV!F213</f>
        <v>5.1942842093374901E-2</v>
      </c>
      <c r="D208">
        <f>ProkustesV!G213</f>
        <v>-0.37497651675514498</v>
      </c>
      <c r="E208">
        <f>ProkustesV!H213</f>
        <v>-5.1645286528029598E-2</v>
      </c>
      <c r="F208">
        <f>ProkustesV!I213</f>
        <v>-9.7579155867455802E-2</v>
      </c>
      <c r="G208">
        <f>ProkustesV!J213</f>
        <v>1.24413099562948E-2</v>
      </c>
      <c r="H208">
        <f>ProkustesV!K213</f>
        <v>-4.5890458820856302E-2</v>
      </c>
      <c r="I208">
        <f>ProkustesV!L213</f>
        <v>0.26959110710697098</v>
      </c>
      <c r="J208">
        <f>ProkustesV!M213</f>
        <v>-5.0948415102035897E-2</v>
      </c>
      <c r="K208">
        <f>ProkustesV!N213</f>
        <v>8.3160317095674494E-2</v>
      </c>
      <c r="L208">
        <f>ProkustesV!O213</f>
        <v>0.31070722074909801</v>
      </c>
      <c r="M208">
        <f>ProkustesV!P213</f>
        <v>0.27971460697643002</v>
      </c>
      <c r="N208">
        <f>ProkustesV!Q213</f>
        <v>-5.3345906843488E-2</v>
      </c>
      <c r="O208">
        <f>ProkustesV!R213</f>
        <v>-8.9764584510499706E-2</v>
      </c>
      <c r="P208">
        <f>ProkustesV!S213</f>
        <v>-5.7187490852963298E-2</v>
      </c>
      <c r="Q208">
        <f>ProkustesV!T213</f>
        <v>-0.27614066875608201</v>
      </c>
      <c r="R208">
        <f>ProkustesV!U213</f>
        <v>0.27695029411982203</v>
      </c>
      <c r="S208">
        <f>ProkustesV!V213</f>
        <v>-0.28884985681380398</v>
      </c>
      <c r="T208">
        <f>ProkustesV!W213</f>
        <v>0.46998472163829602</v>
      </c>
      <c r="U208">
        <f>ProkustesV!X213</f>
        <v>9.5502133796712008E-3</v>
      </c>
    </row>
    <row r="209" spans="1:21" x14ac:dyDescent="0.3">
      <c r="A209" t="str">
        <f>MID(ProkustesV!C214,4,3)&amp;"_"&amp;ProkustesV!A214&amp;"_"&amp;ProkustesV!B214</f>
        <v>iss_41_2</v>
      </c>
      <c r="B209">
        <f>ProkustesV!E214</f>
        <v>-0.37817171381887699</v>
      </c>
      <c r="C209">
        <f>ProkustesV!F214</f>
        <v>6.0468739069931603E-2</v>
      </c>
      <c r="D209">
        <f>ProkustesV!G214</f>
        <v>-0.38827497607309402</v>
      </c>
      <c r="E209">
        <f>ProkustesV!H214</f>
        <v>-8.0502665429785999E-2</v>
      </c>
      <c r="F209">
        <f>ProkustesV!I214</f>
        <v>-2.96915924789477E-2</v>
      </c>
      <c r="G209">
        <f>ProkustesV!J214</f>
        <v>-1.1183402260884199E-3</v>
      </c>
      <c r="H209">
        <f>ProkustesV!K214</f>
        <v>-5.3393008742020701E-2</v>
      </c>
      <c r="I209">
        <f>ProkustesV!L214</f>
        <v>0.245328386276565</v>
      </c>
      <c r="J209">
        <f>ProkustesV!M214</f>
        <v>-7.1098581263587798E-2</v>
      </c>
      <c r="K209">
        <f>ProkustesV!N214</f>
        <v>6.5539903619849002E-2</v>
      </c>
      <c r="L209">
        <f>ProkustesV!O214</f>
        <v>0.289990437371698</v>
      </c>
      <c r="M209">
        <f>ProkustesV!P214</f>
        <v>0.24283964560801799</v>
      </c>
      <c r="N209">
        <f>ProkustesV!Q214</f>
        <v>-7.7461791618273906E-2</v>
      </c>
      <c r="O209">
        <f>ProkustesV!R214</f>
        <v>-5.75745147127305E-2</v>
      </c>
      <c r="P209">
        <f>ProkustesV!S214</f>
        <v>-9.3482339537980796E-2</v>
      </c>
      <c r="Q209">
        <f>ProkustesV!T214</f>
        <v>-0.23186086763591801</v>
      </c>
      <c r="R209">
        <f>ProkustesV!U214</f>
        <v>0.27718734262484102</v>
      </c>
      <c r="S209">
        <f>ProkustesV!V214</f>
        <v>-0.24680268155200499</v>
      </c>
      <c r="T209">
        <f>ProkustesV!W214</f>
        <v>0.52439622353624404</v>
      </c>
      <c r="U209">
        <f>ProkustesV!X214</f>
        <v>3.6823949821619801E-3</v>
      </c>
    </row>
    <row r="210" spans="1:21" x14ac:dyDescent="0.3">
      <c r="A210" t="str">
        <f>MID(ProkustesV!C215,4,3)&amp;"_"&amp;ProkustesV!A215&amp;"_"&amp;ProkustesV!B215</f>
        <v>iss_41_3</v>
      </c>
      <c r="B210">
        <f>ProkustesV!E215</f>
        <v>-0.35486335186014001</v>
      </c>
      <c r="C210">
        <f>ProkustesV!F215</f>
        <v>5.7529871913131803E-2</v>
      </c>
      <c r="D210">
        <f>ProkustesV!G215</f>
        <v>-0.35721566877718602</v>
      </c>
      <c r="E210">
        <f>ProkustesV!H215</f>
        <v>-6.8099476402898401E-2</v>
      </c>
      <c r="F210">
        <f>ProkustesV!I215</f>
        <v>-6.9913748308107801E-2</v>
      </c>
      <c r="G210">
        <f>ProkustesV!J215</f>
        <v>-1.0792255107007501E-2</v>
      </c>
      <c r="H210">
        <f>ProkustesV!K215</f>
        <v>-6.2968567962323502E-2</v>
      </c>
      <c r="I210">
        <f>ProkustesV!L215</f>
        <v>0.29608624570464698</v>
      </c>
      <c r="J210">
        <f>ProkustesV!M215</f>
        <v>-7.0247314756634496E-2</v>
      </c>
      <c r="K210">
        <f>ProkustesV!N215</f>
        <v>0.103230593504254</v>
      </c>
      <c r="L210">
        <f>ProkustesV!O215</f>
        <v>0.28538410751472498</v>
      </c>
      <c r="M210">
        <f>ProkustesV!P215</f>
        <v>0.27728642603446202</v>
      </c>
      <c r="N210">
        <f>ProkustesV!Q215</f>
        <v>-6.4048037956816697E-2</v>
      </c>
      <c r="O210">
        <f>ProkustesV!R215</f>
        <v>-8.49170679752312E-2</v>
      </c>
      <c r="P210">
        <f>ProkustesV!S215</f>
        <v>-6.9835910280888702E-2</v>
      </c>
      <c r="Q210">
        <f>ProkustesV!T215</f>
        <v>-0.27921070894933903</v>
      </c>
      <c r="R210">
        <f>ProkustesV!U215</f>
        <v>0.27583872529588699</v>
      </c>
      <c r="S210">
        <f>ProkustesV!V215</f>
        <v>-0.28706139423271398</v>
      </c>
      <c r="T210">
        <f>ProkustesV!W215</f>
        <v>0.48786976709148699</v>
      </c>
      <c r="U210">
        <f>ProkustesV!X215</f>
        <v>-4.0522344893056204E-3</v>
      </c>
    </row>
    <row r="211" spans="1:21" x14ac:dyDescent="0.3">
      <c r="A211" t="str">
        <f>MID(ProkustesV!C216,4,3)&amp;"_"&amp;ProkustesV!A216&amp;"_"&amp;ProkustesV!B216</f>
        <v>iss_41_4</v>
      </c>
      <c r="B211">
        <f>ProkustesV!E216</f>
        <v>-0.37592782342829001</v>
      </c>
      <c r="C211">
        <f>ProkustesV!F216</f>
        <v>5.2189794999228697E-2</v>
      </c>
      <c r="D211">
        <f>ProkustesV!G216</f>
        <v>-0.37441029273311699</v>
      </c>
      <c r="E211">
        <f>ProkustesV!H216</f>
        <v>-6.0990349264459801E-2</v>
      </c>
      <c r="F211">
        <f>ProkustesV!I216</f>
        <v>-8.1030602825548498E-2</v>
      </c>
      <c r="G211">
        <f>ProkustesV!J216</f>
        <v>-8.2567782528551997E-3</v>
      </c>
      <c r="H211">
        <f>ProkustesV!K216</f>
        <v>-5.8233295752921098E-2</v>
      </c>
      <c r="I211">
        <f>ProkustesV!L216</f>
        <v>0.27303595031047001</v>
      </c>
      <c r="J211">
        <f>ProkustesV!M216</f>
        <v>-6.2010421584203002E-2</v>
      </c>
      <c r="K211">
        <f>ProkustesV!N216</f>
        <v>8.1844895313911301E-2</v>
      </c>
      <c r="L211">
        <f>ProkustesV!O216</f>
        <v>0.290291045932556</v>
      </c>
      <c r="M211">
        <f>ProkustesV!P216</f>
        <v>0.23979629446704101</v>
      </c>
      <c r="N211">
        <f>ProkustesV!Q216</f>
        <v>-6.07086381461244E-2</v>
      </c>
      <c r="O211">
        <f>ProkustesV!R216</f>
        <v>-6.68325207952188E-2</v>
      </c>
      <c r="P211">
        <f>ProkustesV!S216</f>
        <v>-7.1549389213887801E-2</v>
      </c>
      <c r="Q211">
        <f>ProkustesV!T216</f>
        <v>-0.25912897585184602</v>
      </c>
      <c r="R211">
        <f>ProkustesV!U216</f>
        <v>0.28206364007475199</v>
      </c>
      <c r="S211">
        <f>ProkustesV!V216</f>
        <v>-0.25211196053248502</v>
      </c>
      <c r="T211">
        <f>ProkustesV!W216</f>
        <v>0.51151577767678202</v>
      </c>
      <c r="U211">
        <f>ProkustesV!X216</f>
        <v>4.53649606213572E-4</v>
      </c>
    </row>
    <row r="212" spans="1:21" x14ac:dyDescent="0.3">
      <c r="A212" t="str">
        <f>MID(ProkustesV!C217,4,3)&amp;"_"&amp;ProkustesV!A217&amp;"_"&amp;ProkustesV!B217</f>
        <v>iss_41_5</v>
      </c>
      <c r="B212">
        <f>ProkustesV!E217</f>
        <v>-0.37140420603611901</v>
      </c>
      <c r="C212">
        <f>ProkustesV!F217</f>
        <v>6.9715655150440495E-2</v>
      </c>
      <c r="D212">
        <f>ProkustesV!G217</f>
        <v>-0.37608022451018602</v>
      </c>
      <c r="E212">
        <f>ProkustesV!H217</f>
        <v>-6.5376006381103496E-2</v>
      </c>
      <c r="F212">
        <f>ProkustesV!I217</f>
        <v>-4.5662485597619498E-2</v>
      </c>
      <c r="G212">
        <f>ProkustesV!J217</f>
        <v>6.6998974486661301E-4</v>
      </c>
      <c r="H212">
        <f>ProkustesV!K217</f>
        <v>-6.9845521951148598E-2</v>
      </c>
      <c r="I212">
        <f>ProkustesV!L217</f>
        <v>0.240380429936597</v>
      </c>
      <c r="J212">
        <f>ProkustesV!M217</f>
        <v>-7.5250981776746106E-2</v>
      </c>
      <c r="K212">
        <f>ProkustesV!N217</f>
        <v>7.54001823263315E-2</v>
      </c>
      <c r="L212">
        <f>ProkustesV!O217</f>
        <v>0.27085621514402403</v>
      </c>
      <c r="M212">
        <f>ProkustesV!P217</f>
        <v>0.25481190363844097</v>
      </c>
      <c r="N212">
        <f>ProkustesV!Q217</f>
        <v>-6.7300572863768907E-2</v>
      </c>
      <c r="O212">
        <f>ProkustesV!R217</f>
        <v>-6.5740770730994394E-2</v>
      </c>
      <c r="P212">
        <f>ProkustesV!S217</f>
        <v>-7.5943851042822197E-2</v>
      </c>
      <c r="Q212">
        <f>ProkustesV!T217</f>
        <v>-0.247638144734944</v>
      </c>
      <c r="R212">
        <f>ProkustesV!U217</f>
        <v>0.27568510824890402</v>
      </c>
      <c r="S212">
        <f>ProkustesV!V217</f>
        <v>-0.25177692215602399</v>
      </c>
      <c r="T212">
        <f>ProkustesV!W217</f>
        <v>0.53494652038548396</v>
      </c>
      <c r="U212">
        <f>ProkustesV!X217</f>
        <v>-1.0446316793610799E-2</v>
      </c>
    </row>
    <row r="213" spans="1:21" x14ac:dyDescent="0.3">
      <c r="A213" t="str">
        <f>MID(ProkustesV!C218,4,3)&amp;"_"&amp;ProkustesV!A218&amp;"_"&amp;ProkustesV!B218</f>
        <v>iss_42_1</v>
      </c>
      <c r="B213">
        <f>ProkustesV!E218</f>
        <v>-0.378119752143879</v>
      </c>
      <c r="C213">
        <f>ProkustesV!F218</f>
        <v>8.8837706234876898E-2</v>
      </c>
      <c r="D213">
        <f>ProkustesV!G218</f>
        <v>-0.37781728580224699</v>
      </c>
      <c r="E213">
        <f>ProkustesV!H218</f>
        <v>-8.4836316524458305E-2</v>
      </c>
      <c r="F213">
        <f>ProkustesV!I218</f>
        <v>-2.7160517322246499E-2</v>
      </c>
      <c r="G213">
        <f>ProkustesV!J218</f>
        <v>4.3295774544242103E-3</v>
      </c>
      <c r="H213">
        <f>ProkustesV!K218</f>
        <v>-5.7117526589760201E-2</v>
      </c>
      <c r="I213">
        <f>ProkustesV!L218</f>
        <v>0.27060024192182902</v>
      </c>
      <c r="J213">
        <f>ProkustesV!M218</f>
        <v>-6.5091512398581894E-2</v>
      </c>
      <c r="K213">
        <f>ProkustesV!N218</f>
        <v>9.9843133187154806E-2</v>
      </c>
      <c r="L213">
        <f>ProkustesV!O218</f>
        <v>0.28004046831400797</v>
      </c>
      <c r="M213">
        <f>ProkustesV!P218</f>
        <v>0.248044912961638</v>
      </c>
      <c r="N213">
        <f>ProkustesV!Q218</f>
        <v>-6.4975494014591795E-2</v>
      </c>
      <c r="O213">
        <f>ProkustesV!R218</f>
        <v>-0.10546776085311201</v>
      </c>
      <c r="P213">
        <f>ProkustesV!S218</f>
        <v>-7.2948466142577495E-2</v>
      </c>
      <c r="Q213">
        <f>ProkustesV!T218</f>
        <v>-0.27784811546101401</v>
      </c>
      <c r="R213">
        <f>ProkustesV!U218</f>
        <v>0.25647216578839699</v>
      </c>
      <c r="S213">
        <f>ProkustesV!V218</f>
        <v>-0.24710512753428401</v>
      </c>
      <c r="T213">
        <f>ProkustesV!W218</f>
        <v>0.506717920311481</v>
      </c>
      <c r="U213">
        <f>ProkustesV!X218</f>
        <v>3.60174861294603E-3</v>
      </c>
    </row>
    <row r="214" spans="1:21" x14ac:dyDescent="0.3">
      <c r="A214" t="str">
        <f>MID(ProkustesV!C219,4,3)&amp;"_"&amp;ProkustesV!A219&amp;"_"&amp;ProkustesV!B219</f>
        <v>iss_42_2</v>
      </c>
      <c r="B214">
        <f>ProkustesV!E219</f>
        <v>-0.39986632535872102</v>
      </c>
      <c r="C214">
        <f>ProkustesV!F219</f>
        <v>7.6765381085813197E-2</v>
      </c>
      <c r="D214">
        <f>ProkustesV!G219</f>
        <v>-0.40929045658841001</v>
      </c>
      <c r="E214">
        <f>ProkustesV!H219</f>
        <v>-7.8500518488483995E-2</v>
      </c>
      <c r="F214">
        <f>ProkustesV!I219</f>
        <v>-5.1849669301385001E-2</v>
      </c>
      <c r="G214">
        <f>ProkustesV!J219</f>
        <v>-9.7639789249778907E-3</v>
      </c>
      <c r="H214">
        <f>ProkustesV!K219</f>
        <v>-3.9329941007397201E-2</v>
      </c>
      <c r="I214">
        <f>ProkustesV!L219</f>
        <v>0.276040873271372</v>
      </c>
      <c r="J214">
        <f>ProkustesV!M219</f>
        <v>-4.7032551476140397E-2</v>
      </c>
      <c r="K214">
        <f>ProkustesV!N219</f>
        <v>8.0120195655336998E-2</v>
      </c>
      <c r="L214">
        <f>ProkustesV!O219</f>
        <v>0.270909541647265</v>
      </c>
      <c r="M214">
        <f>ProkustesV!P219</f>
        <v>0.210032549935315</v>
      </c>
      <c r="N214">
        <f>ProkustesV!Q219</f>
        <v>-4.9471608659578302E-2</v>
      </c>
      <c r="O214">
        <f>ProkustesV!R219</f>
        <v>-8.0461192341001797E-2</v>
      </c>
      <c r="P214">
        <f>ProkustesV!S219</f>
        <v>-6.8165543942583298E-2</v>
      </c>
      <c r="Q214">
        <f>ProkustesV!T219</f>
        <v>-0.27012513276105099</v>
      </c>
      <c r="R214">
        <f>ProkustesV!U219</f>
        <v>0.27621126255396899</v>
      </c>
      <c r="S214">
        <f>ProkustesV!V219</f>
        <v>-0.193399024499296</v>
      </c>
      <c r="T214">
        <f>ProkustesV!W219</f>
        <v>0.51788529213298096</v>
      </c>
      <c r="U214">
        <f>ProkustesV!X219</f>
        <v>-1.0709152933025601E-2</v>
      </c>
    </row>
    <row r="215" spans="1:21" x14ac:dyDescent="0.3">
      <c r="A215" t="str">
        <f>MID(ProkustesV!C220,4,3)&amp;"_"&amp;ProkustesV!A220&amp;"_"&amp;ProkustesV!B220</f>
        <v>iss_42_3</v>
      </c>
      <c r="B215">
        <f>ProkustesV!E220</f>
        <v>-0.381800180603525</v>
      </c>
      <c r="C215">
        <f>ProkustesV!F220</f>
        <v>6.7906528783379397E-2</v>
      </c>
      <c r="D215">
        <f>ProkustesV!G220</f>
        <v>-0.38900003214717299</v>
      </c>
      <c r="E215">
        <f>ProkustesV!H220</f>
        <v>-7.6653547315488194E-2</v>
      </c>
      <c r="F215">
        <f>ProkustesV!I220</f>
        <v>-4.5650898054008897E-2</v>
      </c>
      <c r="G215">
        <f>ProkustesV!J220</f>
        <v>6.7699710809340603E-3</v>
      </c>
      <c r="H215">
        <f>ProkustesV!K220</f>
        <v>-6.4496474736372697E-2</v>
      </c>
      <c r="I215">
        <f>ProkustesV!L220</f>
        <v>0.27470865502304898</v>
      </c>
      <c r="J215">
        <f>ProkustesV!M220</f>
        <v>-6.5661879765824605E-2</v>
      </c>
      <c r="K215">
        <f>ProkustesV!N220</f>
        <v>8.6557321378111104E-2</v>
      </c>
      <c r="L215">
        <f>ProkustesV!O220</f>
        <v>0.30341012503027098</v>
      </c>
      <c r="M215">
        <f>ProkustesV!P220</f>
        <v>0.22158269353525201</v>
      </c>
      <c r="N215">
        <f>ProkustesV!Q220</f>
        <v>-6.5300250599315504E-2</v>
      </c>
      <c r="O215">
        <f>ProkustesV!R220</f>
        <v>-8.8006205777000607E-2</v>
      </c>
      <c r="P215">
        <f>ProkustesV!S220</f>
        <v>-7.2430236074932902E-2</v>
      </c>
      <c r="Q215">
        <f>ProkustesV!T220</f>
        <v>-0.27465669526467901</v>
      </c>
      <c r="R215">
        <f>ProkustesV!U220</f>
        <v>0.27591021879614602</v>
      </c>
      <c r="S215">
        <f>ProkustesV!V220</f>
        <v>-0.20816097015478699</v>
      </c>
      <c r="T215">
        <f>ProkustesV!W220</f>
        <v>0.50501960815473601</v>
      </c>
      <c r="U215">
        <f>ProkustesV!X220</f>
        <v>-1.00477512887718E-2</v>
      </c>
    </row>
    <row r="216" spans="1:21" x14ac:dyDescent="0.3">
      <c r="A216" t="str">
        <f>MID(ProkustesV!C221,4,3)&amp;"_"&amp;ProkustesV!A221&amp;"_"&amp;ProkustesV!B221</f>
        <v>iss_42_4</v>
      </c>
      <c r="B216">
        <f>ProkustesV!E221</f>
        <v>-0.36236570120433698</v>
      </c>
      <c r="C216">
        <f>ProkustesV!F221</f>
        <v>7.55976303823373E-2</v>
      </c>
      <c r="D216">
        <f>ProkustesV!G221</f>
        <v>-0.37199837153461701</v>
      </c>
      <c r="E216">
        <f>ProkustesV!H221</f>
        <v>-7.48664856126567E-2</v>
      </c>
      <c r="F216">
        <f>ProkustesV!I221</f>
        <v>-2.97197367286972E-2</v>
      </c>
      <c r="G216">
        <f>ProkustesV!J221</f>
        <v>2.77904737551515E-3</v>
      </c>
      <c r="H216">
        <f>ProkustesV!K221</f>
        <v>-6.5588558575669406E-2</v>
      </c>
      <c r="I216">
        <f>ProkustesV!L221</f>
        <v>0.26378487115931798</v>
      </c>
      <c r="J216">
        <f>ProkustesV!M221</f>
        <v>-7.3447794579414499E-2</v>
      </c>
      <c r="K216">
        <f>ProkustesV!N221</f>
        <v>9.5890101835811203E-2</v>
      </c>
      <c r="L216">
        <f>ProkustesV!O221</f>
        <v>0.23972380809785199</v>
      </c>
      <c r="M216">
        <f>ProkustesV!P221</f>
        <v>0.24275218351521399</v>
      </c>
      <c r="N216">
        <f>ProkustesV!Q221</f>
        <v>-7.0857891375492296E-2</v>
      </c>
      <c r="O216">
        <f>ProkustesV!R221</f>
        <v>-9.2423891614695997E-2</v>
      </c>
      <c r="P216">
        <f>ProkustesV!S221</f>
        <v>-7.8692915914892206E-2</v>
      </c>
      <c r="Q216">
        <f>ProkustesV!T221</f>
        <v>-0.26373377157863798</v>
      </c>
      <c r="R216">
        <f>ProkustesV!U221</f>
        <v>0.25392760226287397</v>
      </c>
      <c r="S216">
        <f>ProkustesV!V221</f>
        <v>-0.23464796246583</v>
      </c>
      <c r="T216">
        <f>ProkustesV!W221</f>
        <v>0.55901955955239502</v>
      </c>
      <c r="U216">
        <f>ProkustesV!X221</f>
        <v>-1.5131722996373999E-2</v>
      </c>
    </row>
    <row r="217" spans="1:21" x14ac:dyDescent="0.3">
      <c r="A217" t="str">
        <f>MID(ProkustesV!C222,4,3)&amp;"_"&amp;ProkustesV!A222&amp;"_"&amp;ProkustesV!B222</f>
        <v>iss_42_5</v>
      </c>
      <c r="B217">
        <f>ProkustesV!E222</f>
        <v>-0.36414651591362601</v>
      </c>
      <c r="C217">
        <f>ProkustesV!F222</f>
        <v>8.26221163432867E-2</v>
      </c>
      <c r="D217">
        <f>ProkustesV!G222</f>
        <v>-0.36558701051964898</v>
      </c>
      <c r="E217">
        <f>ProkustesV!H222</f>
        <v>-7.8648771281253194E-2</v>
      </c>
      <c r="F217">
        <f>ProkustesV!I222</f>
        <v>-4.8437177169256003E-2</v>
      </c>
      <c r="G217">
        <f>ProkustesV!J222</f>
        <v>1.478997967191E-2</v>
      </c>
      <c r="H217">
        <f>ProkustesV!K222</f>
        <v>-7.6277248304001094E-2</v>
      </c>
      <c r="I217">
        <f>ProkustesV!L222</f>
        <v>0.26420984474610598</v>
      </c>
      <c r="J217">
        <f>ProkustesV!M222</f>
        <v>-7.7143724815586998E-2</v>
      </c>
      <c r="K217">
        <f>ProkustesV!N222</f>
        <v>9.3016027459808595E-2</v>
      </c>
      <c r="L217">
        <f>ProkustesV!O222</f>
        <v>0.27717589054638803</v>
      </c>
      <c r="M217">
        <f>ProkustesV!P222</f>
        <v>0.22266354991482301</v>
      </c>
      <c r="N217">
        <f>ProkustesV!Q222</f>
        <v>-7.1063041406886407E-2</v>
      </c>
      <c r="O217">
        <f>ProkustesV!R222</f>
        <v>-9.9984801215017696E-2</v>
      </c>
      <c r="P217">
        <f>ProkustesV!S222</f>
        <v>-7.6514851966092895E-2</v>
      </c>
      <c r="Q217">
        <f>ProkustesV!T222</f>
        <v>-0.26446987745148598</v>
      </c>
      <c r="R217">
        <f>ProkustesV!U222</f>
        <v>0.26165685327623101</v>
      </c>
      <c r="S217">
        <f>ProkustesV!V222</f>
        <v>-0.23704948183541999</v>
      </c>
      <c r="T217">
        <f>ProkustesV!W222</f>
        <v>0.54033682627247703</v>
      </c>
      <c r="U217">
        <f>ProkustesV!X222</f>
        <v>2.8514136472438702E-3</v>
      </c>
    </row>
    <row r="218" spans="1:21" x14ac:dyDescent="0.3">
      <c r="A218" t="str">
        <f>MID(ProkustesV!C223,4,3)&amp;"_"&amp;ProkustesV!A223&amp;"_"&amp;ProkustesV!B223</f>
        <v>iss_43_1</v>
      </c>
      <c r="B218">
        <f>ProkustesV!E223</f>
        <v>-0.384988990407098</v>
      </c>
      <c r="C218">
        <f>ProkustesV!F223</f>
        <v>6.18124593757425E-2</v>
      </c>
      <c r="D218">
        <f>ProkustesV!G223</f>
        <v>-0.39267663657455099</v>
      </c>
      <c r="E218">
        <f>ProkustesV!H223</f>
        <v>-7.1957068790487702E-2</v>
      </c>
      <c r="F218">
        <f>ProkustesV!I223</f>
        <v>-4.8858836497018901E-2</v>
      </c>
      <c r="G218">
        <f>ProkustesV!J223</f>
        <v>-2.51348981845507E-3</v>
      </c>
      <c r="H218">
        <f>ProkustesV!K223</f>
        <v>-5.2805773753187901E-2</v>
      </c>
      <c r="I218">
        <f>ProkustesV!L223</f>
        <v>0.26402187313268499</v>
      </c>
      <c r="J218">
        <f>ProkustesV!M223</f>
        <v>-5.8300902181211998E-2</v>
      </c>
      <c r="K218">
        <f>ProkustesV!N223</f>
        <v>8.3924122968304704E-2</v>
      </c>
      <c r="L218">
        <f>ProkustesV!O223</f>
        <v>0.277988946792528</v>
      </c>
      <c r="M218">
        <f>ProkustesV!P223</f>
        <v>0.23840410230627801</v>
      </c>
      <c r="N218">
        <f>ProkustesV!Q223</f>
        <v>-5.72206730995116E-2</v>
      </c>
      <c r="O218">
        <f>ProkustesV!R223</f>
        <v>-8.4556402669263897E-2</v>
      </c>
      <c r="P218">
        <f>ProkustesV!S223</f>
        <v>-7.0746248711197099E-2</v>
      </c>
      <c r="Q218">
        <f>ProkustesV!T223</f>
        <v>-0.25035909091860098</v>
      </c>
      <c r="R218">
        <f>ProkustesV!U223</f>
        <v>0.26298559148421802</v>
      </c>
      <c r="S218">
        <f>ProkustesV!V223</f>
        <v>-0.23290208138015001</v>
      </c>
      <c r="T218">
        <f>ProkustesV!W223</f>
        <v>0.52462352294702996</v>
      </c>
      <c r="U218">
        <f>ProkustesV!X223</f>
        <v>-5.8744242060553798E-3</v>
      </c>
    </row>
    <row r="219" spans="1:21" x14ac:dyDescent="0.3">
      <c r="A219" t="str">
        <f>MID(ProkustesV!C224,4,3)&amp;"_"&amp;ProkustesV!A224&amp;"_"&amp;ProkustesV!B224</f>
        <v>iss_43_2</v>
      </c>
      <c r="B219">
        <f>ProkustesV!E224</f>
        <v>-0.39916325269963199</v>
      </c>
      <c r="C219">
        <f>ProkustesV!F224</f>
        <v>6.4623023707984201E-2</v>
      </c>
      <c r="D219">
        <f>ProkustesV!G224</f>
        <v>-0.40198271250400103</v>
      </c>
      <c r="E219">
        <f>ProkustesV!H224</f>
        <v>-7.1380681841601998E-2</v>
      </c>
      <c r="F219">
        <f>ProkustesV!I224</f>
        <v>-3.8811375676699199E-2</v>
      </c>
      <c r="G219">
        <f>ProkustesV!J224</f>
        <v>8.5771790631057002E-3</v>
      </c>
      <c r="H219">
        <f>ProkustesV!K224</f>
        <v>-3.70858503205794E-2</v>
      </c>
      <c r="I219">
        <f>ProkustesV!L224</f>
        <v>0.27728622697521199</v>
      </c>
      <c r="J219">
        <f>ProkustesV!M224</f>
        <v>-4.7733354213235497E-2</v>
      </c>
      <c r="K219">
        <f>ProkustesV!N224</f>
        <v>8.5319085995108401E-2</v>
      </c>
      <c r="L219">
        <f>ProkustesV!O224</f>
        <v>0.27353343376849298</v>
      </c>
      <c r="M219">
        <f>ProkustesV!P224</f>
        <v>0.24176800398602499</v>
      </c>
      <c r="N219">
        <f>ProkustesV!Q224</f>
        <v>-5.0182269985336599E-2</v>
      </c>
      <c r="O219">
        <f>ProkustesV!R224</f>
        <v>-8.8587764668941305E-2</v>
      </c>
      <c r="P219">
        <f>ProkustesV!S224</f>
        <v>-6.5032404411708405E-2</v>
      </c>
      <c r="Q219">
        <f>ProkustesV!T224</f>
        <v>-0.27136034883838001</v>
      </c>
      <c r="R219">
        <f>ProkustesV!U224</f>
        <v>0.274845119669195</v>
      </c>
      <c r="S219">
        <f>ProkustesV!V224</f>
        <v>-0.24269950866443801</v>
      </c>
      <c r="T219">
        <f>ProkustesV!W224</f>
        <v>0.49161266637350398</v>
      </c>
      <c r="U219">
        <f>ProkustesV!X224</f>
        <v>-3.5452157140717501E-3</v>
      </c>
    </row>
    <row r="220" spans="1:21" x14ac:dyDescent="0.3">
      <c r="A220" t="str">
        <f>MID(ProkustesV!C225,4,3)&amp;"_"&amp;ProkustesV!A225&amp;"_"&amp;ProkustesV!B225</f>
        <v>iss_43_3</v>
      </c>
      <c r="B220">
        <f>ProkustesV!E225</f>
        <v>-0.37428035842421398</v>
      </c>
      <c r="C220">
        <f>ProkustesV!F225</f>
        <v>6.3300409848470907E-2</v>
      </c>
      <c r="D220">
        <f>ProkustesV!G225</f>
        <v>-0.38897706192602799</v>
      </c>
      <c r="E220">
        <f>ProkustesV!H225</f>
        <v>-8.1986736465851695E-2</v>
      </c>
      <c r="F220">
        <f>ProkustesV!I225</f>
        <v>-4.4516703603513202E-2</v>
      </c>
      <c r="G220">
        <f>ProkustesV!J225</f>
        <v>-6.5195551451803597E-3</v>
      </c>
      <c r="H220">
        <f>ProkustesV!K225</f>
        <v>-5.8321618035683601E-2</v>
      </c>
      <c r="I220">
        <f>ProkustesV!L225</f>
        <v>0.26563062491311801</v>
      </c>
      <c r="J220">
        <f>ProkustesV!M225</f>
        <v>-6.9611985346674801E-2</v>
      </c>
      <c r="K220">
        <f>ProkustesV!N225</f>
        <v>8.5588003110494304E-2</v>
      </c>
      <c r="L220">
        <f>ProkustesV!O225</f>
        <v>0.25846789967860301</v>
      </c>
      <c r="M220">
        <f>ProkustesV!P225</f>
        <v>0.213273390567776</v>
      </c>
      <c r="N220">
        <f>ProkustesV!Q225</f>
        <v>-7.3273719400637594E-2</v>
      </c>
      <c r="O220">
        <f>ProkustesV!R225</f>
        <v>-6.9244101724226598E-2</v>
      </c>
      <c r="P220">
        <f>ProkustesV!S225</f>
        <v>-7.5406903756749799E-2</v>
      </c>
      <c r="Q220">
        <f>ProkustesV!T225</f>
        <v>-0.24462029824776699</v>
      </c>
      <c r="R220">
        <f>ProkustesV!U225</f>
        <v>0.26865280475391601</v>
      </c>
      <c r="S220">
        <f>ProkustesV!V225</f>
        <v>-0.20891468308736599</v>
      </c>
      <c r="T220">
        <f>ProkustesV!W225</f>
        <v>0.557267646060982</v>
      </c>
      <c r="U220">
        <f>ProkustesV!X225</f>
        <v>-1.6507053769467501E-2</v>
      </c>
    </row>
    <row r="221" spans="1:21" x14ac:dyDescent="0.3">
      <c r="A221" t="str">
        <f>MID(ProkustesV!C226,4,3)&amp;"_"&amp;ProkustesV!A226&amp;"_"&amp;ProkustesV!B226</f>
        <v>iss_43_4</v>
      </c>
      <c r="B221">
        <f>ProkustesV!E226</f>
        <v>-0.38609089229835403</v>
      </c>
      <c r="C221">
        <f>ProkustesV!F226</f>
        <v>6.7746637060725701E-2</v>
      </c>
      <c r="D221">
        <f>ProkustesV!G226</f>
        <v>-0.38906558305426198</v>
      </c>
      <c r="E221">
        <f>ProkustesV!H226</f>
        <v>-6.6193674095862395E-2</v>
      </c>
      <c r="F221">
        <f>ProkustesV!I226</f>
        <v>-7.7696313896941802E-2</v>
      </c>
      <c r="G221">
        <f>ProkustesV!J226</f>
        <v>-1.0295980701500399E-3</v>
      </c>
      <c r="H221">
        <f>ProkustesV!K226</f>
        <v>-6.4446915834961399E-2</v>
      </c>
      <c r="I221">
        <f>ProkustesV!L226</f>
        <v>0.23760736285526199</v>
      </c>
      <c r="J221">
        <f>ProkustesV!M226</f>
        <v>-6.5057617752208002E-2</v>
      </c>
      <c r="K221">
        <f>ProkustesV!N226</f>
        <v>8.2345908218453404E-2</v>
      </c>
      <c r="L221">
        <f>ProkustesV!O226</f>
        <v>0.26567292842844398</v>
      </c>
      <c r="M221">
        <f>ProkustesV!P226</f>
        <v>0.19919162301379501</v>
      </c>
      <c r="N221">
        <f>ProkustesV!Q226</f>
        <v>-6.0339394586026697E-2</v>
      </c>
      <c r="O221">
        <f>ProkustesV!R226</f>
        <v>-7.15744886048547E-2</v>
      </c>
      <c r="P221">
        <f>ProkustesV!S226</f>
        <v>-6.62862450955298E-2</v>
      </c>
      <c r="Q221">
        <f>ProkustesV!T226</f>
        <v>-0.232036125586329</v>
      </c>
      <c r="R221">
        <f>ProkustesV!U226</f>
        <v>0.276518202976406</v>
      </c>
      <c r="S221">
        <f>ProkustesV!V226</f>
        <v>-0.20845436520577901</v>
      </c>
      <c r="T221">
        <f>ProkustesV!W226</f>
        <v>0.56679183111343501</v>
      </c>
      <c r="U221">
        <f>ProkustesV!X226</f>
        <v>-7.6032795852603802E-3</v>
      </c>
    </row>
    <row r="222" spans="1:21" x14ac:dyDescent="0.3">
      <c r="A222" t="str">
        <f>MID(ProkustesV!C227,4,3)&amp;"_"&amp;ProkustesV!A227&amp;"_"&amp;ProkustesV!B227</f>
        <v>iss_43_5</v>
      </c>
      <c r="B222">
        <f>ProkustesV!E227</f>
        <v>-0.37882034918542301</v>
      </c>
      <c r="C222">
        <f>ProkustesV!F227</f>
        <v>6.9144978167443694E-2</v>
      </c>
      <c r="D222">
        <f>ProkustesV!G227</f>
        <v>-0.38566606909186901</v>
      </c>
      <c r="E222">
        <f>ProkustesV!H227</f>
        <v>-7.6337829197766202E-2</v>
      </c>
      <c r="F222">
        <f>ProkustesV!I227</f>
        <v>-5.1005012467245203E-2</v>
      </c>
      <c r="G222">
        <f>ProkustesV!J227</f>
        <v>-2.1028015072924598E-3</v>
      </c>
      <c r="H222">
        <f>ProkustesV!K227</f>
        <v>-7.3657997694914004E-2</v>
      </c>
      <c r="I222">
        <f>ProkustesV!L227</f>
        <v>0.26486737217360201</v>
      </c>
      <c r="J222">
        <f>ProkustesV!M227</f>
        <v>-7.6644215772767602E-2</v>
      </c>
      <c r="K222">
        <f>ProkustesV!N227</f>
        <v>8.9271266769848395E-2</v>
      </c>
      <c r="L222">
        <f>ProkustesV!O227</f>
        <v>0.26441550668869301</v>
      </c>
      <c r="M222">
        <f>ProkustesV!P227</f>
        <v>0.19273211398204701</v>
      </c>
      <c r="N222">
        <f>ProkustesV!Q227</f>
        <v>-6.9677164889047294E-2</v>
      </c>
      <c r="O222">
        <f>ProkustesV!R227</f>
        <v>-7.2465843383949097E-2</v>
      </c>
      <c r="P222">
        <f>ProkustesV!S227</f>
        <v>-6.6400119648429207E-2</v>
      </c>
      <c r="Q222">
        <f>ProkustesV!T227</f>
        <v>-0.25300774026728601</v>
      </c>
      <c r="R222">
        <f>ProkustesV!U227</f>
        <v>0.27858794863362601</v>
      </c>
      <c r="S222">
        <f>ProkustesV!V227</f>
        <v>-0.187792613065974</v>
      </c>
      <c r="T222">
        <f>ProkustesV!W227</f>
        <v>0.55886747342737597</v>
      </c>
      <c r="U222">
        <f>ProkustesV!X227</f>
        <v>-2.4308903670673201E-2</v>
      </c>
    </row>
    <row r="223" spans="1:21" x14ac:dyDescent="0.3">
      <c r="A223" t="str">
        <f>MID(ProkustesV!C228,4,3)&amp;"_"&amp;ProkustesV!A228&amp;"_"&amp;ProkustesV!B228</f>
        <v>iss_44_1</v>
      </c>
      <c r="B223">
        <f>ProkustesV!E228</f>
        <v>-0.39640642001239701</v>
      </c>
      <c r="C223">
        <f>ProkustesV!F228</f>
        <v>6.6315160347344193E-2</v>
      </c>
      <c r="D223">
        <f>ProkustesV!G228</f>
        <v>-0.397799837386767</v>
      </c>
      <c r="E223">
        <f>ProkustesV!H228</f>
        <v>-6.6736563888483799E-2</v>
      </c>
      <c r="F223">
        <f>ProkustesV!I228</f>
        <v>-2.7912158004002201E-2</v>
      </c>
      <c r="G223">
        <f>ProkustesV!J228</f>
        <v>-1.3353429313809201E-3</v>
      </c>
      <c r="H223">
        <f>ProkustesV!K228</f>
        <v>-6.4870140014723104E-2</v>
      </c>
      <c r="I223">
        <f>ProkustesV!L228</f>
        <v>0.23263030780460101</v>
      </c>
      <c r="J223">
        <f>ProkustesV!M228</f>
        <v>-6.9148214236678704E-2</v>
      </c>
      <c r="K223">
        <f>ProkustesV!N228</f>
        <v>8.3245042370699698E-2</v>
      </c>
      <c r="L223">
        <f>ProkustesV!O228</f>
        <v>0.28815655770657</v>
      </c>
      <c r="M223">
        <f>ProkustesV!P228</f>
        <v>0.220796753234177</v>
      </c>
      <c r="N223">
        <f>ProkustesV!Q228</f>
        <v>-6.9483580285085195E-2</v>
      </c>
      <c r="O223">
        <f>ProkustesV!R228</f>
        <v>-7.9640397985762501E-2</v>
      </c>
      <c r="P223">
        <f>ProkustesV!S228</f>
        <v>-7.6532420875410401E-2</v>
      </c>
      <c r="Q223">
        <f>ProkustesV!T228</f>
        <v>-0.235749893014122</v>
      </c>
      <c r="R223">
        <f>ProkustesV!U228</f>
        <v>0.28371511146007999</v>
      </c>
      <c r="S223">
        <f>ProkustesV!V228</f>
        <v>-0.20698220346641899</v>
      </c>
      <c r="T223">
        <f>ProkustesV!W228</f>
        <v>0.53028110164841402</v>
      </c>
      <c r="U223">
        <f>ProkustesV!X228</f>
        <v>-1.25428624706542E-2</v>
      </c>
    </row>
    <row r="224" spans="1:21" x14ac:dyDescent="0.3">
      <c r="A224" t="str">
        <f>MID(ProkustesV!C229,4,3)&amp;"_"&amp;ProkustesV!A229&amp;"_"&amp;ProkustesV!B229</f>
        <v>iss_44_2</v>
      </c>
      <c r="B224">
        <f>ProkustesV!E229</f>
        <v>-0.38395717393539203</v>
      </c>
      <c r="C224">
        <f>ProkustesV!F229</f>
        <v>7.8388955116848902E-2</v>
      </c>
      <c r="D224">
        <f>ProkustesV!G229</f>
        <v>-0.388004709894675</v>
      </c>
      <c r="E224">
        <f>ProkustesV!H229</f>
        <v>-6.4922750051140607E-2</v>
      </c>
      <c r="F224">
        <f>ProkustesV!I229</f>
        <v>-2.8183315908154798E-2</v>
      </c>
      <c r="G224">
        <f>ProkustesV!J229</f>
        <v>4.7654359597864501E-3</v>
      </c>
      <c r="H224">
        <f>ProkustesV!K229</f>
        <v>-7.2239190376421403E-2</v>
      </c>
      <c r="I224">
        <f>ProkustesV!L229</f>
        <v>0.22501595405057601</v>
      </c>
      <c r="J224">
        <f>ProkustesV!M229</f>
        <v>-7.6382335197542395E-2</v>
      </c>
      <c r="K224">
        <f>ProkustesV!N229</f>
        <v>7.8613284363979796E-2</v>
      </c>
      <c r="L224">
        <f>ProkustesV!O229</f>
        <v>0.25319279349471002</v>
      </c>
      <c r="M224">
        <f>ProkustesV!P229</f>
        <v>0.21727553186490101</v>
      </c>
      <c r="N224">
        <f>ProkustesV!Q229</f>
        <v>-6.7461303409294099E-2</v>
      </c>
      <c r="O224">
        <f>ProkustesV!R229</f>
        <v>-7.5449750728754705E-2</v>
      </c>
      <c r="P224">
        <f>ProkustesV!S229</f>
        <v>-6.9031236792890596E-2</v>
      </c>
      <c r="Q224">
        <f>ProkustesV!T229</f>
        <v>-0.235168530538516</v>
      </c>
      <c r="R224">
        <f>ProkustesV!U229</f>
        <v>0.25845375785043001</v>
      </c>
      <c r="S224">
        <f>ProkustesV!V229</f>
        <v>-0.22370736741965</v>
      </c>
      <c r="T224">
        <f>ProkustesV!W229</f>
        <v>0.57361271416923099</v>
      </c>
      <c r="U224">
        <f>ProkustesV!X229</f>
        <v>-4.8107626180303202E-3</v>
      </c>
    </row>
    <row r="225" spans="1:21" x14ac:dyDescent="0.3">
      <c r="A225" t="str">
        <f>MID(ProkustesV!C230,4,3)&amp;"_"&amp;ProkustesV!A230&amp;"_"&amp;ProkustesV!B230</f>
        <v>iss_44_3</v>
      </c>
      <c r="B225">
        <f>ProkustesV!E230</f>
        <v>-0.387496839630048</v>
      </c>
      <c r="C225">
        <f>ProkustesV!F230</f>
        <v>6.6866032090101293E-2</v>
      </c>
      <c r="D225">
        <f>ProkustesV!G230</f>
        <v>-0.38966672535705099</v>
      </c>
      <c r="E225">
        <f>ProkustesV!H230</f>
        <v>-5.1115320194103399E-2</v>
      </c>
      <c r="F225">
        <f>ProkustesV!I230</f>
        <v>-4.5376558602567098E-2</v>
      </c>
      <c r="G225">
        <f>ProkustesV!J230</f>
        <v>-3.9148678352013003E-3</v>
      </c>
      <c r="H225">
        <f>ProkustesV!K230</f>
        <v>-6.1680038371813503E-2</v>
      </c>
      <c r="I225">
        <f>ProkustesV!L230</f>
        <v>0.25373432632602799</v>
      </c>
      <c r="J225">
        <f>ProkustesV!M230</f>
        <v>-6.96362359855109E-2</v>
      </c>
      <c r="K225">
        <f>ProkustesV!N230</f>
        <v>8.6582842757536305E-2</v>
      </c>
      <c r="L225">
        <f>ProkustesV!O230</f>
        <v>0.275758907176332</v>
      </c>
      <c r="M225">
        <f>ProkustesV!P230</f>
        <v>0.23914137121625101</v>
      </c>
      <c r="N225">
        <f>ProkustesV!Q230</f>
        <v>-6.3946588200192805E-2</v>
      </c>
      <c r="O225">
        <f>ProkustesV!R230</f>
        <v>-8.0524298639420899E-2</v>
      </c>
      <c r="P225">
        <f>ProkustesV!S230</f>
        <v>-6.6567200081939296E-2</v>
      </c>
      <c r="Q225">
        <f>ProkustesV!T230</f>
        <v>-0.264001419109819</v>
      </c>
      <c r="R225">
        <f>ProkustesV!U230</f>
        <v>0.30526088328608503</v>
      </c>
      <c r="S225">
        <f>ProkustesV!V230</f>
        <v>-0.22831930949606799</v>
      </c>
      <c r="T225">
        <f>ProkustesV!W230</f>
        <v>0.50335039576670604</v>
      </c>
      <c r="U225">
        <f>ProkustesV!X230</f>
        <v>-1.84493571153019E-2</v>
      </c>
    </row>
    <row r="226" spans="1:21" x14ac:dyDescent="0.3">
      <c r="A226" t="str">
        <f>MID(ProkustesV!C231,4,3)&amp;"_"&amp;ProkustesV!A231&amp;"_"&amp;ProkustesV!B231</f>
        <v>iss_44_4</v>
      </c>
      <c r="B226">
        <f>ProkustesV!E231</f>
        <v>-0.39077631112324501</v>
      </c>
      <c r="C226">
        <f>ProkustesV!F231</f>
        <v>5.94439044723813E-2</v>
      </c>
      <c r="D226">
        <f>ProkustesV!G231</f>
        <v>-0.39709842814677898</v>
      </c>
      <c r="E226">
        <f>ProkustesV!H231</f>
        <v>-6.0705086173571399E-2</v>
      </c>
      <c r="F226">
        <f>ProkustesV!I231</f>
        <v>-5.9025967135400301E-2</v>
      </c>
      <c r="G226">
        <f>ProkustesV!J231</f>
        <v>-8.9402724682016606E-3</v>
      </c>
      <c r="H226">
        <f>ProkustesV!K231</f>
        <v>-6.1057233168838501E-2</v>
      </c>
      <c r="I226">
        <f>ProkustesV!L231</f>
        <v>0.241238582143705</v>
      </c>
      <c r="J226">
        <f>ProkustesV!M231</f>
        <v>-6.4186756991157307E-2</v>
      </c>
      <c r="K226">
        <f>ProkustesV!N231</f>
        <v>7.7762139255071E-2</v>
      </c>
      <c r="L226">
        <f>ProkustesV!O231</f>
        <v>0.28785112970911902</v>
      </c>
      <c r="M226">
        <f>ProkustesV!P231</f>
        <v>0.214965490862738</v>
      </c>
      <c r="N226">
        <f>ProkustesV!Q231</f>
        <v>-6.3054160610805501E-2</v>
      </c>
      <c r="O226">
        <f>ProkustesV!R231</f>
        <v>-7.4093250539913905E-2</v>
      </c>
      <c r="P226">
        <f>ProkustesV!S231</f>
        <v>-7.3413812628945696E-2</v>
      </c>
      <c r="Q226">
        <f>ProkustesV!T231</f>
        <v>-0.23329347098487699</v>
      </c>
      <c r="R226">
        <f>ProkustesV!U231</f>
        <v>0.283797876801761</v>
      </c>
      <c r="S226">
        <f>ProkustesV!V231</f>
        <v>-0.208981865430657</v>
      </c>
      <c r="T226">
        <f>ProkustesV!W231</f>
        <v>0.53696366329429002</v>
      </c>
      <c r="U226">
        <f>ProkustesV!X231</f>
        <v>-7.39617113667359E-3</v>
      </c>
    </row>
    <row r="227" spans="1:21" x14ac:dyDescent="0.3">
      <c r="A227" t="str">
        <f>MID(ProkustesV!C232,4,3)&amp;"_"&amp;ProkustesV!A232&amp;"_"&amp;ProkustesV!B232</f>
        <v>iss_44_5</v>
      </c>
      <c r="B227">
        <f>ProkustesV!E232</f>
        <v>-0.405273806068977</v>
      </c>
      <c r="C227">
        <f>ProkustesV!F232</f>
        <v>5.72845777028788E-2</v>
      </c>
      <c r="D227">
        <f>ProkustesV!G232</f>
        <v>-0.40477667094568598</v>
      </c>
      <c r="E227">
        <f>ProkustesV!H232</f>
        <v>-5.9063339444497799E-2</v>
      </c>
      <c r="F227">
        <f>ProkustesV!I232</f>
        <v>-5.5924989000524901E-2</v>
      </c>
      <c r="G227">
        <f>ProkustesV!J232</f>
        <v>3.1039598299471899E-3</v>
      </c>
      <c r="H227">
        <f>ProkustesV!K232</f>
        <v>-6.8485943900337506E-2</v>
      </c>
      <c r="I227">
        <f>ProkustesV!L232</f>
        <v>0.22177615342370199</v>
      </c>
      <c r="J227">
        <f>ProkustesV!M232</f>
        <v>-6.6650051977858699E-2</v>
      </c>
      <c r="K227">
        <f>ProkustesV!N232</f>
        <v>8.1219822071355904E-2</v>
      </c>
      <c r="L227">
        <f>ProkustesV!O232</f>
        <v>0.28214099813670102</v>
      </c>
      <c r="M227">
        <f>ProkustesV!P232</f>
        <v>0.19325886811602699</v>
      </c>
      <c r="N227">
        <f>ProkustesV!Q232</f>
        <v>-5.6760021972572398E-2</v>
      </c>
      <c r="O227">
        <f>ProkustesV!R232</f>
        <v>-7.32108832692559E-2</v>
      </c>
      <c r="P227">
        <f>ProkustesV!S232</f>
        <v>-6.7180186413204404E-2</v>
      </c>
      <c r="Q227">
        <f>ProkustesV!T232</f>
        <v>-0.20963485833585099</v>
      </c>
      <c r="R227">
        <f>ProkustesV!U232</f>
        <v>0.29366799454301901</v>
      </c>
      <c r="S227">
        <f>ProkustesV!V232</f>
        <v>-0.20492170292772</v>
      </c>
      <c r="T227">
        <f>ProkustesV!W232</f>
        <v>0.54924267759944101</v>
      </c>
      <c r="U227">
        <f>ProkustesV!X232</f>
        <v>-9.8125971665849604E-3</v>
      </c>
    </row>
    <row r="228" spans="1:21" x14ac:dyDescent="0.3">
      <c r="A228" t="str">
        <f>MID(ProkustesV!C233,4,3)&amp;"_"&amp;ProkustesV!A233&amp;"_"&amp;ProkustesV!B233</f>
        <v>oel_45_1</v>
      </c>
      <c r="B228">
        <f>ProkustesV!E233</f>
        <v>-0.403212161826978</v>
      </c>
      <c r="C228">
        <f>ProkustesV!F233</f>
        <v>6.1316681107213201E-2</v>
      </c>
      <c r="D228">
        <f>ProkustesV!G233</f>
        <v>-0.40090386287577301</v>
      </c>
      <c r="E228">
        <f>ProkustesV!H233</f>
        <v>-5.5679217921374098E-2</v>
      </c>
      <c r="F228">
        <f>ProkustesV!I233</f>
        <v>-1.2909831519457401E-2</v>
      </c>
      <c r="G228">
        <f>ProkustesV!J233</f>
        <v>5.21679607324125E-3</v>
      </c>
      <c r="H228">
        <f>ProkustesV!K233</f>
        <v>-7.6548663522573501E-2</v>
      </c>
      <c r="I228">
        <f>ProkustesV!L233</f>
        <v>0.23019648526585501</v>
      </c>
      <c r="J228">
        <f>ProkustesV!M233</f>
        <v>-7.9543120672436102E-2</v>
      </c>
      <c r="K228">
        <f>ProkustesV!N233</f>
        <v>7.3752504387146103E-2</v>
      </c>
      <c r="L228">
        <f>ProkustesV!O233</f>
        <v>0.29440313188412098</v>
      </c>
      <c r="M228">
        <f>ProkustesV!P233</f>
        <v>0.178457043698243</v>
      </c>
      <c r="N228">
        <f>ProkustesV!Q233</f>
        <v>-7.4198402286058202E-2</v>
      </c>
      <c r="O228">
        <f>ProkustesV!R233</f>
        <v>-6.9926482336300999E-2</v>
      </c>
      <c r="P228">
        <f>ProkustesV!S233</f>
        <v>-8.2797217421162694E-2</v>
      </c>
      <c r="Q228">
        <f>ProkustesV!T233</f>
        <v>-0.22500193850304101</v>
      </c>
      <c r="R228">
        <f>ProkustesV!U233</f>
        <v>0.30023892791983797</v>
      </c>
      <c r="S228">
        <f>ProkustesV!V233</f>
        <v>-0.205087517602214</v>
      </c>
      <c r="T228">
        <f>ProkustesV!W233</f>
        <v>0.53547120032048001</v>
      </c>
      <c r="U228">
        <f>ProkustesV!X233</f>
        <v>6.7556458312304397E-3</v>
      </c>
    </row>
    <row r="229" spans="1:21" x14ac:dyDescent="0.3">
      <c r="A229" t="str">
        <f>MID(ProkustesV!C234,4,3)&amp;"_"&amp;ProkustesV!A234&amp;"_"&amp;ProkustesV!B234</f>
        <v>oel_45_2</v>
      </c>
      <c r="B229">
        <f>ProkustesV!E234</f>
        <v>-0.378170852092238</v>
      </c>
      <c r="C229">
        <f>ProkustesV!F234</f>
        <v>5.7880509764966198E-2</v>
      </c>
      <c r="D229">
        <f>ProkustesV!G234</f>
        <v>-0.385743153119117</v>
      </c>
      <c r="E229">
        <f>ProkustesV!H234</f>
        <v>-6.6897078736567597E-2</v>
      </c>
      <c r="F229">
        <f>ProkustesV!I234</f>
        <v>-1.92585583376053E-2</v>
      </c>
      <c r="G229">
        <f>ProkustesV!J234</f>
        <v>-1.41309982632446E-2</v>
      </c>
      <c r="H229">
        <f>ProkustesV!K234</f>
        <v>-8.3504455397871102E-2</v>
      </c>
      <c r="I229">
        <f>ProkustesV!L234</f>
        <v>0.23161938654418199</v>
      </c>
      <c r="J229">
        <f>ProkustesV!M234</f>
        <v>-9.20672347683089E-2</v>
      </c>
      <c r="K229">
        <f>ProkustesV!N234</f>
        <v>8.1602714993079695E-2</v>
      </c>
      <c r="L229">
        <f>ProkustesV!O234</f>
        <v>0.27504082705767702</v>
      </c>
      <c r="M229">
        <f>ProkustesV!P234</f>
        <v>0.199424695022316</v>
      </c>
      <c r="N229">
        <f>ProkustesV!Q234</f>
        <v>-8.7343494725474202E-2</v>
      </c>
      <c r="O229">
        <f>ProkustesV!R234</f>
        <v>-7.2136332282117299E-2</v>
      </c>
      <c r="P229">
        <f>ProkustesV!S234</f>
        <v>-8.8175303342188899E-2</v>
      </c>
      <c r="Q229">
        <f>ProkustesV!T234</f>
        <v>-0.20750868298511599</v>
      </c>
      <c r="R229">
        <f>ProkustesV!U234</f>
        <v>0.28294894720977598</v>
      </c>
      <c r="S229">
        <f>ProkustesV!V234</f>
        <v>-0.190557536358575</v>
      </c>
      <c r="T229">
        <f>ProkustesV!W234</f>
        <v>0.57627327751535096</v>
      </c>
      <c r="U229">
        <f>ProkustesV!X234</f>
        <v>-1.9296677698923698E-2</v>
      </c>
    </row>
    <row r="230" spans="1:21" x14ac:dyDescent="0.3">
      <c r="A230" t="str">
        <f>MID(ProkustesV!C235,4,3)&amp;"_"&amp;ProkustesV!A235&amp;"_"&amp;ProkustesV!B235</f>
        <v>oel_45_3</v>
      </c>
      <c r="B230">
        <f>ProkustesV!E235</f>
        <v>-0.40071194160703799</v>
      </c>
      <c r="C230">
        <f>ProkustesV!F235</f>
        <v>7.3371728130373695E-2</v>
      </c>
      <c r="D230">
        <f>ProkustesV!G235</f>
        <v>-0.40073168634327999</v>
      </c>
      <c r="E230">
        <f>ProkustesV!H235</f>
        <v>-7.0319089722036099E-2</v>
      </c>
      <c r="F230">
        <f>ProkustesV!I235</f>
        <v>-7.4605771311355299E-3</v>
      </c>
      <c r="G230">
        <f>ProkustesV!J235</f>
        <v>-6.1079585924429299E-3</v>
      </c>
      <c r="H230">
        <f>ProkustesV!K235</f>
        <v>-7.4305304454966303E-2</v>
      </c>
      <c r="I230">
        <f>ProkustesV!L235</f>
        <v>0.221467968921707</v>
      </c>
      <c r="J230">
        <f>ProkustesV!M235</f>
        <v>-7.9892202303491505E-2</v>
      </c>
      <c r="K230">
        <f>ProkustesV!N235</f>
        <v>7.0649443338184806E-2</v>
      </c>
      <c r="L230">
        <f>ProkustesV!O235</f>
        <v>0.27340256542172803</v>
      </c>
      <c r="M230">
        <f>ProkustesV!P235</f>
        <v>0.19917757428878599</v>
      </c>
      <c r="N230">
        <f>ProkustesV!Q235</f>
        <v>-7.4339284199861994E-2</v>
      </c>
      <c r="O230">
        <f>ProkustesV!R235</f>
        <v>-6.3425120771718996E-2</v>
      </c>
      <c r="P230">
        <f>ProkustesV!S235</f>
        <v>-7.7144862183945895E-2</v>
      </c>
      <c r="Q230">
        <f>ProkustesV!T235</f>
        <v>-0.21700697068844399</v>
      </c>
      <c r="R230">
        <f>ProkustesV!U235</f>
        <v>0.28033010895440402</v>
      </c>
      <c r="S230">
        <f>ProkustesV!V235</f>
        <v>-0.19474072833686801</v>
      </c>
      <c r="T230">
        <f>ProkustesV!W235</f>
        <v>0.56085318384758598</v>
      </c>
      <c r="U230">
        <f>ProkustesV!X235</f>
        <v>-1.30668465675426E-2</v>
      </c>
    </row>
    <row r="231" spans="1:21" x14ac:dyDescent="0.3">
      <c r="A231" t="str">
        <f>MID(ProkustesV!C236,4,3)&amp;"_"&amp;ProkustesV!A236&amp;"_"&amp;ProkustesV!B236</f>
        <v>oel_45_4</v>
      </c>
      <c r="B231">
        <f>ProkustesV!E236</f>
        <v>-0.39203812623607498</v>
      </c>
      <c r="C231">
        <f>ProkustesV!F236</f>
        <v>7.6826854178071294E-2</v>
      </c>
      <c r="D231">
        <f>ProkustesV!G236</f>
        <v>-0.39509087303589602</v>
      </c>
      <c r="E231">
        <f>ProkustesV!H236</f>
        <v>-6.8686274555458005E-2</v>
      </c>
      <c r="F231">
        <f>ProkustesV!I236</f>
        <v>-1.1776561787020899E-2</v>
      </c>
      <c r="G231">
        <f>ProkustesV!J236</f>
        <v>1.43672952941288E-2</v>
      </c>
      <c r="H231">
        <f>ProkustesV!K236</f>
        <v>-7.2510227417635298E-2</v>
      </c>
      <c r="I231">
        <f>ProkustesV!L236</f>
        <v>0.24169812614625399</v>
      </c>
      <c r="J231">
        <f>ProkustesV!M236</f>
        <v>-7.8304311123390299E-2</v>
      </c>
      <c r="K231">
        <f>ProkustesV!N236</f>
        <v>6.9435038433014101E-2</v>
      </c>
      <c r="L231">
        <f>ProkustesV!O236</f>
        <v>0.29876003963652098</v>
      </c>
      <c r="M231">
        <f>ProkustesV!P236</f>
        <v>0.19019532219579899</v>
      </c>
      <c r="N231">
        <f>ProkustesV!Q236</f>
        <v>-8.0016617051300296E-2</v>
      </c>
      <c r="O231">
        <f>ProkustesV!R236</f>
        <v>-8.0170803232760199E-2</v>
      </c>
      <c r="P231">
        <f>ProkustesV!S236</f>
        <v>-8.9749783787212795E-2</v>
      </c>
      <c r="Q231">
        <f>ProkustesV!T236</f>
        <v>-0.23780581024098299</v>
      </c>
      <c r="R231">
        <f>ProkustesV!U236</f>
        <v>0.30432672853696302</v>
      </c>
      <c r="S231">
        <f>ProkustesV!V236</f>
        <v>-0.220170184696105</v>
      </c>
      <c r="T231">
        <f>ProkustesV!W236</f>
        <v>0.51639973226504599</v>
      </c>
      <c r="U231">
        <f>ProkustesV!X236</f>
        <v>1.43104364780385E-2</v>
      </c>
    </row>
    <row r="232" spans="1:21" x14ac:dyDescent="0.3">
      <c r="A232" t="str">
        <f>MID(ProkustesV!C237,4,3)&amp;"_"&amp;ProkustesV!A237&amp;"_"&amp;ProkustesV!B237</f>
        <v>oel_45_5</v>
      </c>
      <c r="B232">
        <f>ProkustesV!E237</f>
        <v>-0.39772276960505598</v>
      </c>
      <c r="C232">
        <f>ProkustesV!F237</f>
        <v>7.8151255085153096E-2</v>
      </c>
      <c r="D232">
        <f>ProkustesV!G237</f>
        <v>-0.40136127421176399</v>
      </c>
      <c r="E232">
        <f>ProkustesV!H237</f>
        <v>-6.5564268902948003E-2</v>
      </c>
      <c r="F232">
        <f>ProkustesV!I237</f>
        <v>-1.23606566266954E-2</v>
      </c>
      <c r="G232">
        <f>ProkustesV!J237</f>
        <v>-2.7066637526778799E-3</v>
      </c>
      <c r="H232">
        <f>ProkustesV!K237</f>
        <v>-6.9855190902621503E-2</v>
      </c>
      <c r="I232">
        <f>ProkustesV!L237</f>
        <v>0.235027252079062</v>
      </c>
      <c r="J232">
        <f>ProkustesV!M237</f>
        <v>-7.3852411413934602E-2</v>
      </c>
      <c r="K232">
        <f>ProkustesV!N237</f>
        <v>7.7577979163737695E-2</v>
      </c>
      <c r="L232">
        <f>ProkustesV!O237</f>
        <v>0.29275097651285498</v>
      </c>
      <c r="M232">
        <f>ProkustesV!P237</f>
        <v>0.19720646673592401</v>
      </c>
      <c r="N232">
        <f>ProkustesV!Q237</f>
        <v>-7.64595425915299E-2</v>
      </c>
      <c r="O232">
        <f>ProkustesV!R237</f>
        <v>-8.58385743509225E-2</v>
      </c>
      <c r="P232">
        <f>ProkustesV!S237</f>
        <v>-8.0374915857122795E-2</v>
      </c>
      <c r="Q232">
        <f>ProkustesV!T237</f>
        <v>-0.24026564567085401</v>
      </c>
      <c r="R232">
        <f>ProkustesV!U237</f>
        <v>0.287464627690244</v>
      </c>
      <c r="S232">
        <f>ProkustesV!V237</f>
        <v>-0.19223555170074</v>
      </c>
      <c r="T232">
        <f>ProkustesV!W237</f>
        <v>0.53177115700562605</v>
      </c>
      <c r="U232">
        <f>ProkustesV!X237</f>
        <v>-1.3522486857346599E-3</v>
      </c>
    </row>
    <row r="233" spans="1:21" x14ac:dyDescent="0.3">
      <c r="A233" t="str">
        <f>MID(ProkustesV!C238,4,3)&amp;"_"&amp;ProkustesV!A238&amp;"_"&amp;ProkustesV!B238</f>
        <v>oel_46_1</v>
      </c>
      <c r="B233">
        <f>ProkustesV!E238</f>
        <v>-0.36253062415151399</v>
      </c>
      <c r="C233">
        <f>ProkustesV!F238</f>
        <v>6.3088901976053102E-2</v>
      </c>
      <c r="D233">
        <f>ProkustesV!G238</f>
        <v>-0.36570175622961998</v>
      </c>
      <c r="E233">
        <f>ProkustesV!H238</f>
        <v>-7.4791537719840803E-2</v>
      </c>
      <c r="F233">
        <f>ProkustesV!I238</f>
        <v>9.3551660302325498E-4</v>
      </c>
      <c r="G233">
        <f>ProkustesV!J238</f>
        <v>-1.12954325170405E-4</v>
      </c>
      <c r="H233">
        <f>ProkustesV!K238</f>
        <v>-0.100355055736012</v>
      </c>
      <c r="I233">
        <f>ProkustesV!L238</f>
        <v>0.235718881431773</v>
      </c>
      <c r="J233">
        <f>ProkustesV!M238</f>
        <v>-0.105757353226581</v>
      </c>
      <c r="K233">
        <f>ProkustesV!N238</f>
        <v>6.8159428662839E-2</v>
      </c>
      <c r="L233">
        <f>ProkustesV!O238</f>
        <v>0.27144340465190397</v>
      </c>
      <c r="M233">
        <f>ProkustesV!P238</f>
        <v>0.177543404729298</v>
      </c>
      <c r="N233">
        <f>ProkustesV!Q238</f>
        <v>-0.105521627205707</v>
      </c>
      <c r="O233">
        <f>ProkustesV!R238</f>
        <v>-6.0853229983014401E-2</v>
      </c>
      <c r="P233">
        <f>ProkustesV!S238</f>
        <v>-0.109806064346727</v>
      </c>
      <c r="Q233">
        <f>ProkustesV!T238</f>
        <v>-0.21710070859040101</v>
      </c>
      <c r="R233">
        <f>ProkustesV!U238</f>
        <v>0.27094377920747198</v>
      </c>
      <c r="S233">
        <f>ProkustesV!V238</f>
        <v>-0.18244064062772999</v>
      </c>
      <c r="T233">
        <f>ProkustesV!W238</f>
        <v>0.60634978043376198</v>
      </c>
      <c r="U233">
        <f>ProkustesV!X238</f>
        <v>-9.2115455538052306E-3</v>
      </c>
    </row>
    <row r="234" spans="1:21" x14ac:dyDescent="0.3">
      <c r="A234" t="str">
        <f>MID(ProkustesV!C239,4,3)&amp;"_"&amp;ProkustesV!A239&amp;"_"&amp;ProkustesV!B239</f>
        <v>oel_46_2</v>
      </c>
      <c r="B234">
        <f>ProkustesV!E239</f>
        <v>-0.37214660430927898</v>
      </c>
      <c r="C234">
        <f>ProkustesV!F239</f>
        <v>6.1225172637625003E-2</v>
      </c>
      <c r="D234">
        <f>ProkustesV!G239</f>
        <v>-0.38305278451163</v>
      </c>
      <c r="E234">
        <f>ProkustesV!H239</f>
        <v>-8.9653915582816796E-2</v>
      </c>
      <c r="F234">
        <f>ProkustesV!I239</f>
        <v>-9.6230424829379605E-3</v>
      </c>
      <c r="G234">
        <f>ProkustesV!J239</f>
        <v>-2.5336241292811201E-2</v>
      </c>
      <c r="H234">
        <f>ProkustesV!K239</f>
        <v>-7.5902417786077606E-2</v>
      </c>
      <c r="I234">
        <f>ProkustesV!L239</f>
        <v>0.26173310208149198</v>
      </c>
      <c r="J234">
        <f>ProkustesV!M239</f>
        <v>-9.2956047465128006E-2</v>
      </c>
      <c r="K234">
        <f>ProkustesV!N239</f>
        <v>7.7493102099356698E-2</v>
      </c>
      <c r="L234">
        <f>ProkustesV!O239</f>
        <v>0.28388177770183398</v>
      </c>
      <c r="M234">
        <f>ProkustesV!P239</f>
        <v>0.22806154079058699</v>
      </c>
      <c r="N234">
        <f>ProkustesV!Q239</f>
        <v>-8.3338218385271598E-2</v>
      </c>
      <c r="O234">
        <f>ProkustesV!R239</f>
        <v>-6.5556202635193198E-2</v>
      </c>
      <c r="P234">
        <f>ProkustesV!S239</f>
        <v>-9.5087574076978598E-2</v>
      </c>
      <c r="Q234">
        <f>ProkustesV!T239</f>
        <v>-0.21094927676258199</v>
      </c>
      <c r="R234">
        <f>ProkustesV!U239</f>
        <v>0.287589932955572</v>
      </c>
      <c r="S234">
        <f>ProkustesV!V239</f>
        <v>-0.212132545472351</v>
      </c>
      <c r="T234">
        <f>ProkustesV!W239</f>
        <v>0.54063497835989605</v>
      </c>
      <c r="U234">
        <f>ProkustesV!X239</f>
        <v>-2.4884735863305699E-2</v>
      </c>
    </row>
    <row r="235" spans="1:21" x14ac:dyDescent="0.3">
      <c r="A235" t="str">
        <f>MID(ProkustesV!C240,4,3)&amp;"_"&amp;ProkustesV!A240&amp;"_"&amp;ProkustesV!B240</f>
        <v>oel_46_3</v>
      </c>
      <c r="B235">
        <f>ProkustesV!E240</f>
        <v>-0.40735802867440701</v>
      </c>
      <c r="C235">
        <f>ProkustesV!F240</f>
        <v>7.7035552402150598E-2</v>
      </c>
      <c r="D235">
        <f>ProkustesV!G240</f>
        <v>-0.417415131722358</v>
      </c>
      <c r="E235">
        <f>ProkustesV!H240</f>
        <v>-7.61392376567568E-2</v>
      </c>
      <c r="F235">
        <f>ProkustesV!I240</f>
        <v>-1.7839259348591398E-2</v>
      </c>
      <c r="G235">
        <f>ProkustesV!J240</f>
        <v>3.6916566418189198E-3</v>
      </c>
      <c r="H235">
        <f>ProkustesV!K240</f>
        <v>-5.1324521076357099E-2</v>
      </c>
      <c r="I235">
        <f>ProkustesV!L240</f>
        <v>0.22007005129388199</v>
      </c>
      <c r="J235">
        <f>ProkustesV!M240</f>
        <v>-6.5502944289159801E-2</v>
      </c>
      <c r="K235">
        <f>ProkustesV!N240</f>
        <v>5.9589793341548299E-2</v>
      </c>
      <c r="L235">
        <f>ProkustesV!O240</f>
        <v>0.28333464107198197</v>
      </c>
      <c r="M235">
        <f>ProkustesV!P240</f>
        <v>0.20898462120821101</v>
      </c>
      <c r="N235">
        <f>ProkustesV!Q240</f>
        <v>-7.0806031532040695E-2</v>
      </c>
      <c r="O235">
        <f>ProkustesV!R240</f>
        <v>-5.8930649134955798E-2</v>
      </c>
      <c r="P235">
        <f>ProkustesV!S240</f>
        <v>-8.3769203090324096E-2</v>
      </c>
      <c r="Q235">
        <f>ProkustesV!T240</f>
        <v>-0.21947034863732001</v>
      </c>
      <c r="R235">
        <f>ProkustesV!U240</f>
        <v>0.31053519956387299</v>
      </c>
      <c r="S235">
        <f>ProkustesV!V240</f>
        <v>-0.20880911404826799</v>
      </c>
      <c r="T235">
        <f>ProkustesV!W240</f>
        <v>0.52014527909738495</v>
      </c>
      <c r="U235">
        <f>ProkustesV!X240</f>
        <v>-6.0223254103122202E-3</v>
      </c>
    </row>
    <row r="236" spans="1:21" x14ac:dyDescent="0.3">
      <c r="A236" t="str">
        <f>MID(ProkustesV!C241,4,3)&amp;"_"&amp;ProkustesV!A241&amp;"_"&amp;ProkustesV!B241</f>
        <v>oel_46_4</v>
      </c>
      <c r="B236">
        <f>ProkustesV!E241</f>
        <v>-0.394689469675293</v>
      </c>
      <c r="C236">
        <f>ProkustesV!F241</f>
        <v>6.5144703048815797E-2</v>
      </c>
      <c r="D236">
        <f>ProkustesV!G241</f>
        <v>-0.40328672431824297</v>
      </c>
      <c r="E236">
        <f>ProkustesV!H241</f>
        <v>-6.0343559672132799E-2</v>
      </c>
      <c r="F236">
        <f>ProkustesV!I241</f>
        <v>-4.3483123296307602E-2</v>
      </c>
      <c r="G236">
        <f>ProkustesV!J241</f>
        <v>-3.0435016915963701E-3</v>
      </c>
      <c r="H236">
        <f>ProkustesV!K241</f>
        <v>-5.2816328928984302E-2</v>
      </c>
      <c r="I236">
        <f>ProkustesV!L241</f>
        <v>0.22744061678392799</v>
      </c>
      <c r="J236">
        <f>ProkustesV!M241</f>
        <v>-6.5968454150292496E-2</v>
      </c>
      <c r="K236">
        <f>ProkustesV!N241</f>
        <v>5.8647700696155498E-2</v>
      </c>
      <c r="L236">
        <f>ProkustesV!O241</f>
        <v>0.27488439684189597</v>
      </c>
      <c r="M236">
        <f>ProkustesV!P241</f>
        <v>0.21608311225771601</v>
      </c>
      <c r="N236">
        <f>ProkustesV!Q241</f>
        <v>-6.5170155040498098E-2</v>
      </c>
      <c r="O236">
        <f>ProkustesV!R241</f>
        <v>-7.2203166293693097E-2</v>
      </c>
      <c r="P236">
        <f>ProkustesV!S241</f>
        <v>-7.9830805027308993E-2</v>
      </c>
      <c r="Q236">
        <f>ProkustesV!T241</f>
        <v>-0.22283768630929099</v>
      </c>
      <c r="R236">
        <f>ProkustesV!U241</f>
        <v>0.27463869819037601</v>
      </c>
      <c r="S236">
        <f>ProkustesV!V241</f>
        <v>-0.20527493951945799</v>
      </c>
      <c r="T236">
        <f>ProkustesV!W241</f>
        <v>0.55572196540465602</v>
      </c>
      <c r="U236">
        <f>ProkustesV!X241</f>
        <v>-3.61327930044349E-3</v>
      </c>
    </row>
    <row r="237" spans="1:21" x14ac:dyDescent="0.3">
      <c r="A237" t="str">
        <f>MID(ProkustesV!C242,4,3)&amp;"_"&amp;ProkustesV!A242&amp;"_"&amp;ProkustesV!B242</f>
        <v>oel_46_5</v>
      </c>
      <c r="B237">
        <f>ProkustesV!E242</f>
        <v>-0.37176864990577102</v>
      </c>
      <c r="C237">
        <f>ProkustesV!F242</f>
        <v>6.4819479918486397E-2</v>
      </c>
      <c r="D237">
        <f>ProkustesV!G242</f>
        <v>-0.37377712797917001</v>
      </c>
      <c r="E237">
        <f>ProkustesV!H242</f>
        <v>-6.5483319318599506E-2</v>
      </c>
      <c r="F237">
        <f>ProkustesV!I242</f>
        <v>-5.0239258805556998E-3</v>
      </c>
      <c r="G237">
        <f>ProkustesV!J242</f>
        <v>7.6732306549536699E-3</v>
      </c>
      <c r="H237">
        <f>ProkustesV!K242</f>
        <v>-8.7321222529767595E-2</v>
      </c>
      <c r="I237">
        <f>ProkustesV!L242</f>
        <v>0.23184927144817</v>
      </c>
      <c r="J237">
        <f>ProkustesV!M242</f>
        <v>-9.9842578631540599E-2</v>
      </c>
      <c r="K237">
        <f>ProkustesV!N242</f>
        <v>7.0234994523743002E-2</v>
      </c>
      <c r="L237">
        <f>ProkustesV!O242</f>
        <v>0.27509988491165799</v>
      </c>
      <c r="M237">
        <f>ProkustesV!P242</f>
        <v>0.19270564723734701</v>
      </c>
      <c r="N237">
        <f>ProkustesV!Q242</f>
        <v>-9.8118924579114905E-2</v>
      </c>
      <c r="O237">
        <f>ProkustesV!R242</f>
        <v>-5.6139292887713098E-2</v>
      </c>
      <c r="P237">
        <f>ProkustesV!S242</f>
        <v>-0.100015818468337</v>
      </c>
      <c r="Q237">
        <f>ProkustesV!T242</f>
        <v>-0.227667536722889</v>
      </c>
      <c r="R237">
        <f>ProkustesV!U242</f>
        <v>0.29804688166999599</v>
      </c>
      <c r="S237">
        <f>ProkustesV!V242</f>
        <v>-0.21795694206174099</v>
      </c>
      <c r="T237">
        <f>ProkustesV!W242</f>
        <v>0.56272148139260303</v>
      </c>
      <c r="U237">
        <f>ProkustesV!X242</f>
        <v>-3.5532791758888898E-5</v>
      </c>
    </row>
    <row r="238" spans="1:21" x14ac:dyDescent="0.3">
      <c r="A238" t="str">
        <f>MID(ProkustesV!C243,4,3)&amp;"_"&amp;ProkustesV!A243&amp;"_"&amp;ProkustesV!B243</f>
        <v>oel_47_1</v>
      </c>
      <c r="B238">
        <f>ProkustesV!E243</f>
        <v>-0.439640062457618</v>
      </c>
      <c r="C238">
        <f>ProkustesV!F243</f>
        <v>6.4926673509366303E-2</v>
      </c>
      <c r="D238">
        <f>ProkustesV!G243</f>
        <v>-0.44194879038574197</v>
      </c>
      <c r="E238">
        <f>ProkustesV!H243</f>
        <v>-5.8818989776746898E-2</v>
      </c>
      <c r="F238">
        <f>ProkustesV!I243</f>
        <v>-1.6933742005943001E-2</v>
      </c>
      <c r="G238">
        <f>ProkustesV!J243</f>
        <v>-6.9108608354242398E-3</v>
      </c>
      <c r="H238">
        <f>ProkustesV!K243</f>
        <v>-5.4549227859199197E-2</v>
      </c>
      <c r="I238">
        <f>ProkustesV!L243</f>
        <v>0.21027809078426199</v>
      </c>
      <c r="J238">
        <f>ProkustesV!M243</f>
        <v>-5.6492476846299398E-2</v>
      </c>
      <c r="K238">
        <f>ProkustesV!N243</f>
        <v>5.8718776834368797E-2</v>
      </c>
      <c r="L238">
        <f>ProkustesV!O243</f>
        <v>0.30656002641352398</v>
      </c>
      <c r="M238">
        <f>ProkustesV!P243</f>
        <v>0.161527873000852</v>
      </c>
      <c r="N238">
        <f>ProkustesV!Q243</f>
        <v>-6.05868168802828E-2</v>
      </c>
      <c r="O238">
        <f>ProkustesV!R243</f>
        <v>-7.7946677006128798E-2</v>
      </c>
      <c r="P238">
        <f>ProkustesV!S243</f>
        <v>-6.71942549211655E-2</v>
      </c>
      <c r="Q238">
        <f>ProkustesV!T243</f>
        <v>-0.19628140307428299</v>
      </c>
      <c r="R238">
        <f>ProkustesV!U243</f>
        <v>0.29066210754521998</v>
      </c>
      <c r="S238">
        <f>ProkustesV!V243</f>
        <v>-0.15718781883633201</v>
      </c>
      <c r="T238">
        <f>ProkustesV!W243</f>
        <v>0.54012323739750501</v>
      </c>
      <c r="U238">
        <f>ProkustesV!X243</f>
        <v>1.6943354000654E-3</v>
      </c>
    </row>
    <row r="239" spans="1:21" x14ac:dyDescent="0.3">
      <c r="A239" t="str">
        <f>MID(ProkustesV!C244,4,3)&amp;"_"&amp;ProkustesV!A244&amp;"_"&amp;ProkustesV!B244</f>
        <v>oel_47_2</v>
      </c>
      <c r="B239">
        <f>ProkustesV!E244</f>
        <v>-0.39980181513259799</v>
      </c>
      <c r="C239">
        <f>ProkustesV!F244</f>
        <v>5.58918092101185E-2</v>
      </c>
      <c r="D239">
        <f>ProkustesV!G244</f>
        <v>-0.402366278455427</v>
      </c>
      <c r="E239">
        <f>ProkustesV!H244</f>
        <v>-6.5361130957396901E-2</v>
      </c>
      <c r="F239">
        <f>ProkustesV!I244</f>
        <v>-2.1212922973651401E-2</v>
      </c>
      <c r="G239">
        <f>ProkustesV!J244</f>
        <v>4.9028657379614603E-3</v>
      </c>
      <c r="H239">
        <f>ProkustesV!K244</f>
        <v>-5.6481355123143902E-2</v>
      </c>
      <c r="I239">
        <f>ProkustesV!L244</f>
        <v>0.238839505437864</v>
      </c>
      <c r="J239">
        <f>ProkustesV!M244</f>
        <v>-7.3326899979345606E-2</v>
      </c>
      <c r="K239">
        <f>ProkustesV!N244</f>
        <v>8.3703609304445203E-2</v>
      </c>
      <c r="L239">
        <f>ProkustesV!O244</f>
        <v>0.29771323414020201</v>
      </c>
      <c r="M239">
        <f>ProkustesV!P244</f>
        <v>0.199368857591666</v>
      </c>
      <c r="N239">
        <f>ProkustesV!Q244</f>
        <v>-7.0100350278373802E-2</v>
      </c>
      <c r="O239">
        <f>ProkustesV!R244</f>
        <v>-8.2208601047957602E-2</v>
      </c>
      <c r="P239">
        <f>ProkustesV!S244</f>
        <v>-7.7348250251780298E-2</v>
      </c>
      <c r="Q239">
        <f>ProkustesV!T244</f>
        <v>-0.233446298242387</v>
      </c>
      <c r="R239">
        <f>ProkustesV!U244</f>
        <v>0.26778931485678198</v>
      </c>
      <c r="S239">
        <f>ProkustesV!V244</f>
        <v>-0.21169717153537801</v>
      </c>
      <c r="T239">
        <f>ProkustesV!W244</f>
        <v>0.53513532319733503</v>
      </c>
      <c r="U239">
        <f>ProkustesV!X244</f>
        <v>1.00065545010674E-2</v>
      </c>
    </row>
    <row r="240" spans="1:21" x14ac:dyDescent="0.3">
      <c r="A240" t="str">
        <f>MID(ProkustesV!C245,4,3)&amp;"_"&amp;ProkustesV!A245&amp;"_"&amp;ProkustesV!B245</f>
        <v>oel_47_3</v>
      </c>
      <c r="B240">
        <f>ProkustesV!E245</f>
        <v>-0.40794845236305499</v>
      </c>
      <c r="C240">
        <f>ProkustesV!F245</f>
        <v>5.30108141920159E-2</v>
      </c>
      <c r="D240">
        <f>ProkustesV!G245</f>
        <v>-0.40986373178320301</v>
      </c>
      <c r="E240">
        <f>ProkustesV!H245</f>
        <v>-6.4471919894058802E-2</v>
      </c>
      <c r="F240">
        <f>ProkustesV!I245</f>
        <v>-3.2474658671710899E-2</v>
      </c>
      <c r="G240">
        <f>ProkustesV!J245</f>
        <v>-5.0652172706358196E-3</v>
      </c>
      <c r="H240">
        <f>ProkustesV!K245</f>
        <v>-6.9657559724293203E-2</v>
      </c>
      <c r="I240">
        <f>ProkustesV!L245</f>
        <v>0.21021583650529199</v>
      </c>
      <c r="J240">
        <f>ProkustesV!M245</f>
        <v>-7.8441735678283595E-2</v>
      </c>
      <c r="K240">
        <f>ProkustesV!N245</f>
        <v>8.3546383041601294E-2</v>
      </c>
      <c r="L240">
        <f>ProkustesV!O245</f>
        <v>0.31103181371129202</v>
      </c>
      <c r="M240">
        <f>ProkustesV!P245</f>
        <v>0.168252774023083</v>
      </c>
      <c r="N240">
        <f>ProkustesV!Q245</f>
        <v>-7.8660681133393404E-2</v>
      </c>
      <c r="O240">
        <f>ProkustesV!R245</f>
        <v>-6.98644250009927E-2</v>
      </c>
      <c r="P240">
        <f>ProkustesV!S245</f>
        <v>-8.7433755048049705E-2</v>
      </c>
      <c r="Q240">
        <f>ProkustesV!T245</f>
        <v>-0.19650970540026899</v>
      </c>
      <c r="R240">
        <f>ProkustesV!U245</f>
        <v>0.307719302109218</v>
      </c>
      <c r="S240">
        <f>ProkustesV!V245</f>
        <v>-0.17816085317980701</v>
      </c>
      <c r="T240">
        <f>ProkustesV!W245</f>
        <v>0.54572945858147903</v>
      </c>
      <c r="U240">
        <f>ProkustesV!X245</f>
        <v>-9.5368701622994896E-4</v>
      </c>
    </row>
    <row r="241" spans="1:21" x14ac:dyDescent="0.3">
      <c r="A241" t="str">
        <f>MID(ProkustesV!C246,4,3)&amp;"_"&amp;ProkustesV!A246&amp;"_"&amp;ProkustesV!B246</f>
        <v>oel_47_4</v>
      </c>
      <c r="B241">
        <f>ProkustesV!E246</f>
        <v>-0.39635413163456301</v>
      </c>
      <c r="C241">
        <f>ProkustesV!F246</f>
        <v>5.7718280805096903E-2</v>
      </c>
      <c r="D241">
        <f>ProkustesV!G246</f>
        <v>-0.39910902859601999</v>
      </c>
      <c r="E241">
        <f>ProkustesV!H246</f>
        <v>-5.28207917658743E-2</v>
      </c>
      <c r="F241">
        <f>ProkustesV!I246</f>
        <v>-2.04136520037018E-2</v>
      </c>
      <c r="G241">
        <f>ProkustesV!J246</f>
        <v>9.9166536460119307E-3</v>
      </c>
      <c r="H241">
        <f>ProkustesV!K246</f>
        <v>-8.7675554742332004E-2</v>
      </c>
      <c r="I241">
        <f>ProkustesV!L246</f>
        <v>0.19270065920916599</v>
      </c>
      <c r="J241">
        <f>ProkustesV!M246</f>
        <v>-8.8789746455466695E-2</v>
      </c>
      <c r="K241">
        <f>ProkustesV!N246</f>
        <v>6.4936122348880701E-2</v>
      </c>
      <c r="L241">
        <f>ProkustesV!O246</f>
        <v>0.30171465320209101</v>
      </c>
      <c r="M241">
        <f>ProkustesV!P246</f>
        <v>0.15779994465008301</v>
      </c>
      <c r="N241">
        <f>ProkustesV!Q246</f>
        <v>-8.9923667955688902E-2</v>
      </c>
      <c r="O241">
        <f>ProkustesV!R246</f>
        <v>-6.6811431153005599E-2</v>
      </c>
      <c r="P241">
        <f>ProkustesV!S246</f>
        <v>-0.10154383521275601</v>
      </c>
      <c r="Q241">
        <f>ProkustesV!T246</f>
        <v>-0.196381032460483</v>
      </c>
      <c r="R241">
        <f>ProkustesV!U246</f>
        <v>0.304129144982975</v>
      </c>
      <c r="S241">
        <f>ProkustesV!V246</f>
        <v>-0.17060875540373899</v>
      </c>
      <c r="T241">
        <f>ProkustesV!W246</f>
        <v>0.57796581841546502</v>
      </c>
      <c r="U241">
        <f>ProkustesV!X246</f>
        <v>3.5503501238628599E-3</v>
      </c>
    </row>
    <row r="242" spans="1:21" x14ac:dyDescent="0.3">
      <c r="A242" t="str">
        <f>MID(ProkustesV!C247,4,3)&amp;"_"&amp;ProkustesV!A247&amp;"_"&amp;ProkustesV!B247</f>
        <v>oel_47_5</v>
      </c>
      <c r="B242">
        <f>ProkustesV!E247</f>
        <v>-0.396560290144989</v>
      </c>
      <c r="C242">
        <f>ProkustesV!F247</f>
        <v>6.8978196170085396E-2</v>
      </c>
      <c r="D242">
        <f>ProkustesV!G247</f>
        <v>-0.40063846023352601</v>
      </c>
      <c r="E242">
        <f>ProkustesV!H247</f>
        <v>-6.02110341842063E-2</v>
      </c>
      <c r="F242">
        <f>ProkustesV!I247</f>
        <v>-2.3976462035864302E-2</v>
      </c>
      <c r="G242">
        <f>ProkustesV!J247</f>
        <v>5.2315264073317796E-3</v>
      </c>
      <c r="H242">
        <f>ProkustesV!K247</f>
        <v>-6.5680275625182999E-2</v>
      </c>
      <c r="I242">
        <f>ProkustesV!L247</f>
        <v>0.22440165035993101</v>
      </c>
      <c r="J242">
        <f>ProkustesV!M247</f>
        <v>-7.2297659884645996E-2</v>
      </c>
      <c r="K242">
        <f>ProkustesV!N247</f>
        <v>8.1068133255512195E-2</v>
      </c>
      <c r="L242">
        <f>ProkustesV!O247</f>
        <v>0.28195170216524101</v>
      </c>
      <c r="M242">
        <f>ProkustesV!P247</f>
        <v>0.20566260888195401</v>
      </c>
      <c r="N242">
        <f>ProkustesV!Q247</f>
        <v>-6.9905614765382207E-2</v>
      </c>
      <c r="O242">
        <f>ProkustesV!R247</f>
        <v>-9.0398783946956607E-2</v>
      </c>
      <c r="P242">
        <f>ProkustesV!S247</f>
        <v>-8.11038633985489E-2</v>
      </c>
      <c r="Q242">
        <f>ProkustesV!T247</f>
        <v>-0.226642038620264</v>
      </c>
      <c r="R242">
        <f>ProkustesV!U247</f>
        <v>0.28581559698409598</v>
      </c>
      <c r="S242">
        <f>ProkustesV!V247</f>
        <v>-0.20575262425517099</v>
      </c>
      <c r="T242">
        <f>ProkustesV!W247</f>
        <v>0.54239532693880199</v>
      </c>
      <c r="U242">
        <f>ProkustesV!X247</f>
        <v>-2.33763406821754E-3</v>
      </c>
    </row>
    <row r="243" spans="1:21" x14ac:dyDescent="0.3">
      <c r="A243" t="str">
        <f>MID(ProkustesV!C248,4,3)&amp;"_"&amp;ProkustesV!A248&amp;"_"&amp;ProkustesV!B248</f>
        <v>oel_48_1</v>
      </c>
      <c r="B243">
        <f>ProkustesV!E248</f>
        <v>-0.41396041572002701</v>
      </c>
      <c r="C243">
        <f>ProkustesV!F248</f>
        <v>6.5280030014778695E-2</v>
      </c>
      <c r="D243">
        <f>ProkustesV!G248</f>
        <v>-0.41549031988340701</v>
      </c>
      <c r="E243">
        <f>ProkustesV!H248</f>
        <v>-5.3386196887923301E-2</v>
      </c>
      <c r="F243">
        <f>ProkustesV!I248</f>
        <v>-1.1387265070885499E-2</v>
      </c>
      <c r="G243">
        <f>ProkustesV!J248</f>
        <v>9.9788732303908497E-3</v>
      </c>
      <c r="H243">
        <f>ProkustesV!K248</f>
        <v>-6.3148558221498299E-2</v>
      </c>
      <c r="I243">
        <f>ProkustesV!L248</f>
        <v>0.211830758400606</v>
      </c>
      <c r="J243">
        <f>ProkustesV!M248</f>
        <v>-6.9425435012359898E-2</v>
      </c>
      <c r="K243">
        <f>ProkustesV!N248</f>
        <v>6.4854105928126599E-2</v>
      </c>
      <c r="L243">
        <f>ProkustesV!O248</f>
        <v>0.28434885200554899</v>
      </c>
      <c r="M243">
        <f>ProkustesV!P248</f>
        <v>0.177018660043745</v>
      </c>
      <c r="N243">
        <f>ProkustesV!Q248</f>
        <v>-7.2892310922782394E-2</v>
      </c>
      <c r="O243">
        <f>ProkustesV!R248</f>
        <v>-7.2688866860266294E-2</v>
      </c>
      <c r="P243">
        <f>ProkustesV!S248</f>
        <v>-7.8858737430740997E-2</v>
      </c>
      <c r="Q243">
        <f>ProkustesV!T248</f>
        <v>-0.21261060758486</v>
      </c>
      <c r="R243">
        <f>ProkustesV!U248</f>
        <v>0.29412936530643502</v>
      </c>
      <c r="S243">
        <f>ProkustesV!V248</f>
        <v>-0.202453484505382</v>
      </c>
      <c r="T243">
        <f>ProkustesV!W248</f>
        <v>0.54668482494972004</v>
      </c>
      <c r="U243">
        <f>ProkustesV!X248</f>
        <v>1.21767282207828E-2</v>
      </c>
    </row>
    <row r="244" spans="1:21" x14ac:dyDescent="0.3">
      <c r="A244" t="str">
        <f>MID(ProkustesV!C249,4,3)&amp;"_"&amp;ProkustesV!A249&amp;"_"&amp;ProkustesV!B249</f>
        <v>oel_48_2</v>
      </c>
      <c r="B244">
        <f>ProkustesV!E249</f>
        <v>-0.397888917265736</v>
      </c>
      <c r="C244">
        <f>ProkustesV!F249</f>
        <v>5.8602113503536599E-2</v>
      </c>
      <c r="D244">
        <f>ProkustesV!G249</f>
        <v>-0.40203318828930601</v>
      </c>
      <c r="E244">
        <f>ProkustesV!H249</f>
        <v>-6.8022331405783107E-2</v>
      </c>
      <c r="F244">
        <f>ProkustesV!I249</f>
        <v>-4.8875278595593699E-3</v>
      </c>
      <c r="G244">
        <f>ProkustesV!J249</f>
        <v>4.5428042888620603E-3</v>
      </c>
      <c r="H244">
        <f>ProkustesV!K249</f>
        <v>-7.1946091415997795E-2</v>
      </c>
      <c r="I244">
        <f>ProkustesV!L249</f>
        <v>0.208531025658477</v>
      </c>
      <c r="J244">
        <f>ProkustesV!M249</f>
        <v>-7.7742351057318596E-2</v>
      </c>
      <c r="K244">
        <f>ProkustesV!N249</f>
        <v>5.34608040524596E-2</v>
      </c>
      <c r="L244">
        <f>ProkustesV!O249</f>
        <v>0.29386941664329402</v>
      </c>
      <c r="M244">
        <f>ProkustesV!P249</f>
        <v>0.210342734020287</v>
      </c>
      <c r="N244">
        <f>ProkustesV!Q249</f>
        <v>-7.7852853966773994E-2</v>
      </c>
      <c r="O244">
        <f>ProkustesV!R249</f>
        <v>-6.0521051756551598E-2</v>
      </c>
      <c r="P244">
        <f>ProkustesV!S249</f>
        <v>-8.4812882215867094E-2</v>
      </c>
      <c r="Q244">
        <f>ProkustesV!T249</f>
        <v>-0.20658338320184699</v>
      </c>
      <c r="R244">
        <f>ProkustesV!U249</f>
        <v>0.24906509402715901</v>
      </c>
      <c r="S244">
        <f>ProkustesV!V249</f>
        <v>-0.20033308490072199</v>
      </c>
      <c r="T244">
        <f>ProkustesV!W249</f>
        <v>0.57422930140010697</v>
      </c>
      <c r="U244">
        <f>ProkustesV!X249</f>
        <v>-1.96302587181958E-5</v>
      </c>
    </row>
    <row r="245" spans="1:21" x14ac:dyDescent="0.3">
      <c r="A245" t="str">
        <f>MID(ProkustesV!C250,4,3)&amp;"_"&amp;ProkustesV!A250&amp;"_"&amp;ProkustesV!B250</f>
        <v>oel_48_3</v>
      </c>
      <c r="B245">
        <f>ProkustesV!E250</f>
        <v>-0.38687798881374902</v>
      </c>
      <c r="C245">
        <f>ProkustesV!F250</f>
        <v>6.2820244277509305E-2</v>
      </c>
      <c r="D245">
        <f>ProkustesV!G250</f>
        <v>-0.38645314913391998</v>
      </c>
      <c r="E245">
        <f>ProkustesV!H250</f>
        <v>-5.9684756549013097E-2</v>
      </c>
      <c r="F245">
        <f>ProkustesV!I250</f>
        <v>-3.4147419896142302E-3</v>
      </c>
      <c r="G245">
        <f>ProkustesV!J250</f>
        <v>1.2539876505830601E-3</v>
      </c>
      <c r="H245">
        <f>ProkustesV!K250</f>
        <v>-7.3670502487107103E-2</v>
      </c>
      <c r="I245">
        <f>ProkustesV!L250</f>
        <v>0.23285749429830699</v>
      </c>
      <c r="J245">
        <f>ProkustesV!M250</f>
        <v>-8.1963904943310004E-2</v>
      </c>
      <c r="K245">
        <f>ProkustesV!N250</f>
        <v>6.9265004825835405E-2</v>
      </c>
      <c r="L245">
        <f>ProkustesV!O250</f>
        <v>0.27893457887421003</v>
      </c>
      <c r="M245">
        <f>ProkustesV!P250</f>
        <v>0.219786738688238</v>
      </c>
      <c r="N245">
        <f>ProkustesV!Q250</f>
        <v>-8.0587509942874905E-2</v>
      </c>
      <c r="O245">
        <f>ProkustesV!R250</f>
        <v>-7.4545873233944598E-2</v>
      </c>
      <c r="P245">
        <f>ProkustesV!S250</f>
        <v>-8.6079194360921402E-2</v>
      </c>
      <c r="Q245">
        <f>ProkustesV!T250</f>
        <v>-0.23021794401654799</v>
      </c>
      <c r="R245">
        <f>ProkustesV!U250</f>
        <v>0.266937448182126</v>
      </c>
      <c r="S245">
        <f>ProkustesV!V250</f>
        <v>-0.22198377678968301</v>
      </c>
      <c r="T245">
        <f>ProkustesV!W250</f>
        <v>0.55317496461516003</v>
      </c>
      <c r="U245">
        <f>ProkustesV!X250</f>
        <v>4.4888084871676199E-4</v>
      </c>
    </row>
    <row r="246" spans="1:21" x14ac:dyDescent="0.3">
      <c r="A246" t="str">
        <f>MID(ProkustesV!C251,4,3)&amp;"_"&amp;ProkustesV!A251&amp;"_"&amp;ProkustesV!B251</f>
        <v>oel_48_4</v>
      </c>
      <c r="B246">
        <f>ProkustesV!E251</f>
        <v>-0.38476076265897402</v>
      </c>
      <c r="C246">
        <f>ProkustesV!F251</f>
        <v>6.2515832451714007E-2</v>
      </c>
      <c r="D246">
        <f>ProkustesV!G251</f>
        <v>-0.38580693432005803</v>
      </c>
      <c r="E246">
        <f>ProkustesV!H251</f>
        <v>-5.9416540824997199E-2</v>
      </c>
      <c r="F246">
        <f>ProkustesV!I251</f>
        <v>-6.8248486243929103E-3</v>
      </c>
      <c r="G246">
        <f>ProkustesV!J251</f>
        <v>9.0298351344032003E-3</v>
      </c>
      <c r="H246">
        <f>ProkustesV!K251</f>
        <v>-7.7611946739565896E-2</v>
      </c>
      <c r="I246">
        <f>ProkustesV!L251</f>
        <v>0.23226137093786201</v>
      </c>
      <c r="J246">
        <f>ProkustesV!M251</f>
        <v>-8.1408864684305901E-2</v>
      </c>
      <c r="K246">
        <f>ProkustesV!N251</f>
        <v>7.5044139479043107E-2</v>
      </c>
      <c r="L246">
        <f>ProkustesV!O251</f>
        <v>0.26003650007512902</v>
      </c>
      <c r="M246">
        <f>ProkustesV!P251</f>
        <v>0.21326194857941</v>
      </c>
      <c r="N246">
        <f>ProkustesV!Q251</f>
        <v>-8.2415592985926794E-2</v>
      </c>
      <c r="O246">
        <f>ProkustesV!R251</f>
        <v>-7.83149723199522E-2</v>
      </c>
      <c r="P246">
        <f>ProkustesV!S251</f>
        <v>-8.8074200179463005E-2</v>
      </c>
      <c r="Q246">
        <f>ProkustesV!T251</f>
        <v>-0.21714947933336901</v>
      </c>
      <c r="R246">
        <f>ProkustesV!U251</f>
        <v>0.29298639273139299</v>
      </c>
      <c r="S246">
        <f>ProkustesV!V251</f>
        <v>-0.22999478245778701</v>
      </c>
      <c r="T246">
        <f>ProkustesV!W251</f>
        <v>0.55388025738616298</v>
      </c>
      <c r="U246">
        <f>ProkustesV!X251</f>
        <v>-7.2373516463259003E-3</v>
      </c>
    </row>
    <row r="247" spans="1:21" x14ac:dyDescent="0.3">
      <c r="A247" t="str">
        <f>MID(ProkustesV!C252,4,3)&amp;"_"&amp;ProkustesV!A252&amp;"_"&amp;ProkustesV!B252</f>
        <v>oel_48_5</v>
      </c>
      <c r="B247">
        <f>ProkustesV!E252</f>
        <v>-0.42119614005257699</v>
      </c>
      <c r="C247">
        <f>ProkustesV!F252</f>
        <v>6.7279794664961201E-2</v>
      </c>
      <c r="D247">
        <f>ProkustesV!G252</f>
        <v>-0.42602361471844302</v>
      </c>
      <c r="E247">
        <f>ProkustesV!H252</f>
        <v>-5.8716991749082403E-2</v>
      </c>
      <c r="F247">
        <f>ProkustesV!I252</f>
        <v>-4.4407366991656198E-2</v>
      </c>
      <c r="G247">
        <f>ProkustesV!J252</f>
        <v>7.0086803913306699E-3</v>
      </c>
      <c r="H247">
        <f>ProkustesV!K252</f>
        <v>-5.7419196296731902E-2</v>
      </c>
      <c r="I247">
        <f>ProkustesV!L252</f>
        <v>0.20352486067519601</v>
      </c>
      <c r="J247">
        <f>ProkustesV!M252</f>
        <v>-6.0751763130705697E-2</v>
      </c>
      <c r="K247">
        <f>ProkustesV!N252</f>
        <v>6.1272877084666097E-2</v>
      </c>
      <c r="L247">
        <f>ProkustesV!O252</f>
        <v>0.26822684399878</v>
      </c>
      <c r="M247">
        <f>ProkustesV!P252</f>
        <v>0.18062607964881</v>
      </c>
      <c r="N247">
        <f>ProkustesV!Q252</f>
        <v>-5.5803714794528503E-2</v>
      </c>
      <c r="O247">
        <f>ProkustesV!R252</f>
        <v>-6.4779568749799399E-2</v>
      </c>
      <c r="P247">
        <f>ProkustesV!S252</f>
        <v>-5.9442405219432899E-2</v>
      </c>
      <c r="Q247">
        <f>ProkustesV!T252</f>
        <v>-0.19120407213797699</v>
      </c>
      <c r="R247">
        <f>ProkustesV!U252</f>
        <v>0.29768373517762098</v>
      </c>
      <c r="S247">
        <f>ProkustesV!V252</f>
        <v>-0.20093568864493599</v>
      </c>
      <c r="T247">
        <f>ProkustesV!W252</f>
        <v>0.55913362202767303</v>
      </c>
      <c r="U247">
        <f>ProkustesV!X252</f>
        <v>-4.07597118316876E-3</v>
      </c>
    </row>
    <row r="248" spans="1:21" x14ac:dyDescent="0.3">
      <c r="A248" t="str">
        <f>MID(ProkustesV!C253,4,3)&amp;"_"&amp;ProkustesV!A253&amp;"_"&amp;ProkustesV!B253</f>
        <v>oel_49_1</v>
      </c>
      <c r="B248">
        <f>ProkustesV!E253</f>
        <v>-0.42662147819711899</v>
      </c>
      <c r="C248">
        <f>ProkustesV!F253</f>
        <v>5.7351877386578903E-2</v>
      </c>
      <c r="D248">
        <f>ProkustesV!G253</f>
        <v>-0.42429296518984499</v>
      </c>
      <c r="E248">
        <f>ProkustesV!H253</f>
        <v>-5.2314597622863702E-2</v>
      </c>
      <c r="F248">
        <f>ProkustesV!I253</f>
        <v>-5.8255779840074497E-2</v>
      </c>
      <c r="G248">
        <f>ProkustesV!J253</f>
        <v>1.29228659714056E-2</v>
      </c>
      <c r="H248">
        <f>ProkustesV!K253</f>
        <v>-5.8977426150331601E-2</v>
      </c>
      <c r="I248">
        <f>ProkustesV!L253</f>
        <v>0.203130376481021</v>
      </c>
      <c r="J248">
        <f>ProkustesV!M253</f>
        <v>-6.2994741001359794E-2</v>
      </c>
      <c r="K248">
        <f>ProkustesV!N253</f>
        <v>6.4020197828468198E-2</v>
      </c>
      <c r="L248">
        <f>ProkustesV!O253</f>
        <v>0.29567348420742701</v>
      </c>
      <c r="M248">
        <f>ProkustesV!P253</f>
        <v>0.16938864112069801</v>
      </c>
      <c r="N248">
        <f>ProkustesV!Q253</f>
        <v>-5.8120846373990703E-2</v>
      </c>
      <c r="O248">
        <f>ProkustesV!R253</f>
        <v>-6.8063011842889098E-2</v>
      </c>
      <c r="P248">
        <f>ProkustesV!S253</f>
        <v>-5.9906906570821303E-2</v>
      </c>
      <c r="Q248">
        <f>ProkustesV!T253</f>
        <v>-0.20710839343062601</v>
      </c>
      <c r="R248">
        <f>ProkustesV!U253</f>
        <v>0.302874193112811</v>
      </c>
      <c r="S248">
        <f>ProkustesV!V253</f>
        <v>-0.1661314780132</v>
      </c>
      <c r="T248">
        <f>ProkustesV!W253</f>
        <v>0.550622466003301</v>
      </c>
      <c r="U248">
        <f>ProkustesV!X253</f>
        <v>-1.31964778785941E-2</v>
      </c>
    </row>
    <row r="249" spans="1:21" x14ac:dyDescent="0.3">
      <c r="A249" t="str">
        <f>MID(ProkustesV!C254,4,3)&amp;"_"&amp;ProkustesV!A254&amp;"_"&amp;ProkustesV!B254</f>
        <v>oel_49_2</v>
      </c>
      <c r="B249">
        <f>ProkustesV!E254</f>
        <v>-0.373363032459262</v>
      </c>
      <c r="C249">
        <f>ProkustesV!F254</f>
        <v>6.3522992514986401E-2</v>
      </c>
      <c r="D249">
        <f>ProkustesV!G254</f>
        <v>-0.37580499723456101</v>
      </c>
      <c r="E249">
        <f>ProkustesV!H254</f>
        <v>-6.1399798151518997E-2</v>
      </c>
      <c r="F249">
        <f>ProkustesV!I254</f>
        <v>-1.4736092162292E-2</v>
      </c>
      <c r="G249">
        <f>ProkustesV!J254</f>
        <v>5.2651035325466502E-3</v>
      </c>
      <c r="H249">
        <f>ProkustesV!K254</f>
        <v>-9.5217858649646395E-2</v>
      </c>
      <c r="I249">
        <f>ProkustesV!L254</f>
        <v>0.228055842092931</v>
      </c>
      <c r="J249">
        <f>ProkustesV!M254</f>
        <v>-9.8228083850691997E-2</v>
      </c>
      <c r="K249">
        <f>ProkustesV!N254</f>
        <v>7.4390601982486704E-2</v>
      </c>
      <c r="L249">
        <f>ProkustesV!O254</f>
        <v>0.29489923289681302</v>
      </c>
      <c r="M249">
        <f>ProkustesV!P254</f>
        <v>0.18056483589522701</v>
      </c>
      <c r="N249">
        <f>ProkustesV!Q254</f>
        <v>-9.4846340923937997E-2</v>
      </c>
      <c r="O249">
        <f>ProkustesV!R254</f>
        <v>-7.1873931997489496E-2</v>
      </c>
      <c r="P249">
        <f>ProkustesV!S254</f>
        <v>-9.8952249028083597E-2</v>
      </c>
      <c r="Q249">
        <f>ProkustesV!T254</f>
        <v>-0.21803868083532801</v>
      </c>
      <c r="R249">
        <f>ProkustesV!U254</f>
        <v>0.29228938114025299</v>
      </c>
      <c r="S249">
        <f>ProkustesV!V254</f>
        <v>-0.20942634586730499</v>
      </c>
      <c r="T249">
        <f>ProkustesV!W254</f>
        <v>0.563960040271406</v>
      </c>
      <c r="U249">
        <f>ProkustesV!X254</f>
        <v>8.9393808334625995E-3</v>
      </c>
    </row>
    <row r="250" spans="1:21" x14ac:dyDescent="0.3">
      <c r="A250" t="str">
        <f>MID(ProkustesV!C255,4,3)&amp;"_"&amp;ProkustesV!A255&amp;"_"&amp;ProkustesV!B255</f>
        <v>oel_49_3</v>
      </c>
      <c r="B250">
        <f>ProkustesV!E255</f>
        <v>-0.41571975512241</v>
      </c>
      <c r="C250">
        <f>ProkustesV!F255</f>
        <v>7.9478524429717201E-2</v>
      </c>
      <c r="D250">
        <f>ProkustesV!G255</f>
        <v>-0.414652198401609</v>
      </c>
      <c r="E250">
        <f>ProkustesV!H255</f>
        <v>-5.9383221710568097E-2</v>
      </c>
      <c r="F250">
        <f>ProkustesV!I255</f>
        <v>-6.2936030368976603E-3</v>
      </c>
      <c r="G250">
        <f>ProkustesV!J255</f>
        <v>-3.1571050603949901E-3</v>
      </c>
      <c r="H250">
        <f>ProkustesV!K255</f>
        <v>-5.9874681580800101E-2</v>
      </c>
      <c r="I250">
        <f>ProkustesV!L255</f>
        <v>0.226194997972301</v>
      </c>
      <c r="J250">
        <f>ProkustesV!M255</f>
        <v>-6.97684034536597E-2</v>
      </c>
      <c r="K250">
        <f>ProkustesV!N255</f>
        <v>7.4455013418761207E-2</v>
      </c>
      <c r="L250">
        <f>ProkustesV!O255</f>
        <v>0.27312476250835299</v>
      </c>
      <c r="M250">
        <f>ProkustesV!P255</f>
        <v>0.18783886830189001</v>
      </c>
      <c r="N250">
        <f>ProkustesV!Q255</f>
        <v>-6.6094180432222399E-2</v>
      </c>
      <c r="O250">
        <f>ProkustesV!R255</f>
        <v>-9.0572023900502202E-2</v>
      </c>
      <c r="P250">
        <f>ProkustesV!S255</f>
        <v>-6.9022619338536595E-2</v>
      </c>
      <c r="Q250">
        <f>ProkustesV!T255</f>
        <v>-0.23310973855150499</v>
      </c>
      <c r="R250">
        <f>ProkustesV!U255</f>
        <v>0.27781405655740599</v>
      </c>
      <c r="S250">
        <f>ProkustesV!V255</f>
        <v>-0.17314449958922201</v>
      </c>
      <c r="T250">
        <f>ProkustesV!W255</f>
        <v>0.55048662230037604</v>
      </c>
      <c r="U250">
        <f>ProkustesV!X255</f>
        <v>-8.6008153104772406E-3</v>
      </c>
    </row>
    <row r="251" spans="1:21" x14ac:dyDescent="0.3">
      <c r="A251" t="str">
        <f>MID(ProkustesV!C256,4,3)&amp;"_"&amp;ProkustesV!A256&amp;"_"&amp;ProkustesV!B256</f>
        <v>oel_49_4</v>
      </c>
      <c r="B251">
        <f>ProkustesV!E256</f>
        <v>-0.40951718938982901</v>
      </c>
      <c r="C251">
        <f>ProkustesV!F256</f>
        <v>6.4146093948836705E-2</v>
      </c>
      <c r="D251">
        <f>ProkustesV!G256</f>
        <v>-0.41131783710345099</v>
      </c>
      <c r="E251">
        <f>ProkustesV!H256</f>
        <v>-6.7587954798280198E-2</v>
      </c>
      <c r="F251">
        <f>ProkustesV!I256</f>
        <v>1.3997299388296599E-2</v>
      </c>
      <c r="G251">
        <f>ProkustesV!J256</f>
        <v>1.96416911823719E-3</v>
      </c>
      <c r="H251">
        <f>ProkustesV!K256</f>
        <v>-7.18429905885095E-2</v>
      </c>
      <c r="I251">
        <f>ProkustesV!L256</f>
        <v>0.23099200315653901</v>
      </c>
      <c r="J251">
        <f>ProkustesV!M256</f>
        <v>-7.7926810699855603E-2</v>
      </c>
      <c r="K251">
        <f>ProkustesV!N256</f>
        <v>7.1239844523169504E-2</v>
      </c>
      <c r="L251">
        <f>ProkustesV!O256</f>
        <v>0.29443007410429101</v>
      </c>
      <c r="M251">
        <f>ProkustesV!P256</f>
        <v>0.182708479883506</v>
      </c>
      <c r="N251">
        <f>ProkustesV!Q256</f>
        <v>-8.2242821459921595E-2</v>
      </c>
      <c r="O251">
        <f>ProkustesV!R256</f>
        <v>-6.6648144203657098E-2</v>
      </c>
      <c r="P251">
        <f>ProkustesV!S256</f>
        <v>-8.3266602261857101E-2</v>
      </c>
      <c r="Q251">
        <f>ProkustesV!T256</f>
        <v>-0.216828916513057</v>
      </c>
      <c r="R251">
        <f>ProkustesV!U256</f>
        <v>0.30022667098848799</v>
      </c>
      <c r="S251">
        <f>ProkustesV!V256</f>
        <v>-0.202425544096518</v>
      </c>
      <c r="T251">
        <f>ProkustesV!W256</f>
        <v>0.52746020702234897</v>
      </c>
      <c r="U251">
        <f>ProkustesV!X256</f>
        <v>2.43996898122549E-3</v>
      </c>
    </row>
    <row r="252" spans="1:21" x14ac:dyDescent="0.3">
      <c r="A252" t="str">
        <f>MID(ProkustesV!C257,4,3)&amp;"_"&amp;ProkustesV!A257&amp;"_"&amp;ProkustesV!B257</f>
        <v>oel_49_5</v>
      </c>
      <c r="B252">
        <f>ProkustesV!E257</f>
        <v>-0.396165226186877</v>
      </c>
      <c r="C252">
        <f>ProkustesV!F257</f>
        <v>7.2266698226086307E-2</v>
      </c>
      <c r="D252">
        <f>ProkustesV!G257</f>
        <v>-0.393917231446619</v>
      </c>
      <c r="E252">
        <f>ProkustesV!H257</f>
        <v>-6.4764658254781296E-2</v>
      </c>
      <c r="F252">
        <f>ProkustesV!I257</f>
        <v>-1.0371966875747299E-2</v>
      </c>
      <c r="G252">
        <f>ProkustesV!J257</f>
        <v>3.2121784052224199E-3</v>
      </c>
      <c r="H252">
        <f>ProkustesV!K257</f>
        <v>-7.6699580734280196E-2</v>
      </c>
      <c r="I252">
        <f>ProkustesV!L257</f>
        <v>0.21728563926059899</v>
      </c>
      <c r="J252">
        <f>ProkustesV!M257</f>
        <v>-8.3083963570125194E-2</v>
      </c>
      <c r="K252">
        <f>ProkustesV!N257</f>
        <v>7.1209663752076102E-2</v>
      </c>
      <c r="L252">
        <f>ProkustesV!O257</f>
        <v>0.28331300674237397</v>
      </c>
      <c r="M252">
        <f>ProkustesV!P257</f>
        <v>0.20312298321507</v>
      </c>
      <c r="N252">
        <f>ProkustesV!Q257</f>
        <v>-8.1990204597708796E-2</v>
      </c>
      <c r="O252">
        <f>ProkustesV!R257</f>
        <v>-7.0921302178061404E-2</v>
      </c>
      <c r="P252">
        <f>ProkustesV!S257</f>
        <v>-7.9458828838336604E-2</v>
      </c>
      <c r="Q252">
        <f>ProkustesV!T257</f>
        <v>-0.22560978481587199</v>
      </c>
      <c r="R252">
        <f>ProkustesV!U257</f>
        <v>0.282348269761108</v>
      </c>
      <c r="S252">
        <f>ProkustesV!V257</f>
        <v>-0.194543194969716</v>
      </c>
      <c r="T252">
        <f>ProkustesV!W257</f>
        <v>0.55602572574621301</v>
      </c>
      <c r="U252">
        <f>ProkustesV!X257</f>
        <v>-1.1258222640621599E-2</v>
      </c>
    </row>
    <row r="253" spans="1:21" x14ac:dyDescent="0.3">
      <c r="A253" t="str">
        <f>MID(ProkustesV!C258,4,3)&amp;"_"&amp;ProkustesV!A258&amp;"_"&amp;ProkustesV!B258</f>
        <v>oel_50_1</v>
      </c>
      <c r="B253">
        <f>ProkustesV!E258</f>
        <v>-0.39937982544131301</v>
      </c>
      <c r="C253">
        <f>ProkustesV!F258</f>
        <v>6.5792395981145405E-2</v>
      </c>
      <c r="D253">
        <f>ProkustesV!G258</f>
        <v>-0.39977821524259899</v>
      </c>
      <c r="E253">
        <f>ProkustesV!H258</f>
        <v>-4.8847419145297603E-2</v>
      </c>
      <c r="F253">
        <f>ProkustesV!I258</f>
        <v>-7.3079550859089003E-3</v>
      </c>
      <c r="G253">
        <f>ProkustesV!J258</f>
        <v>9.3107869129098308E-3</v>
      </c>
      <c r="H253">
        <f>ProkustesV!K258</f>
        <v>-7.7845373567346499E-2</v>
      </c>
      <c r="I253">
        <f>ProkustesV!L258</f>
        <v>0.20200631484130199</v>
      </c>
      <c r="J253">
        <f>ProkustesV!M258</f>
        <v>-8.4642927178819494E-2</v>
      </c>
      <c r="K253">
        <f>ProkustesV!N258</f>
        <v>6.0870291649726703E-2</v>
      </c>
      <c r="L253">
        <f>ProkustesV!O258</f>
        <v>0.28901986576766397</v>
      </c>
      <c r="M253">
        <f>ProkustesV!P258</f>
        <v>0.17957670770777201</v>
      </c>
      <c r="N253">
        <f>ProkustesV!Q258</f>
        <v>-8.9307760320025603E-2</v>
      </c>
      <c r="O253">
        <f>ProkustesV!R258</f>
        <v>-6.8746187900942002E-2</v>
      </c>
      <c r="P253">
        <f>ProkustesV!S258</f>
        <v>-9.0285569226197501E-2</v>
      </c>
      <c r="Q253">
        <f>ProkustesV!T258</f>
        <v>-0.217720620434222</v>
      </c>
      <c r="R253">
        <f>ProkustesV!U258</f>
        <v>0.29504744112301801</v>
      </c>
      <c r="S253">
        <f>ProkustesV!V258</f>
        <v>-0.185108805615635</v>
      </c>
      <c r="T253">
        <f>ProkustesV!W258</f>
        <v>0.56448031917152797</v>
      </c>
      <c r="U253">
        <f>ProkustesV!X258</f>
        <v>2.8665360032397E-3</v>
      </c>
    </row>
    <row r="254" spans="1:21" x14ac:dyDescent="0.3">
      <c r="A254" t="str">
        <f>MID(ProkustesV!C259,4,3)&amp;"_"&amp;ProkustesV!A259&amp;"_"&amp;ProkustesV!B259</f>
        <v>oel_50_2</v>
      </c>
      <c r="B254">
        <f>ProkustesV!E259</f>
        <v>-0.370237631129056</v>
      </c>
      <c r="C254">
        <f>ProkustesV!F259</f>
        <v>6.34356644566266E-2</v>
      </c>
      <c r="D254">
        <f>ProkustesV!G259</f>
        <v>-0.37935578143002202</v>
      </c>
      <c r="E254">
        <f>ProkustesV!H259</f>
        <v>-7.9363865119499097E-2</v>
      </c>
      <c r="F254">
        <f>ProkustesV!I259</f>
        <v>2.0910071575499099E-2</v>
      </c>
      <c r="G254">
        <f>ProkustesV!J259</f>
        <v>3.4049266413731E-3</v>
      </c>
      <c r="H254">
        <f>ProkustesV!K259</f>
        <v>-9.0032648368153195E-2</v>
      </c>
      <c r="I254">
        <f>ProkustesV!L259</f>
        <v>0.219938992528912</v>
      </c>
      <c r="J254">
        <f>ProkustesV!M259</f>
        <v>-9.7973087736046405E-2</v>
      </c>
      <c r="K254">
        <f>ProkustesV!N259</f>
        <v>7.1840112435832201E-2</v>
      </c>
      <c r="L254">
        <f>ProkustesV!O259</f>
        <v>0.301983468047059</v>
      </c>
      <c r="M254">
        <f>ProkustesV!P259</f>
        <v>0.20675569808559099</v>
      </c>
      <c r="N254">
        <f>ProkustesV!Q259</f>
        <v>-0.102054195036588</v>
      </c>
      <c r="O254">
        <f>ProkustesV!R259</f>
        <v>-7.2408175752836895E-2</v>
      </c>
      <c r="P254">
        <f>ProkustesV!S259</f>
        <v>-0.108703929485506</v>
      </c>
      <c r="Q254">
        <f>ProkustesV!T259</f>
        <v>-0.21799318138686199</v>
      </c>
      <c r="R254">
        <f>ProkustesV!U259</f>
        <v>0.24730274871506</v>
      </c>
      <c r="S254">
        <f>ProkustesV!V259</f>
        <v>-0.201701993103961</v>
      </c>
      <c r="T254">
        <f>ProkustesV!W259</f>
        <v>0.57816098484775502</v>
      </c>
      <c r="U254">
        <f>ProkustesV!X259</f>
        <v>6.0918212148256701E-3</v>
      </c>
    </row>
    <row r="255" spans="1:21" x14ac:dyDescent="0.3">
      <c r="A255" t="str">
        <f>MID(ProkustesV!C260,4,3)&amp;"_"&amp;ProkustesV!A260&amp;"_"&amp;ProkustesV!B260</f>
        <v>oel_50_3</v>
      </c>
      <c r="B255">
        <f>ProkustesV!E260</f>
        <v>-0.39733859106341202</v>
      </c>
      <c r="C255">
        <f>ProkustesV!F260</f>
        <v>5.9770598506652999E-2</v>
      </c>
      <c r="D255">
        <f>ProkustesV!G260</f>
        <v>-0.39165504111454702</v>
      </c>
      <c r="E255">
        <f>ProkustesV!H260</f>
        <v>-7.4036507140368094E-2</v>
      </c>
      <c r="F255">
        <f>ProkustesV!I260</f>
        <v>2.56971273234952E-2</v>
      </c>
      <c r="G255">
        <f>ProkustesV!J260</f>
        <v>-1.3067665232799101E-3</v>
      </c>
      <c r="H255">
        <f>ProkustesV!K260</f>
        <v>-9.8007784392487099E-2</v>
      </c>
      <c r="I255">
        <f>ProkustesV!L260</f>
        <v>0.22333425380316799</v>
      </c>
      <c r="J255">
        <f>ProkustesV!M260</f>
        <v>-0.10010829381009401</v>
      </c>
      <c r="K255">
        <f>ProkustesV!N260</f>
        <v>8.0706392924660197E-2</v>
      </c>
      <c r="L255">
        <f>ProkustesV!O260</f>
        <v>0.318836820265615</v>
      </c>
      <c r="M255">
        <f>ProkustesV!P260</f>
        <v>0.192297987731498</v>
      </c>
      <c r="N255">
        <f>ProkustesV!Q260</f>
        <v>-9.1331467470314107E-2</v>
      </c>
      <c r="O255">
        <f>ProkustesV!R260</f>
        <v>-6.12791787344883E-2</v>
      </c>
      <c r="P255">
        <f>ProkustesV!S260</f>
        <v>-9.8648146384148205E-2</v>
      </c>
      <c r="Q255">
        <f>ProkustesV!T260</f>
        <v>-0.20816849406995899</v>
      </c>
      <c r="R255">
        <f>ProkustesV!U260</f>
        <v>0.30996886807370899</v>
      </c>
      <c r="S255">
        <f>ProkustesV!V260</f>
        <v>-0.20274638429285999</v>
      </c>
      <c r="T255">
        <f>ProkustesV!W260</f>
        <v>0.52258650857218303</v>
      </c>
      <c r="U255">
        <f>ProkustesV!X260</f>
        <v>-8.5719022050228001E-3</v>
      </c>
    </row>
    <row r="256" spans="1:21" x14ac:dyDescent="0.3">
      <c r="A256" t="str">
        <f>MID(ProkustesV!C261,4,3)&amp;"_"&amp;ProkustesV!A261&amp;"_"&amp;ProkustesV!B261</f>
        <v>oel_50_4</v>
      </c>
      <c r="B256">
        <f>ProkustesV!E261</f>
        <v>-0.384323915220185</v>
      </c>
      <c r="C256">
        <f>ProkustesV!F261</f>
        <v>6.5488147850065598E-2</v>
      </c>
      <c r="D256">
        <f>ProkustesV!G261</f>
        <v>-0.38974409227874302</v>
      </c>
      <c r="E256">
        <f>ProkustesV!H261</f>
        <v>-6.8971062867483501E-2</v>
      </c>
      <c r="F256">
        <f>ProkustesV!I261</f>
        <v>3.9742630440671597E-2</v>
      </c>
      <c r="G256">
        <f>ProkustesV!J261</f>
        <v>-5.7656240000275097E-3</v>
      </c>
      <c r="H256">
        <f>ProkustesV!K261</f>
        <v>-8.95550365994289E-2</v>
      </c>
      <c r="I256">
        <f>ProkustesV!L261</f>
        <v>0.21926169963949299</v>
      </c>
      <c r="J256">
        <f>ProkustesV!M261</f>
        <v>-9.6870697609029305E-2</v>
      </c>
      <c r="K256">
        <f>ProkustesV!N261</f>
        <v>7.3901322597408795E-2</v>
      </c>
      <c r="L256">
        <f>ProkustesV!O261</f>
        <v>0.297685746024687</v>
      </c>
      <c r="M256">
        <f>ProkustesV!P261</f>
        <v>0.20376434420644801</v>
      </c>
      <c r="N256">
        <f>ProkustesV!Q261</f>
        <v>-0.103195210679107</v>
      </c>
      <c r="O256">
        <f>ProkustesV!R261</f>
        <v>-7.9363146294618395E-2</v>
      </c>
      <c r="P256">
        <f>ProkustesV!S261</f>
        <v>-0.109560987739238</v>
      </c>
      <c r="Q256">
        <f>ProkustesV!T261</f>
        <v>-0.20606336621299701</v>
      </c>
      <c r="R256">
        <f>ProkustesV!U261</f>
        <v>0.28396702406066099</v>
      </c>
      <c r="S256">
        <f>ProkustesV!V261</f>
        <v>-0.20427540738771599</v>
      </c>
      <c r="T256">
        <f>ProkustesV!W261</f>
        <v>0.55185453959971098</v>
      </c>
      <c r="U256">
        <f>ProkustesV!X261</f>
        <v>2.0230924694288098E-3</v>
      </c>
    </row>
    <row r="257" spans="1:21" x14ac:dyDescent="0.3">
      <c r="A257" t="str">
        <f>MID(ProkustesV!C262,4,3)&amp;"_"&amp;ProkustesV!A262&amp;"_"&amp;ProkustesV!B262</f>
        <v>oel_50_5</v>
      </c>
      <c r="B257">
        <f>ProkustesV!E262</f>
        <v>-0.36997767806572002</v>
      </c>
      <c r="C257">
        <f>ProkustesV!F262</f>
        <v>7.1959324660682097E-2</v>
      </c>
      <c r="D257">
        <f>ProkustesV!G262</f>
        <v>-0.37948239884834201</v>
      </c>
      <c r="E257">
        <f>ProkustesV!H262</f>
        <v>-6.9934327918052E-2</v>
      </c>
      <c r="F257">
        <f>ProkustesV!I262</f>
        <v>6.9361502652137502E-2</v>
      </c>
      <c r="G257">
        <f>ProkustesV!J262</f>
        <v>-1.23096234614226E-2</v>
      </c>
      <c r="H257">
        <f>ProkustesV!K262</f>
        <v>-0.10697741192021799</v>
      </c>
      <c r="I257">
        <f>ProkustesV!L262</f>
        <v>0.213139630118479</v>
      </c>
      <c r="J257">
        <f>ProkustesV!M262</f>
        <v>-0.11626426608889</v>
      </c>
      <c r="K257">
        <f>ProkustesV!N262</f>
        <v>7.89102563276525E-2</v>
      </c>
      <c r="L257">
        <f>ProkustesV!O262</f>
        <v>0.29321192458006101</v>
      </c>
      <c r="M257">
        <f>ProkustesV!P262</f>
        <v>0.21994576540691599</v>
      </c>
      <c r="N257">
        <f>ProkustesV!Q262</f>
        <v>-0.112756393730067</v>
      </c>
      <c r="O257">
        <f>ProkustesV!R262</f>
        <v>-7.0281577847048096E-2</v>
      </c>
      <c r="P257">
        <f>ProkustesV!S262</f>
        <v>-0.122238562541248</v>
      </c>
      <c r="Q257">
        <f>ProkustesV!T262</f>
        <v>-0.21105479085246701</v>
      </c>
      <c r="R257">
        <f>ProkustesV!U262</f>
        <v>0.29763663522399397</v>
      </c>
      <c r="S257">
        <f>ProkustesV!V262</f>
        <v>-0.21103039604738699</v>
      </c>
      <c r="T257">
        <f>ProkustesV!W262</f>
        <v>0.547486648738297</v>
      </c>
      <c r="U257">
        <f>ProkustesV!X262</f>
        <v>-9.3442603873511304E-3</v>
      </c>
    </row>
    <row r="258" spans="1:21" x14ac:dyDescent="0.3">
      <c r="A258" t="str">
        <f>MID(ProkustesV!C263,4,3)&amp;"_"&amp;ProkustesV!A263&amp;"_"&amp;ProkustesV!B263</f>
        <v>tri_51_1</v>
      </c>
      <c r="B258">
        <f>ProkustesV!E263</f>
        <v>-0.44896379762817201</v>
      </c>
      <c r="C258">
        <f>ProkustesV!F263</f>
        <v>7.7770418421199E-2</v>
      </c>
      <c r="D258">
        <f>ProkustesV!G263</f>
        <v>-0.44294772598503002</v>
      </c>
      <c r="E258">
        <f>ProkustesV!H263</f>
        <v>-6.9877271286510501E-2</v>
      </c>
      <c r="F258">
        <f>ProkustesV!I263</f>
        <v>-7.5903431528322499E-4</v>
      </c>
      <c r="G258">
        <f>ProkustesV!J263</f>
        <v>-1.05952402365402E-3</v>
      </c>
      <c r="H258">
        <f>ProkustesV!K263</f>
        <v>-6.1859046142965897E-2</v>
      </c>
      <c r="I258">
        <f>ProkustesV!L263</f>
        <v>0.195534443838869</v>
      </c>
      <c r="J258">
        <f>ProkustesV!M263</f>
        <v>-5.8810443655818501E-2</v>
      </c>
      <c r="K258">
        <f>ProkustesV!N263</f>
        <v>6.0146610720548999E-2</v>
      </c>
      <c r="L258">
        <f>ProkustesV!O263</f>
        <v>0.32697172596338597</v>
      </c>
      <c r="M258">
        <f>ProkustesV!P263</f>
        <v>0.17405388187912299</v>
      </c>
      <c r="N258">
        <f>ProkustesV!Q263</f>
        <v>-6.4961503407001797E-2</v>
      </c>
      <c r="O258">
        <f>ProkustesV!R263</f>
        <v>-6.8774277069283907E-2</v>
      </c>
      <c r="P258">
        <f>ProkustesV!S263</f>
        <v>-6.3328627509734003E-2</v>
      </c>
      <c r="Q258">
        <f>ProkustesV!T263</f>
        <v>-0.19749920001503601</v>
      </c>
      <c r="R258">
        <f>ProkustesV!U263</f>
        <v>0.30589264406097599</v>
      </c>
      <c r="S258">
        <f>ProkustesV!V263</f>
        <v>-0.16956373532410801</v>
      </c>
      <c r="T258">
        <f>ProkustesV!W263</f>
        <v>0.50876580861964005</v>
      </c>
      <c r="U258">
        <f>ProkustesV!X263</f>
        <v>-7.3134714114736097E-4</v>
      </c>
    </row>
    <row r="259" spans="1:21" x14ac:dyDescent="0.3">
      <c r="A259" t="str">
        <f>MID(ProkustesV!C264,4,3)&amp;"_"&amp;ProkustesV!A264&amp;"_"&amp;ProkustesV!B264</f>
        <v>tri_51_2</v>
      </c>
      <c r="B259">
        <f>ProkustesV!E264</f>
        <v>-0.42312839870371899</v>
      </c>
      <c r="C259">
        <f>ProkustesV!F264</f>
        <v>6.3391756595763502E-2</v>
      </c>
      <c r="D259">
        <f>ProkustesV!G264</f>
        <v>-0.42904110965529701</v>
      </c>
      <c r="E259">
        <f>ProkustesV!H264</f>
        <v>-5.6488108295691099E-2</v>
      </c>
      <c r="F259">
        <f>ProkustesV!I264</f>
        <v>1.9943664970876501E-2</v>
      </c>
      <c r="G259">
        <f>ProkustesV!J264</f>
        <v>2.2334852336941902E-3</v>
      </c>
      <c r="H259">
        <f>ProkustesV!K264</f>
        <v>-8.6819902897592505E-2</v>
      </c>
      <c r="I259">
        <f>ProkustesV!L264</f>
        <v>0.17016981862159899</v>
      </c>
      <c r="J259">
        <f>ProkustesV!M264</f>
        <v>-8.70815576150063E-2</v>
      </c>
      <c r="K259">
        <f>ProkustesV!N264</f>
        <v>4.8568265506000602E-2</v>
      </c>
      <c r="L259">
        <f>ProkustesV!O264</f>
        <v>0.35942144278554</v>
      </c>
      <c r="M259">
        <f>ProkustesV!P264</f>
        <v>0.17733070258231601</v>
      </c>
      <c r="N259">
        <f>ProkustesV!Q264</f>
        <v>-9.4608030587207098E-2</v>
      </c>
      <c r="O259">
        <f>ProkustesV!R264</f>
        <v>-6.1500536886240603E-2</v>
      </c>
      <c r="P259">
        <f>ProkustesV!S264</f>
        <v>-0.100741173103522</v>
      </c>
      <c r="Q259">
        <f>ProkustesV!T264</f>
        <v>-0.18381878649491201</v>
      </c>
      <c r="R259">
        <f>ProkustesV!U264</f>
        <v>0.32859894598427197</v>
      </c>
      <c r="S259">
        <f>ProkustesV!V264</f>
        <v>-0.16079956796964801</v>
      </c>
      <c r="T259">
        <f>ProkustesV!W264</f>
        <v>0.51345611882165398</v>
      </c>
      <c r="U259">
        <f>ProkustesV!X264</f>
        <v>9.1297110711843505E-4</v>
      </c>
    </row>
    <row r="260" spans="1:21" x14ac:dyDescent="0.3">
      <c r="A260" t="str">
        <f>MID(ProkustesV!C265,4,3)&amp;"_"&amp;ProkustesV!A265&amp;"_"&amp;ProkustesV!B265</f>
        <v>tri_52_1</v>
      </c>
      <c r="B260">
        <f>ProkustesV!E265</f>
        <v>-0.41554286090296699</v>
      </c>
      <c r="C260">
        <f>ProkustesV!F265</f>
        <v>5.99572553367545E-2</v>
      </c>
      <c r="D260">
        <f>ProkustesV!G265</f>
        <v>-0.42493282014726103</v>
      </c>
      <c r="E260">
        <f>ProkustesV!H265</f>
        <v>-5.6045828096386002E-2</v>
      </c>
      <c r="F260">
        <f>ProkustesV!I265</f>
        <v>-2.21205756588681E-3</v>
      </c>
      <c r="G260">
        <f>ProkustesV!J265</f>
        <v>-4.8707082966337502E-3</v>
      </c>
      <c r="H260">
        <f>ProkustesV!K265</f>
        <v>-8.9886466515498198E-2</v>
      </c>
      <c r="I260">
        <f>ProkustesV!L265</f>
        <v>0.16324658126612501</v>
      </c>
      <c r="J260">
        <f>ProkustesV!M265</f>
        <v>-8.9991809365568803E-2</v>
      </c>
      <c r="K260">
        <f>ProkustesV!N265</f>
        <v>4.5252759289565E-2</v>
      </c>
      <c r="L260">
        <f>ProkustesV!O265</f>
        <v>0.32474473845597501</v>
      </c>
      <c r="M260">
        <f>ProkustesV!P265</f>
        <v>0.15573689468248</v>
      </c>
      <c r="N260">
        <f>ProkustesV!Q265</f>
        <v>-8.9991767360239894E-2</v>
      </c>
      <c r="O260">
        <f>ProkustesV!R265</f>
        <v>-4.28119105930274E-2</v>
      </c>
      <c r="P260">
        <f>ProkustesV!S265</f>
        <v>-9.2818181827696494E-2</v>
      </c>
      <c r="Q260">
        <f>ProkustesV!T265</f>
        <v>-0.167101214906691</v>
      </c>
      <c r="R260">
        <f>ProkustesV!U265</f>
        <v>0.30541267567567798</v>
      </c>
      <c r="S260">
        <f>ProkustesV!V265</f>
        <v>-0.15307324399787101</v>
      </c>
      <c r="T260">
        <f>ProkustesV!W265</f>
        <v>0.57521854955346696</v>
      </c>
      <c r="U260">
        <f>ProkustesV!X265</f>
        <v>-2.9058468431382699E-4</v>
      </c>
    </row>
    <row r="261" spans="1:21" x14ac:dyDescent="0.3">
      <c r="A261" t="str">
        <f>MID(ProkustesV!C266,4,3)&amp;"_"&amp;ProkustesV!A266&amp;"_"&amp;ProkustesV!B266</f>
        <v>tri_52_2</v>
      </c>
      <c r="B261">
        <f>ProkustesV!E266</f>
        <v>-0.42348802810685998</v>
      </c>
      <c r="C261">
        <f>ProkustesV!F266</f>
        <v>5.9654848186058797E-2</v>
      </c>
      <c r="D261">
        <f>ProkustesV!G266</f>
        <v>-0.42210072244145802</v>
      </c>
      <c r="E261">
        <f>ProkustesV!H266</f>
        <v>-6.6487258315324801E-2</v>
      </c>
      <c r="F261">
        <f>ProkustesV!I266</f>
        <v>1.2871820479226999E-2</v>
      </c>
      <c r="G261">
        <f>ProkustesV!J266</f>
        <v>2.58295265976017E-3</v>
      </c>
      <c r="H261">
        <f>ProkustesV!K266</f>
        <v>-7.8430896065992906E-2</v>
      </c>
      <c r="I261">
        <f>ProkustesV!L266</f>
        <v>0.18059666231014601</v>
      </c>
      <c r="J261">
        <f>ProkustesV!M266</f>
        <v>-8.3990393687508005E-2</v>
      </c>
      <c r="K261">
        <f>ProkustesV!N266</f>
        <v>5.0058788561428903E-2</v>
      </c>
      <c r="L261">
        <f>ProkustesV!O266</f>
        <v>0.294731253438412</v>
      </c>
      <c r="M261">
        <f>ProkustesV!P266</f>
        <v>0.155185444342964</v>
      </c>
      <c r="N261">
        <f>ProkustesV!Q266</f>
        <v>-8.6297958689226698E-2</v>
      </c>
      <c r="O261">
        <f>ProkustesV!R266</f>
        <v>-4.8905399437158097E-2</v>
      </c>
      <c r="P261">
        <f>ProkustesV!S266</f>
        <v>-9.5456923354766104E-2</v>
      </c>
      <c r="Q261">
        <f>ProkustesV!T266</f>
        <v>-0.165596188168981</v>
      </c>
      <c r="R261">
        <f>ProkustesV!U266</f>
        <v>0.30181758768489902</v>
      </c>
      <c r="S261">
        <f>ProkustesV!V266</f>
        <v>-0.162387254558396</v>
      </c>
      <c r="T261">
        <f>ProkustesV!W266</f>
        <v>0.58034426074327095</v>
      </c>
      <c r="U261">
        <f>ProkustesV!X266</f>
        <v>-4.7025955804969096E-3</v>
      </c>
    </row>
    <row r="262" spans="1:21" x14ac:dyDescent="0.3">
      <c r="A262" t="str">
        <f>MID(ProkustesV!C267,4,3)&amp;"_"&amp;ProkustesV!A267&amp;"_"&amp;ProkustesV!B267</f>
        <v>tri_52_3</v>
      </c>
      <c r="B262">
        <f>ProkustesV!E267</f>
        <v>-0.40702334749479602</v>
      </c>
      <c r="C262">
        <f>ProkustesV!F267</f>
        <v>6.0655333077624198E-2</v>
      </c>
      <c r="D262">
        <f>ProkustesV!G267</f>
        <v>-0.408049072575772</v>
      </c>
      <c r="E262">
        <f>ProkustesV!H267</f>
        <v>-5.6807839326590101E-2</v>
      </c>
      <c r="F262">
        <f>ProkustesV!I267</f>
        <v>-1.50961017153144E-2</v>
      </c>
      <c r="G262">
        <f>ProkustesV!J267</f>
        <v>-5.1452372239217904E-3</v>
      </c>
      <c r="H262">
        <f>ProkustesV!K267</f>
        <v>-7.7680552458876104E-2</v>
      </c>
      <c r="I262">
        <f>ProkustesV!L267</f>
        <v>0.16760467096843701</v>
      </c>
      <c r="J262">
        <f>ProkustesV!M267</f>
        <v>-9.2623599998168896E-2</v>
      </c>
      <c r="K262">
        <f>ProkustesV!N267</f>
        <v>4.8573866058507498E-2</v>
      </c>
      <c r="L262">
        <f>ProkustesV!O267</f>
        <v>0.29944973358129401</v>
      </c>
      <c r="M262">
        <f>ProkustesV!P267</f>
        <v>0.180057777476376</v>
      </c>
      <c r="N262">
        <f>ProkustesV!Q267</f>
        <v>-8.9896718363700098E-2</v>
      </c>
      <c r="O262">
        <f>ProkustesV!R267</f>
        <v>-4.6341037680877002E-2</v>
      </c>
      <c r="P262">
        <f>ProkustesV!S267</f>
        <v>-9.3605268413029297E-2</v>
      </c>
      <c r="Q262">
        <f>ProkustesV!T267</f>
        <v>-0.176760687315132</v>
      </c>
      <c r="R262">
        <f>ProkustesV!U267</f>
        <v>0.29224980456444999</v>
      </c>
      <c r="S262">
        <f>ProkustesV!V267</f>
        <v>-0.16149965271453701</v>
      </c>
      <c r="T262">
        <f>ProkustesV!W267</f>
        <v>0.59227512287391204</v>
      </c>
      <c r="U262">
        <f>ProkustesV!X267</f>
        <v>-1.0337193319889099E-2</v>
      </c>
    </row>
    <row r="263" spans="1:21" x14ac:dyDescent="0.3">
      <c r="A263" t="str">
        <f>MID(ProkustesV!C268,4,3)&amp;"_"&amp;ProkustesV!A268&amp;"_"&amp;ProkustesV!B268</f>
        <v>tri_52_4</v>
      </c>
      <c r="B263">
        <f>ProkustesV!E268</f>
        <v>-0.401064105937185</v>
      </c>
      <c r="C263">
        <f>ProkustesV!F268</f>
        <v>7.7304513948745407E-2</v>
      </c>
      <c r="D263">
        <f>ProkustesV!G268</f>
        <v>-0.402492457067052</v>
      </c>
      <c r="E263">
        <f>ProkustesV!H268</f>
        <v>-7.6313253443298201E-2</v>
      </c>
      <c r="F263">
        <f>ProkustesV!I268</f>
        <v>1.74938051596744E-2</v>
      </c>
      <c r="G263">
        <f>ProkustesV!J268</f>
        <v>-1.73801878819069E-2</v>
      </c>
      <c r="H263">
        <f>ProkustesV!K268</f>
        <v>-0.10013799065481099</v>
      </c>
      <c r="I263">
        <f>ProkustesV!L268</f>
        <v>0.20060189974741599</v>
      </c>
      <c r="J263">
        <f>ProkustesV!M268</f>
        <v>-9.4836003128000002E-2</v>
      </c>
      <c r="K263">
        <f>ProkustesV!N268</f>
        <v>6.3475862150287707E-2</v>
      </c>
      <c r="L263">
        <f>ProkustesV!O268</f>
        <v>0.30033002969931799</v>
      </c>
      <c r="M263">
        <f>ProkustesV!P268</f>
        <v>0.15833597376624101</v>
      </c>
      <c r="N263">
        <f>ProkustesV!Q268</f>
        <v>-9.3898415246688197E-2</v>
      </c>
      <c r="O263">
        <f>ProkustesV!R268</f>
        <v>-5.4878689410935301E-2</v>
      </c>
      <c r="P263">
        <f>ProkustesV!S268</f>
        <v>-0.10044087388166401</v>
      </c>
      <c r="Q263">
        <f>ProkustesV!T268</f>
        <v>-0.17564005247513401</v>
      </c>
      <c r="R263">
        <f>ProkustesV!U268</f>
        <v>0.30233964518950002</v>
      </c>
      <c r="S263">
        <f>ProkustesV!V268</f>
        <v>-0.178152763900534</v>
      </c>
      <c r="T263">
        <f>ProkustesV!W268</f>
        <v>0.57270636586690904</v>
      </c>
      <c r="U263">
        <f>ProkustesV!X268</f>
        <v>2.6466974991167301E-3</v>
      </c>
    </row>
    <row r="264" spans="1:21" x14ac:dyDescent="0.3">
      <c r="A264" t="str">
        <f>MID(ProkustesV!C269,4,3)&amp;"_"&amp;ProkustesV!A269&amp;"_"&amp;ProkustesV!B269</f>
        <v>tri_52_5</v>
      </c>
      <c r="B264">
        <f>ProkustesV!E269</f>
        <v>-0.441757450699099</v>
      </c>
      <c r="C264">
        <f>ProkustesV!F269</f>
        <v>5.6947583003162203E-2</v>
      </c>
      <c r="D264">
        <f>ProkustesV!G269</f>
        <v>-0.44448638685432701</v>
      </c>
      <c r="E264">
        <f>ProkustesV!H269</f>
        <v>-6.3528313382686302E-2</v>
      </c>
      <c r="F264">
        <f>ProkustesV!I269</f>
        <v>-3.9198817191543498E-3</v>
      </c>
      <c r="G264">
        <f>ProkustesV!J269</f>
        <v>-9.9758120006850393E-5</v>
      </c>
      <c r="H264">
        <f>ProkustesV!K269</f>
        <v>-5.25955287263392E-2</v>
      </c>
      <c r="I264">
        <f>ProkustesV!L269</f>
        <v>0.17676171738681801</v>
      </c>
      <c r="J264">
        <f>ProkustesV!M269</f>
        <v>-6.7391869706429006E-2</v>
      </c>
      <c r="K264">
        <f>ProkustesV!N269</f>
        <v>6.4886684761532504E-2</v>
      </c>
      <c r="L264">
        <f>ProkustesV!O269</f>
        <v>0.300544303749672</v>
      </c>
      <c r="M264">
        <f>ProkustesV!P269</f>
        <v>0.15318987363242401</v>
      </c>
      <c r="N264">
        <f>ProkustesV!Q269</f>
        <v>-7.1903300796044206E-2</v>
      </c>
      <c r="O264">
        <f>ProkustesV!R269</f>
        <v>-4.9504127098261998E-2</v>
      </c>
      <c r="P264">
        <f>ProkustesV!S269</f>
        <v>-7.6117749057996995E-2</v>
      </c>
      <c r="Q264">
        <f>ProkustesV!T269</f>
        <v>-0.177598903150916</v>
      </c>
      <c r="R264">
        <f>ProkustesV!U269</f>
        <v>0.30102786225681599</v>
      </c>
      <c r="S264">
        <f>ProkustesV!V269</f>
        <v>-0.164632676010943</v>
      </c>
      <c r="T264">
        <f>ProkustesV!W269</f>
        <v>0.55660000155290201</v>
      </c>
      <c r="U264">
        <f>ProkustesV!X269</f>
        <v>3.5779189788778501E-3</v>
      </c>
    </row>
    <row r="265" spans="1:21" x14ac:dyDescent="0.3">
      <c r="A265" t="str">
        <f>MID(ProkustesV!C270,4,3)&amp;"_"&amp;ProkustesV!A270&amp;"_"&amp;ProkustesV!B270</f>
        <v>tri_53_1</v>
      </c>
      <c r="B265">
        <f>ProkustesV!E270</f>
        <v>-0.44616664661674799</v>
      </c>
      <c r="C265">
        <f>ProkustesV!F270</f>
        <v>7.2012161162429797E-2</v>
      </c>
      <c r="D265">
        <f>ProkustesV!G270</f>
        <v>-0.45837938637703302</v>
      </c>
      <c r="E265">
        <f>ProkustesV!H270</f>
        <v>-5.8752680943611399E-2</v>
      </c>
      <c r="F265">
        <f>ProkustesV!I270</f>
        <v>-2.9496537849005699E-2</v>
      </c>
      <c r="G265">
        <f>ProkustesV!J270</f>
        <v>4.8957308335367102E-3</v>
      </c>
      <c r="H265">
        <f>ProkustesV!K270</f>
        <v>-6.59510076506645E-2</v>
      </c>
      <c r="I265">
        <f>ProkustesV!L270</f>
        <v>0.153048158724511</v>
      </c>
      <c r="J265">
        <f>ProkustesV!M270</f>
        <v>-6.8678697676386999E-2</v>
      </c>
      <c r="K265">
        <f>ProkustesV!N270</f>
        <v>4.2292997177115099E-2</v>
      </c>
      <c r="L265">
        <f>ProkustesV!O270</f>
        <v>0.32046500741940198</v>
      </c>
      <c r="M265">
        <f>ProkustesV!P270</f>
        <v>0.14176775139405001</v>
      </c>
      <c r="N265">
        <f>ProkustesV!Q270</f>
        <v>-6.8434438417232304E-2</v>
      </c>
      <c r="O265">
        <f>ProkustesV!R270</f>
        <v>-4.0336358435364199E-2</v>
      </c>
      <c r="P265">
        <f>ProkustesV!S270</f>
        <v>-7.3038359737058203E-2</v>
      </c>
      <c r="Q265">
        <f>ProkustesV!T270</f>
        <v>-0.17087033000943999</v>
      </c>
      <c r="R265">
        <f>ProkustesV!U270</f>
        <v>0.346713611683161</v>
      </c>
      <c r="S265">
        <f>ProkustesV!V270</f>
        <v>-0.12635491350322001</v>
      </c>
      <c r="T265">
        <f>ProkustesV!W270</f>
        <v>0.54296645522156595</v>
      </c>
      <c r="U265">
        <f>ProkustesV!X270</f>
        <v>-1.77025164000045E-2</v>
      </c>
    </row>
    <row r="266" spans="1:21" x14ac:dyDescent="0.3">
      <c r="A266" t="str">
        <f>MID(ProkustesV!C271,4,3)&amp;"_"&amp;ProkustesV!A271&amp;"_"&amp;ProkustesV!B271</f>
        <v>tri_53_2</v>
      </c>
      <c r="B266">
        <f>ProkustesV!E271</f>
        <v>-0.40267060197008903</v>
      </c>
      <c r="C266">
        <f>ProkustesV!F271</f>
        <v>6.4098733808762701E-2</v>
      </c>
      <c r="D266">
        <f>ProkustesV!G271</f>
        <v>-0.40840834546921101</v>
      </c>
      <c r="E266">
        <f>ProkustesV!H271</f>
        <v>-6.7054653560537594E-2</v>
      </c>
      <c r="F266">
        <f>ProkustesV!I271</f>
        <v>-1.7377494506689101E-2</v>
      </c>
      <c r="G266">
        <f>ProkustesV!J271</f>
        <v>5.8848396549630703E-4</v>
      </c>
      <c r="H266">
        <f>ProkustesV!K271</f>
        <v>-8.9116628766018099E-2</v>
      </c>
      <c r="I266">
        <f>ProkustesV!L271</f>
        <v>0.17856945142856501</v>
      </c>
      <c r="J266">
        <f>ProkustesV!M271</f>
        <v>-9.3190530835046803E-2</v>
      </c>
      <c r="K266">
        <f>ProkustesV!N271</f>
        <v>3.5703821720696603E-2</v>
      </c>
      <c r="L266">
        <f>ProkustesV!O271</f>
        <v>0.31335806067146499</v>
      </c>
      <c r="M266">
        <f>ProkustesV!P271</f>
        <v>0.14707436677035099</v>
      </c>
      <c r="N266">
        <f>ProkustesV!Q271</f>
        <v>-9.4496847322713004E-2</v>
      </c>
      <c r="O266">
        <f>ProkustesV!R271</f>
        <v>-4.5559002490630399E-2</v>
      </c>
      <c r="P266">
        <f>ProkustesV!S271</f>
        <v>-9.9598738888261498E-2</v>
      </c>
      <c r="Q266">
        <f>ProkustesV!T271</f>
        <v>-0.16958806304278801</v>
      </c>
      <c r="R266">
        <f>ProkustesV!U271</f>
        <v>0.286480349878246</v>
      </c>
      <c r="S266">
        <f>ProkustesV!V271</f>
        <v>-0.14557176055275201</v>
      </c>
      <c r="T266">
        <f>ProkustesV!W271</f>
        <v>0.60502077720832004</v>
      </c>
      <c r="U266">
        <f>ProkustesV!X271</f>
        <v>1.73862195283808E-3</v>
      </c>
    </row>
    <row r="267" spans="1:21" x14ac:dyDescent="0.3">
      <c r="A267" t="str">
        <f>MID(ProkustesV!C272,4,3)&amp;"_"&amp;ProkustesV!A272&amp;"_"&amp;ProkustesV!B272</f>
        <v>tri_53_3</v>
      </c>
      <c r="B267">
        <f>ProkustesV!E272</f>
        <v>-0.39316780548335001</v>
      </c>
      <c r="C267">
        <f>ProkustesV!F272</f>
        <v>6.4993571546097195E-2</v>
      </c>
      <c r="D267">
        <f>ProkustesV!G272</f>
        <v>-0.39748837208306598</v>
      </c>
      <c r="E267">
        <f>ProkustesV!H272</f>
        <v>-7.1457511036590704E-2</v>
      </c>
      <c r="F267">
        <f>ProkustesV!I272</f>
        <v>-2.1581070483379702E-2</v>
      </c>
      <c r="G267">
        <f>ProkustesV!J272</f>
        <v>-4.1758017856780598E-3</v>
      </c>
      <c r="H267">
        <f>ProkustesV!K272</f>
        <v>-8.8748891329183496E-2</v>
      </c>
      <c r="I267">
        <f>ProkustesV!L272</f>
        <v>0.190173287950095</v>
      </c>
      <c r="J267">
        <f>ProkustesV!M272</f>
        <v>-9.8397828102415694E-2</v>
      </c>
      <c r="K267">
        <f>ProkustesV!N272</f>
        <v>5.59688974251671E-2</v>
      </c>
      <c r="L267">
        <f>ProkustesV!O272</f>
        <v>0.29003949507509003</v>
      </c>
      <c r="M267">
        <f>ProkustesV!P272</f>
        <v>0.15393469838207199</v>
      </c>
      <c r="N267">
        <f>ProkustesV!Q272</f>
        <v>-9.8777174953720404E-2</v>
      </c>
      <c r="O267">
        <f>ProkustesV!R272</f>
        <v>-4.3345956681418302E-2</v>
      </c>
      <c r="P267">
        <f>ProkustesV!S272</f>
        <v>-9.75128217846533E-2</v>
      </c>
      <c r="Q267">
        <f>ProkustesV!T272</f>
        <v>-0.17248874445523099</v>
      </c>
      <c r="R267">
        <f>ProkustesV!U272</f>
        <v>0.30693687320462698</v>
      </c>
      <c r="S267">
        <f>ProkustesV!V272</f>
        <v>-0.16612442327138399</v>
      </c>
      <c r="T267">
        <f>ProkustesV!W272</f>
        <v>0.59869759594005001</v>
      </c>
      <c r="U267">
        <f>ProkustesV!X272</f>
        <v>-7.4780180731278297E-3</v>
      </c>
    </row>
    <row r="268" spans="1:21" x14ac:dyDescent="0.3">
      <c r="A268" t="str">
        <f>MID(ProkustesV!C273,4,3)&amp;"_"&amp;ProkustesV!A273&amp;"_"&amp;ProkustesV!B273</f>
        <v>tri_53_4</v>
      </c>
      <c r="B268">
        <f>ProkustesV!E273</f>
        <v>-0.43074225315322401</v>
      </c>
      <c r="C268">
        <f>ProkustesV!F273</f>
        <v>6.1619048900388003E-2</v>
      </c>
      <c r="D268">
        <f>ProkustesV!G273</f>
        <v>-0.44153467518607498</v>
      </c>
      <c r="E268">
        <f>ProkustesV!H273</f>
        <v>-6.0860758872973597E-2</v>
      </c>
      <c r="F268">
        <f>ProkustesV!I273</f>
        <v>-3.7941608444072197E-2</v>
      </c>
      <c r="G268">
        <f>ProkustesV!J273</f>
        <v>-3.0298516749201801E-3</v>
      </c>
      <c r="H268">
        <f>ProkustesV!K273</f>
        <v>-6.2449288226265602E-2</v>
      </c>
      <c r="I268">
        <f>ProkustesV!L273</f>
        <v>0.169343935824943</v>
      </c>
      <c r="J268">
        <f>ProkustesV!M273</f>
        <v>-7.01557303246126E-2</v>
      </c>
      <c r="K268">
        <f>ProkustesV!N273</f>
        <v>5.2963389385569E-2</v>
      </c>
      <c r="L268">
        <f>ProkustesV!O273</f>
        <v>0.319423499601308</v>
      </c>
      <c r="M268">
        <f>ProkustesV!P273</f>
        <v>0.135444558666175</v>
      </c>
      <c r="N268">
        <f>ProkustesV!Q273</f>
        <v>-7.4213156502366998E-2</v>
      </c>
      <c r="O268">
        <f>ProkustesV!R273</f>
        <v>-5.3052097139712401E-2</v>
      </c>
      <c r="P268">
        <f>ProkustesV!S273</f>
        <v>-8.4616558368900793E-2</v>
      </c>
      <c r="Q268">
        <f>ProkustesV!T273</f>
        <v>-0.17163382746634501</v>
      </c>
      <c r="R268">
        <f>ProkustesV!U273</f>
        <v>0.311684875014759</v>
      </c>
      <c r="S268">
        <f>ProkustesV!V273</f>
        <v>-0.132621343209404</v>
      </c>
      <c r="T268">
        <f>ProkustesV!W273</f>
        <v>0.57054489558944999</v>
      </c>
      <c r="U268">
        <f>ProkustesV!X273</f>
        <v>1.8269455862795301E-3</v>
      </c>
    </row>
    <row r="269" spans="1:21" x14ac:dyDescent="0.3">
      <c r="A269" t="str">
        <f>MID(ProkustesV!C274,4,3)&amp;"_"&amp;ProkustesV!A274&amp;"_"&amp;ProkustesV!B274</f>
        <v>tri_53_5</v>
      </c>
      <c r="B269">
        <f>ProkustesV!E274</f>
        <v>-0.39916118164556602</v>
      </c>
      <c r="C269">
        <f>ProkustesV!F274</f>
        <v>6.2645860380725504E-2</v>
      </c>
      <c r="D269">
        <f>ProkustesV!G274</f>
        <v>-0.41567371296666</v>
      </c>
      <c r="E269">
        <f>ProkustesV!H274</f>
        <v>-5.4079307300313503E-2</v>
      </c>
      <c r="F269">
        <f>ProkustesV!I274</f>
        <v>1.4866131501253901E-2</v>
      </c>
      <c r="G269">
        <f>ProkustesV!J274</f>
        <v>-8.2285429892432899E-3</v>
      </c>
      <c r="H269">
        <f>ProkustesV!K274</f>
        <v>-0.100790075834088</v>
      </c>
      <c r="I269">
        <f>ProkustesV!L274</f>
        <v>0.170773125450598</v>
      </c>
      <c r="J269">
        <f>ProkustesV!M274</f>
        <v>-0.100623849658629</v>
      </c>
      <c r="K269">
        <f>ProkustesV!N274</f>
        <v>4.0099870064062203E-2</v>
      </c>
      <c r="L269">
        <f>ProkustesV!O274</f>
        <v>0.31386652724007003</v>
      </c>
      <c r="M269">
        <f>ProkustesV!P274</f>
        <v>0.148281644250878</v>
      </c>
      <c r="N269">
        <f>ProkustesV!Q274</f>
        <v>-9.8825777715514304E-2</v>
      </c>
      <c r="O269">
        <f>ProkustesV!R274</f>
        <v>-5.0740904124321702E-2</v>
      </c>
      <c r="P269">
        <f>ProkustesV!S274</f>
        <v>-0.103100044500957</v>
      </c>
      <c r="Q269">
        <f>ProkustesV!T274</f>
        <v>-0.16887429671968701</v>
      </c>
      <c r="R269">
        <f>ProkustesV!U274</f>
        <v>0.28394431818422899</v>
      </c>
      <c r="S269">
        <f>ProkustesV!V274</f>
        <v>-0.14523785014183499</v>
      </c>
      <c r="T269">
        <f>ProkustesV!W274</f>
        <v>0.60549766539586303</v>
      </c>
      <c r="U269">
        <f>ProkustesV!X274</f>
        <v>5.3604011291385704E-3</v>
      </c>
    </row>
    <row r="270" spans="1:21" x14ac:dyDescent="0.3">
      <c r="A270" t="str">
        <f>MID(ProkustesV!C275,4,3)&amp;"_"&amp;ProkustesV!A275&amp;"_"&amp;ProkustesV!B275</f>
        <v>tri_54_1</v>
      </c>
      <c r="B270">
        <f>ProkustesV!E275</f>
        <v>-0.424689800996776</v>
      </c>
      <c r="C270">
        <f>ProkustesV!F275</f>
        <v>6.8826214956522302E-2</v>
      </c>
      <c r="D270">
        <f>ProkustesV!G275</f>
        <v>-0.42167655924672598</v>
      </c>
      <c r="E270">
        <f>ProkustesV!H275</f>
        <v>-6.8267137624852703E-2</v>
      </c>
      <c r="F270">
        <f>ProkustesV!I275</f>
        <v>-7.1487084738880505E-2</v>
      </c>
      <c r="G270">
        <f>ProkustesV!J275</f>
        <v>5.04823520632684E-3</v>
      </c>
      <c r="H270">
        <f>ProkustesV!K275</f>
        <v>-6.6216095357547203E-2</v>
      </c>
      <c r="I270">
        <f>ProkustesV!L275</f>
        <v>0.17260141761296899</v>
      </c>
      <c r="J270">
        <f>ProkustesV!M275</f>
        <v>-7.2511939869827305E-2</v>
      </c>
      <c r="K270">
        <f>ProkustesV!N275</f>
        <v>4.9802905814254499E-2</v>
      </c>
      <c r="L270">
        <f>ProkustesV!O275</f>
        <v>0.32166843969066999</v>
      </c>
      <c r="M270">
        <f>ProkustesV!P275</f>
        <v>0.13711863852777101</v>
      </c>
      <c r="N270">
        <f>ProkustesV!Q275</f>
        <v>-7.3727357828082499E-2</v>
      </c>
      <c r="O270">
        <f>ProkustesV!R275</f>
        <v>-5.8435527246854801E-2</v>
      </c>
      <c r="P270">
        <f>ProkustesV!S275</f>
        <v>-7.6369395327697598E-2</v>
      </c>
      <c r="Q270">
        <f>ProkustesV!T275</f>
        <v>-0.172981664107174</v>
      </c>
      <c r="R270">
        <f>ProkustesV!U275</f>
        <v>0.298595444156041</v>
      </c>
      <c r="S270">
        <f>ProkustesV!V275</f>
        <v>-0.13344817433433601</v>
      </c>
      <c r="T270">
        <f>ProkustesV!W275</f>
        <v>0.58641434951882598</v>
      </c>
      <c r="U270">
        <f>ProkustesV!X275</f>
        <v>-2.6490880462675499E-4</v>
      </c>
    </row>
    <row r="271" spans="1:21" x14ac:dyDescent="0.3">
      <c r="A271" t="str">
        <f>MID(ProkustesV!C276,4,3)&amp;"_"&amp;ProkustesV!A276&amp;"_"&amp;ProkustesV!B276</f>
        <v>tri_54_2</v>
      </c>
      <c r="B271">
        <f>ProkustesV!E276</f>
        <v>-0.43601364536968501</v>
      </c>
      <c r="C271">
        <f>ProkustesV!F276</f>
        <v>6.0451636279089699E-2</v>
      </c>
      <c r="D271">
        <f>ProkustesV!G276</f>
        <v>-0.44169734895271501</v>
      </c>
      <c r="E271">
        <f>ProkustesV!H276</f>
        <v>-6.6232600251165993E-2</v>
      </c>
      <c r="F271">
        <f>ProkustesV!I276</f>
        <v>-4.32811558655102E-2</v>
      </c>
      <c r="G271">
        <f>ProkustesV!J276</f>
        <v>4.7394281717030202E-3</v>
      </c>
      <c r="H271">
        <f>ProkustesV!K276</f>
        <v>-6.0320174504106198E-2</v>
      </c>
      <c r="I271">
        <f>ProkustesV!L276</f>
        <v>0.165837998301513</v>
      </c>
      <c r="J271">
        <f>ProkustesV!M276</f>
        <v>-6.9254361731732703E-2</v>
      </c>
      <c r="K271">
        <f>ProkustesV!N276</f>
        <v>4.4796041515210702E-2</v>
      </c>
      <c r="L271">
        <f>ProkustesV!O276</f>
        <v>0.30030026085335598</v>
      </c>
      <c r="M271">
        <f>ProkustesV!P276</f>
        <v>0.129671862893112</v>
      </c>
      <c r="N271">
        <f>ProkustesV!Q276</f>
        <v>-6.9241375065210303E-2</v>
      </c>
      <c r="O271">
        <f>ProkustesV!R276</f>
        <v>-4.6657069098410602E-2</v>
      </c>
      <c r="P271">
        <f>ProkustesV!S276</f>
        <v>-7.9557246095805403E-2</v>
      </c>
      <c r="Q271">
        <f>ProkustesV!T276</f>
        <v>-0.17220860097733701</v>
      </c>
      <c r="R271">
        <f>ProkustesV!U276</f>
        <v>0.294418885961723</v>
      </c>
      <c r="S271">
        <f>ProkustesV!V276</f>
        <v>-0.10115189004932799</v>
      </c>
      <c r="T271">
        <f>ProkustesV!W276</f>
        <v>0.60464616076968603</v>
      </c>
      <c r="U271">
        <f>ProkustesV!X276</f>
        <v>-1.9246806784387699E-2</v>
      </c>
    </row>
    <row r="272" spans="1:21" x14ac:dyDescent="0.3">
      <c r="A272" t="str">
        <f>MID(ProkustesV!C277,4,3)&amp;"_"&amp;ProkustesV!A277&amp;"_"&amp;ProkustesV!B277</f>
        <v>tri_54_3</v>
      </c>
      <c r="B272">
        <f>ProkustesV!E277</f>
        <v>-0.43095940581064801</v>
      </c>
      <c r="C272">
        <f>ProkustesV!F277</f>
        <v>6.0778745639318801E-2</v>
      </c>
      <c r="D272">
        <f>ProkustesV!G277</f>
        <v>-0.43764196829770702</v>
      </c>
      <c r="E272">
        <f>ProkustesV!H277</f>
        <v>-7.7396548482917493E-2</v>
      </c>
      <c r="F272">
        <f>ProkustesV!I277</f>
        <v>-5.9154098817502498E-2</v>
      </c>
      <c r="G272">
        <f>ProkustesV!J277</f>
        <v>-8.9068926122551698E-3</v>
      </c>
      <c r="H272">
        <f>ProkustesV!K277</f>
        <v>-5.4290274900936401E-2</v>
      </c>
      <c r="I272">
        <f>ProkustesV!L277</f>
        <v>0.18404666826868099</v>
      </c>
      <c r="J272">
        <f>ProkustesV!M277</f>
        <v>-5.7969236053438802E-2</v>
      </c>
      <c r="K272">
        <f>ProkustesV!N277</f>
        <v>6.6659100435261007E-2</v>
      </c>
      <c r="L272">
        <f>ProkustesV!O277</f>
        <v>0.27830627458187801</v>
      </c>
      <c r="M272">
        <f>ProkustesV!P277</f>
        <v>0.157346783572553</v>
      </c>
      <c r="N272">
        <f>ProkustesV!Q277</f>
        <v>-6.0617894287313699E-2</v>
      </c>
      <c r="O272">
        <f>ProkustesV!R277</f>
        <v>-4.0519100752680698E-2</v>
      </c>
      <c r="P272">
        <f>ProkustesV!S277</f>
        <v>-6.7219430086996795E-2</v>
      </c>
      <c r="Q272">
        <f>ProkustesV!T277</f>
        <v>-0.16371499653694699</v>
      </c>
      <c r="R272">
        <f>ProkustesV!U277</f>
        <v>0.31145263686643399</v>
      </c>
      <c r="S272">
        <f>ProkustesV!V277</f>
        <v>-0.15557021587529099</v>
      </c>
      <c r="T272">
        <f>ProkustesV!W277</f>
        <v>0.57809339680623195</v>
      </c>
      <c r="U272">
        <f>ProkustesV!X277</f>
        <v>-2.2723543655721899E-2</v>
      </c>
    </row>
    <row r="273" spans="1:21" x14ac:dyDescent="0.3">
      <c r="A273" t="str">
        <f>MID(ProkustesV!C278,4,3)&amp;"_"&amp;ProkustesV!A278&amp;"_"&amp;ProkustesV!B278</f>
        <v>tri_54_4</v>
      </c>
      <c r="B273">
        <f>ProkustesV!E278</f>
        <v>-0.44891354963374402</v>
      </c>
      <c r="C273">
        <f>ProkustesV!F278</f>
        <v>6.5496242378095898E-2</v>
      </c>
      <c r="D273">
        <f>ProkustesV!G278</f>
        <v>-0.45004895468668998</v>
      </c>
      <c r="E273">
        <f>ProkustesV!H278</f>
        <v>-7.3690960694670807E-2</v>
      </c>
      <c r="F273">
        <f>ProkustesV!I278</f>
        <v>-6.1128746826280299E-2</v>
      </c>
      <c r="G273">
        <f>ProkustesV!J278</f>
        <v>1.17194561917781E-2</v>
      </c>
      <c r="H273">
        <f>ProkustesV!K278</f>
        <v>-4.4635863231626299E-2</v>
      </c>
      <c r="I273">
        <f>ProkustesV!L278</f>
        <v>0.177537806508377</v>
      </c>
      <c r="J273">
        <f>ProkustesV!M278</f>
        <v>-4.8878718446947703E-2</v>
      </c>
      <c r="K273">
        <f>ProkustesV!N278</f>
        <v>5.7082504408215697E-2</v>
      </c>
      <c r="L273">
        <f>ProkustesV!O278</f>
        <v>0.33109855210633199</v>
      </c>
      <c r="M273">
        <f>ProkustesV!P278</f>
        <v>0.16059286048118199</v>
      </c>
      <c r="N273">
        <f>ProkustesV!Q278</f>
        <v>-5.0123715094191598E-2</v>
      </c>
      <c r="O273">
        <f>ProkustesV!R278</f>
        <v>-5.4272802865926902E-2</v>
      </c>
      <c r="P273">
        <f>ProkustesV!S278</f>
        <v>-5.3314178838858903E-2</v>
      </c>
      <c r="Q273">
        <f>ProkustesV!T278</f>
        <v>-0.18086773991755001</v>
      </c>
      <c r="R273">
        <f>ProkustesV!U278</f>
        <v>0.29261886308438401</v>
      </c>
      <c r="S273">
        <f>ProkustesV!V278</f>
        <v>-0.17486149410320401</v>
      </c>
      <c r="T273">
        <f>ProkustesV!W278</f>
        <v>0.533326311567624</v>
      </c>
      <c r="U273">
        <f>ProkustesV!X278</f>
        <v>1.12641276137032E-2</v>
      </c>
    </row>
    <row r="274" spans="1:21" x14ac:dyDescent="0.3">
      <c r="A274" t="str">
        <f>MID(ProkustesV!C279,4,3)&amp;"_"&amp;ProkustesV!A279&amp;"_"&amp;ProkustesV!B279</f>
        <v>tri_54_5</v>
      </c>
      <c r="B274">
        <f>ProkustesV!E279</f>
        <v>-0.42656822385849602</v>
      </c>
      <c r="C274">
        <f>ProkustesV!F279</f>
        <v>7.2039670766001401E-2</v>
      </c>
      <c r="D274">
        <f>ProkustesV!G279</f>
        <v>-0.42987914358900398</v>
      </c>
      <c r="E274">
        <f>ProkustesV!H279</f>
        <v>-6.6662734403898805E-2</v>
      </c>
      <c r="F274">
        <f>ProkustesV!I279</f>
        <v>-2.8129176361401501E-2</v>
      </c>
      <c r="G274">
        <f>ProkustesV!J279</f>
        <v>3.6953473337026201E-3</v>
      </c>
      <c r="H274">
        <f>ProkustesV!K279</f>
        <v>-5.7593938363658899E-2</v>
      </c>
      <c r="I274">
        <f>ProkustesV!L279</f>
        <v>0.18633614738881399</v>
      </c>
      <c r="J274">
        <f>ProkustesV!M279</f>
        <v>-6.3630178650257593E-2</v>
      </c>
      <c r="K274">
        <f>ProkustesV!N279</f>
        <v>4.6847684391332897E-2</v>
      </c>
      <c r="L274">
        <f>ProkustesV!O279</f>
        <v>0.29694609608783401</v>
      </c>
      <c r="M274">
        <f>ProkustesV!P279</f>
        <v>0.16990553428232499</v>
      </c>
      <c r="N274">
        <f>ProkustesV!Q279</f>
        <v>-7.6087424224617103E-2</v>
      </c>
      <c r="O274">
        <f>ProkustesV!R279</f>
        <v>-7.6283796216033206E-2</v>
      </c>
      <c r="P274">
        <f>ProkustesV!S279</f>
        <v>-7.5326863739791097E-2</v>
      </c>
      <c r="Q274">
        <f>ProkustesV!T279</f>
        <v>-0.185179487732274</v>
      </c>
      <c r="R274">
        <f>ProkustesV!U279</f>
        <v>0.28102525963994801</v>
      </c>
      <c r="S274">
        <f>ProkustesV!V279</f>
        <v>-0.13853164780093799</v>
      </c>
      <c r="T274">
        <f>ProkustesV!W279</f>
        <v>0.57924359305944195</v>
      </c>
      <c r="U274">
        <f>ProkustesV!X279</f>
        <v>-1.21667180090313E-2</v>
      </c>
    </row>
    <row r="275" spans="1:21" x14ac:dyDescent="0.3">
      <c r="A275" t="str">
        <f>MID(ProkustesV!C280,4,3)&amp;"_"&amp;ProkustesV!A280&amp;"_"&amp;ProkustesV!B280</f>
        <v>tri_55_1</v>
      </c>
      <c r="B275">
        <f>ProkustesV!E280</f>
        <v>-0.40734906426977002</v>
      </c>
      <c r="C275">
        <f>ProkustesV!F280</f>
        <v>6.4356692080689795E-2</v>
      </c>
      <c r="D275">
        <f>ProkustesV!G280</f>
        <v>-0.41591918103029502</v>
      </c>
      <c r="E275">
        <f>ProkustesV!H280</f>
        <v>-6.7121485923688398E-2</v>
      </c>
      <c r="F275">
        <f>ProkustesV!I280</f>
        <v>-2.40747146816543E-2</v>
      </c>
      <c r="G275">
        <f>ProkustesV!J280</f>
        <v>-9.6317502268745102E-5</v>
      </c>
      <c r="H275">
        <f>ProkustesV!K280</f>
        <v>-7.6239224036631997E-2</v>
      </c>
      <c r="I275">
        <f>ProkustesV!L280</f>
        <v>0.17596765001384401</v>
      </c>
      <c r="J275">
        <f>ProkustesV!M280</f>
        <v>-8.4674550091378503E-2</v>
      </c>
      <c r="K275">
        <f>ProkustesV!N280</f>
        <v>5.3609814099356001E-2</v>
      </c>
      <c r="L275">
        <f>ProkustesV!O280</f>
        <v>0.274489274577563</v>
      </c>
      <c r="M275">
        <f>ProkustesV!P280</f>
        <v>0.14529926178892399</v>
      </c>
      <c r="N275">
        <f>ProkustesV!Q280</f>
        <v>-8.6717775708827605E-2</v>
      </c>
      <c r="O275">
        <f>ProkustesV!R280</f>
        <v>-4.6867323194908397E-2</v>
      </c>
      <c r="P275">
        <f>ProkustesV!S280</f>
        <v>-9.0844531632820996E-2</v>
      </c>
      <c r="Q275">
        <f>ProkustesV!T280</f>
        <v>-0.17069255032562999</v>
      </c>
      <c r="R275">
        <f>ProkustesV!U280</f>
        <v>0.29157552621521499</v>
      </c>
      <c r="S275">
        <f>ProkustesV!V280</f>
        <v>-0.14235818560876701</v>
      </c>
      <c r="T275">
        <f>ProkustesV!W280</f>
        <v>0.61975424065859697</v>
      </c>
      <c r="U275">
        <f>ProkustesV!X280</f>
        <v>-1.2097555427551801E-2</v>
      </c>
    </row>
    <row r="276" spans="1:21" x14ac:dyDescent="0.3">
      <c r="A276" t="str">
        <f>MID(ProkustesV!C281,4,3)&amp;"_"&amp;ProkustesV!A281&amp;"_"&amp;ProkustesV!B281</f>
        <v>tri_55_2</v>
      </c>
      <c r="B276">
        <f>ProkustesV!E281</f>
        <v>-0.40506778362206303</v>
      </c>
      <c r="C276">
        <f>ProkustesV!F281</f>
        <v>5.2490234276417802E-2</v>
      </c>
      <c r="D276">
        <f>ProkustesV!G281</f>
        <v>-0.41580030299829102</v>
      </c>
      <c r="E276">
        <f>ProkustesV!H281</f>
        <v>-5.9064310041523502E-2</v>
      </c>
      <c r="F276">
        <f>ProkustesV!I281</f>
        <v>-3.0192973777356E-2</v>
      </c>
      <c r="G276">
        <f>ProkustesV!J281</f>
        <v>1.1052596424820399E-3</v>
      </c>
      <c r="H276">
        <f>ProkustesV!K281</f>
        <v>-8.7600664468272305E-2</v>
      </c>
      <c r="I276">
        <f>ProkustesV!L281</f>
        <v>0.16197930361482499</v>
      </c>
      <c r="J276">
        <f>ProkustesV!M281</f>
        <v>-9.1006026190849104E-2</v>
      </c>
      <c r="K276">
        <f>ProkustesV!N281</f>
        <v>4.4087623239510897E-2</v>
      </c>
      <c r="L276">
        <f>ProkustesV!O281</f>
        <v>0.33403993123987902</v>
      </c>
      <c r="M276">
        <f>ProkustesV!P281</f>
        <v>0.13915387142907401</v>
      </c>
      <c r="N276">
        <f>ProkustesV!Q281</f>
        <v>-9.1902256764581705E-2</v>
      </c>
      <c r="O276">
        <f>ProkustesV!R281</f>
        <v>-4.0458409873078E-2</v>
      </c>
      <c r="P276">
        <f>ProkustesV!S281</f>
        <v>-0.105921651934305</v>
      </c>
      <c r="Q276">
        <f>ProkustesV!T281</f>
        <v>-0.170286062870181</v>
      </c>
      <c r="R276">
        <f>ProkustesV!U281</f>
        <v>0.29554749003612701</v>
      </c>
      <c r="S276">
        <f>ProkustesV!V281</f>
        <v>-0.135227639167884</v>
      </c>
      <c r="T276">
        <f>ProkustesV!W281</f>
        <v>0.59790423847971197</v>
      </c>
      <c r="U276">
        <f>ProkustesV!X281</f>
        <v>6.2201297503580001E-3</v>
      </c>
    </row>
    <row r="277" spans="1:21" x14ac:dyDescent="0.3">
      <c r="A277" t="str">
        <f>MID(ProkustesV!C282,4,3)&amp;"_"&amp;ProkustesV!A282&amp;"_"&amp;ProkustesV!B282</f>
        <v>tri_55_3</v>
      </c>
      <c r="B277">
        <f>ProkustesV!E282</f>
        <v>-0.44150011555540603</v>
      </c>
      <c r="C277">
        <f>ProkustesV!F282</f>
        <v>5.4971885923890303E-2</v>
      </c>
      <c r="D277">
        <f>ProkustesV!G282</f>
        <v>-0.444677663954611</v>
      </c>
      <c r="E277">
        <f>ProkustesV!H282</f>
        <v>-5.8510449542417201E-2</v>
      </c>
      <c r="F277">
        <f>ProkustesV!I282</f>
        <v>-2.3414718017709699E-2</v>
      </c>
      <c r="G277">
        <f>ProkustesV!J282</f>
        <v>2.4417009592832498E-3</v>
      </c>
      <c r="H277">
        <f>ProkustesV!K282</f>
        <v>-7.2273466868286895E-2</v>
      </c>
      <c r="I277">
        <f>ProkustesV!L282</f>
        <v>0.16418351797869901</v>
      </c>
      <c r="J277">
        <f>ProkustesV!M282</f>
        <v>-6.9500453791410094E-2</v>
      </c>
      <c r="K277">
        <f>ProkustesV!N282</f>
        <v>3.5623608084450399E-2</v>
      </c>
      <c r="L277">
        <f>ProkustesV!O282</f>
        <v>0.312687291275626</v>
      </c>
      <c r="M277">
        <f>ProkustesV!P282</f>
        <v>0.127419908935579</v>
      </c>
      <c r="N277">
        <f>ProkustesV!Q282</f>
        <v>-7.2326137746813193E-2</v>
      </c>
      <c r="O277">
        <f>ProkustesV!R282</f>
        <v>-4.1568867041501201E-2</v>
      </c>
      <c r="P277">
        <f>ProkustesV!S282</f>
        <v>-7.5749550976370497E-2</v>
      </c>
      <c r="Q277">
        <f>ProkustesV!T282</f>
        <v>-0.160493842108617</v>
      </c>
      <c r="R277">
        <f>ProkustesV!U282</f>
        <v>0.28760279350148399</v>
      </c>
      <c r="S277">
        <f>ProkustesV!V282</f>
        <v>-0.118254861139373</v>
      </c>
      <c r="T277">
        <f>ProkustesV!W282</f>
        <v>0.59915202213349805</v>
      </c>
      <c r="U277">
        <f>ProkustesV!X282</f>
        <v>-5.8126020499931598E-3</v>
      </c>
    </row>
    <row r="278" spans="1:21" x14ac:dyDescent="0.3">
      <c r="A278" t="str">
        <f>MID(ProkustesV!C283,4,3)&amp;"_"&amp;ProkustesV!A283&amp;"_"&amp;ProkustesV!B283</f>
        <v>tri_55_4</v>
      </c>
      <c r="B278">
        <f>ProkustesV!E283</f>
        <v>-0.417273376837003</v>
      </c>
      <c r="C278">
        <f>ProkustesV!F283</f>
        <v>7.2558309044898003E-2</v>
      </c>
      <c r="D278">
        <f>ProkustesV!G283</f>
        <v>-0.41783654888009097</v>
      </c>
      <c r="E278">
        <f>ProkustesV!H283</f>
        <v>-5.6101819998978397E-2</v>
      </c>
      <c r="F278">
        <f>ProkustesV!I283</f>
        <v>-2.0954334605037098E-2</v>
      </c>
      <c r="G278">
        <f>ProkustesV!J283</f>
        <v>1.81986824427889E-3</v>
      </c>
      <c r="H278">
        <f>ProkustesV!K283</f>
        <v>-7.9792723582955805E-2</v>
      </c>
      <c r="I278">
        <f>ProkustesV!L283</f>
        <v>0.17018226790822999</v>
      </c>
      <c r="J278">
        <f>ProkustesV!M283</f>
        <v>-8.5087499271857894E-2</v>
      </c>
      <c r="K278">
        <f>ProkustesV!N283</f>
        <v>5.2538581184995103E-2</v>
      </c>
      <c r="L278">
        <f>ProkustesV!O283</f>
        <v>0.30602338490874897</v>
      </c>
      <c r="M278">
        <f>ProkustesV!P283</f>
        <v>0.158040660717471</v>
      </c>
      <c r="N278">
        <f>ProkustesV!Q283</f>
        <v>-8.1363503672687104E-2</v>
      </c>
      <c r="O278">
        <f>ProkustesV!R283</f>
        <v>-6.4582514464593802E-2</v>
      </c>
      <c r="P278">
        <f>ProkustesV!S283</f>
        <v>-7.4861948579910798E-2</v>
      </c>
      <c r="Q278">
        <f>ProkustesV!T283</f>
        <v>-0.17898753863314801</v>
      </c>
      <c r="R278">
        <f>ProkustesV!U283</f>
        <v>0.28244342525390997</v>
      </c>
      <c r="S278">
        <f>ProkustesV!V283</f>
        <v>-0.16005633427754701</v>
      </c>
      <c r="T278">
        <f>ProkustesV!W283</f>
        <v>0.58870312526688295</v>
      </c>
      <c r="U278">
        <f>ProkustesV!X283</f>
        <v>4.5885202743938596E-3</v>
      </c>
    </row>
    <row r="279" spans="1:21" x14ac:dyDescent="0.3">
      <c r="A279" t="str">
        <f>MID(ProkustesV!C284,4,3)&amp;"_"&amp;ProkustesV!A284&amp;"_"&amp;ProkustesV!B284</f>
        <v>tri_55_5</v>
      </c>
      <c r="B279">
        <f>ProkustesV!E284</f>
        <v>-0.41734107546608601</v>
      </c>
      <c r="C279">
        <f>ProkustesV!F284</f>
        <v>6.8051775303881901E-2</v>
      </c>
      <c r="D279">
        <f>ProkustesV!G284</f>
        <v>-0.42513687030103398</v>
      </c>
      <c r="E279">
        <f>ProkustesV!H284</f>
        <v>-6.4756804670839899E-2</v>
      </c>
      <c r="F279">
        <f>ProkustesV!I284</f>
        <v>6.4237365648726202E-4</v>
      </c>
      <c r="G279">
        <f>ProkustesV!J284</f>
        <v>-1.17843140543842E-3</v>
      </c>
      <c r="H279">
        <f>ProkustesV!K284</f>
        <v>-7.3267837713294801E-2</v>
      </c>
      <c r="I279">
        <f>ProkustesV!L284</f>
        <v>0.16942854099962501</v>
      </c>
      <c r="J279">
        <f>ProkustesV!M284</f>
        <v>-8.4248332321520999E-2</v>
      </c>
      <c r="K279">
        <f>ProkustesV!N284</f>
        <v>5.0554152225783397E-2</v>
      </c>
      <c r="L279">
        <f>ProkustesV!O284</f>
        <v>0.285996515076061</v>
      </c>
      <c r="M279">
        <f>ProkustesV!P284</f>
        <v>0.15595487483719001</v>
      </c>
      <c r="N279">
        <f>ProkustesV!Q284</f>
        <v>-8.1909138255666397E-2</v>
      </c>
      <c r="O279">
        <f>ProkustesV!R284</f>
        <v>-4.4007337110486398E-2</v>
      </c>
      <c r="P279">
        <f>ProkustesV!S284</f>
        <v>-9.2709668439265494E-2</v>
      </c>
      <c r="Q279">
        <f>ProkustesV!T284</f>
        <v>-0.17916058187155301</v>
      </c>
      <c r="R279">
        <f>ProkustesV!U284</f>
        <v>0.29016151469999601</v>
      </c>
      <c r="S279">
        <f>ProkustesV!V284</f>
        <v>-0.148651405266853</v>
      </c>
      <c r="T279">
        <f>ProkustesV!W284</f>
        <v>0.59781251906432298</v>
      </c>
      <c r="U279">
        <f>ProkustesV!X284</f>
        <v>-6.2347830413087696E-3</v>
      </c>
    </row>
    <row r="280" spans="1:21" x14ac:dyDescent="0.3">
      <c r="A280" t="str">
        <f>MID(ProkustesV!C285,4,3)&amp;"_"&amp;ProkustesV!A285&amp;"_"&amp;ProkustesV!B285</f>
        <v>tri_56_1</v>
      </c>
      <c r="B280">
        <f>ProkustesV!E285</f>
        <v>-0.40537921381053299</v>
      </c>
      <c r="C280">
        <f>ProkustesV!F285</f>
        <v>6.7405382894368204E-2</v>
      </c>
      <c r="D280">
        <f>ProkustesV!G285</f>
        <v>-0.40418996456142903</v>
      </c>
      <c r="E280">
        <f>ProkustesV!H285</f>
        <v>-7.4121355465327499E-2</v>
      </c>
      <c r="F280">
        <f>ProkustesV!I285</f>
        <v>3.3326468596272599E-3</v>
      </c>
      <c r="G280">
        <f>ProkustesV!J285</f>
        <v>-1.6193225790895101E-2</v>
      </c>
      <c r="H280">
        <f>ProkustesV!K285</f>
        <v>-7.9430108243320696E-2</v>
      </c>
      <c r="I280">
        <f>ProkustesV!L285</f>
        <v>0.19748391236462001</v>
      </c>
      <c r="J280">
        <f>ProkustesV!M285</f>
        <v>-9.2807972743933306E-2</v>
      </c>
      <c r="K280">
        <f>ProkustesV!N285</f>
        <v>6.0801158051593501E-2</v>
      </c>
      <c r="L280">
        <f>ProkustesV!O285</f>
        <v>0.30892153946708401</v>
      </c>
      <c r="M280">
        <f>ProkustesV!P285</f>
        <v>0.15980136232960099</v>
      </c>
      <c r="N280">
        <f>ProkustesV!Q285</f>
        <v>-9.5766344297247993E-2</v>
      </c>
      <c r="O280">
        <f>ProkustesV!R285</f>
        <v>-6.2892421768574E-2</v>
      </c>
      <c r="P280">
        <f>ProkustesV!S285</f>
        <v>-0.106685094463067</v>
      </c>
      <c r="Q280">
        <f>ProkustesV!T285</f>
        <v>-0.17836157142091499</v>
      </c>
      <c r="R280">
        <f>ProkustesV!U285</f>
        <v>0.29230297838880098</v>
      </c>
      <c r="S280">
        <f>ProkustesV!V285</f>
        <v>-0.155437961430414</v>
      </c>
      <c r="T280">
        <f>ProkustesV!W285</f>
        <v>0.57970153340401998</v>
      </c>
      <c r="U280">
        <f>ProkustesV!X285</f>
        <v>1.51472023594255E-3</v>
      </c>
    </row>
    <row r="281" spans="1:21" x14ac:dyDescent="0.3">
      <c r="A281" t="str">
        <f>MID(ProkustesV!C286,4,3)&amp;"_"&amp;ProkustesV!A286&amp;"_"&amp;ProkustesV!B286</f>
        <v>tri_56_2</v>
      </c>
      <c r="B281">
        <f>ProkustesV!E286</f>
        <v>-0.44401196873496102</v>
      </c>
      <c r="C281">
        <f>ProkustesV!F286</f>
        <v>7.0177199878789204E-2</v>
      </c>
      <c r="D281">
        <f>ProkustesV!G286</f>
        <v>-0.43698310488124198</v>
      </c>
      <c r="E281">
        <f>ProkustesV!H286</f>
        <v>-6.8885868012803206E-2</v>
      </c>
      <c r="F281">
        <f>ProkustesV!I286</f>
        <v>-1.8176615790169302E-2</v>
      </c>
      <c r="G281">
        <f>ProkustesV!J286</f>
        <v>2.33623099308343E-2</v>
      </c>
      <c r="H281">
        <f>ProkustesV!K286</f>
        <v>-6.4039123568478795E-2</v>
      </c>
      <c r="I281">
        <f>ProkustesV!L286</f>
        <v>0.168517645359678</v>
      </c>
      <c r="J281">
        <f>ProkustesV!M286</f>
        <v>-6.8338359018041805E-2</v>
      </c>
      <c r="K281">
        <f>ProkustesV!N286</f>
        <v>6.0190446208728002E-2</v>
      </c>
      <c r="L281">
        <f>ProkustesV!O286</f>
        <v>0.31371450009694501</v>
      </c>
      <c r="M281">
        <f>ProkustesV!P286</f>
        <v>0.15461023163990401</v>
      </c>
      <c r="N281">
        <f>ProkustesV!Q286</f>
        <v>-6.7356590526668203E-2</v>
      </c>
      <c r="O281">
        <f>ProkustesV!R286</f>
        <v>-5.6814516270631603E-2</v>
      </c>
      <c r="P281">
        <f>ProkustesV!S286</f>
        <v>-6.7883652949742301E-2</v>
      </c>
      <c r="Q281">
        <f>ProkustesV!T286</f>
        <v>-0.18226375578807899</v>
      </c>
      <c r="R281">
        <f>ProkustesV!U286</f>
        <v>0.30774069997692</v>
      </c>
      <c r="S281">
        <f>ProkustesV!V286</f>
        <v>-0.17019727344734301</v>
      </c>
      <c r="T281">
        <f>ProkustesV!W286</f>
        <v>0.54533421539543903</v>
      </c>
      <c r="U281">
        <f>ProkustesV!X286</f>
        <v>1.30358050092474E-3</v>
      </c>
    </row>
    <row r="282" spans="1:21" x14ac:dyDescent="0.3">
      <c r="A282" t="str">
        <f>MID(ProkustesV!C287,4,3)&amp;"_"&amp;ProkustesV!A287&amp;"_"&amp;ProkustesV!B287</f>
        <v>tri_56_3</v>
      </c>
      <c r="B282">
        <f>ProkustesV!E287</f>
        <v>-0.437138187261355</v>
      </c>
      <c r="C282">
        <f>ProkustesV!F287</f>
        <v>6.9428928419322203E-2</v>
      </c>
      <c r="D282">
        <f>ProkustesV!G287</f>
        <v>-0.42934508856936998</v>
      </c>
      <c r="E282">
        <f>ProkustesV!H287</f>
        <v>-7.7211335207059806E-2</v>
      </c>
      <c r="F282">
        <f>ProkustesV!I287</f>
        <v>9.1319296849100406E-3</v>
      </c>
      <c r="G282">
        <f>ProkustesV!J287</f>
        <v>1.12434807179861E-2</v>
      </c>
      <c r="H282">
        <f>ProkustesV!K287</f>
        <v>-6.9720953896862795E-2</v>
      </c>
      <c r="I282">
        <f>ProkustesV!L287</f>
        <v>0.18891419166196</v>
      </c>
      <c r="J282">
        <f>ProkustesV!M287</f>
        <v>-7.1726263075928096E-2</v>
      </c>
      <c r="K282">
        <f>ProkustesV!N287</f>
        <v>5.7002405325319597E-2</v>
      </c>
      <c r="L282">
        <f>ProkustesV!O287</f>
        <v>0.31239157379740201</v>
      </c>
      <c r="M282">
        <f>ProkustesV!P287</f>
        <v>0.15819140719331001</v>
      </c>
      <c r="N282">
        <f>ProkustesV!Q287</f>
        <v>-8.2019473516267205E-2</v>
      </c>
      <c r="O282">
        <f>ProkustesV!R287</f>
        <v>-6.2299166151804898E-2</v>
      </c>
      <c r="P282">
        <f>ProkustesV!S287</f>
        <v>-8.2677273184144695E-2</v>
      </c>
      <c r="Q282">
        <f>ProkustesV!T287</f>
        <v>-0.18133920214771199</v>
      </c>
      <c r="R282">
        <f>ProkustesV!U287</f>
        <v>0.30352311522694803</v>
      </c>
      <c r="S282">
        <f>ProkustesV!V287</f>
        <v>-0.15837225252961901</v>
      </c>
      <c r="T282">
        <f>ProkustesV!W287</f>
        <v>0.54758062079466596</v>
      </c>
      <c r="U282">
        <f>ProkustesV!X287</f>
        <v>-5.5584572817048801E-3</v>
      </c>
    </row>
    <row r="283" spans="1:21" x14ac:dyDescent="0.3">
      <c r="A283" t="str">
        <f>MID(ProkustesV!C288,4,3)&amp;"_"&amp;ProkustesV!A288&amp;"_"&amp;ProkustesV!B288</f>
        <v>tri_56_4</v>
      </c>
      <c r="B283">
        <f>ProkustesV!E288</f>
        <v>-0.39497400376064501</v>
      </c>
      <c r="C283">
        <f>ProkustesV!F288</f>
        <v>7.2272076533909005E-2</v>
      </c>
      <c r="D283">
        <f>ProkustesV!G288</f>
        <v>-0.39848797443442702</v>
      </c>
      <c r="E283">
        <f>ProkustesV!H288</f>
        <v>-7.8045657539165106E-2</v>
      </c>
      <c r="F283">
        <f>ProkustesV!I288</f>
        <v>2.7691391291426198E-2</v>
      </c>
      <c r="G283">
        <f>ProkustesV!J288</f>
        <v>-6.0813983630752296E-3</v>
      </c>
      <c r="H283">
        <f>ProkustesV!K288</f>
        <v>-9.2869639517530606E-2</v>
      </c>
      <c r="I283">
        <f>ProkustesV!L288</f>
        <v>0.19252468868313899</v>
      </c>
      <c r="J283">
        <f>ProkustesV!M288</f>
        <v>-0.101804130018547</v>
      </c>
      <c r="K283">
        <f>ProkustesV!N288</f>
        <v>5.6864732382640698E-2</v>
      </c>
      <c r="L283">
        <f>ProkustesV!O288</f>
        <v>0.31191697415842701</v>
      </c>
      <c r="M283">
        <f>ProkustesV!P288</f>
        <v>0.168810883737709</v>
      </c>
      <c r="N283">
        <f>ProkustesV!Q288</f>
        <v>-0.112762870587776</v>
      </c>
      <c r="O283">
        <f>ProkustesV!R288</f>
        <v>-5.8771879958281301E-2</v>
      </c>
      <c r="P283">
        <f>ProkustesV!S288</f>
        <v>-0.11506175036453301</v>
      </c>
      <c r="Q283">
        <f>ProkustesV!T288</f>
        <v>-0.181099974856575</v>
      </c>
      <c r="R283">
        <f>ProkustesV!U288</f>
        <v>0.305305555975386</v>
      </c>
      <c r="S283">
        <f>ProkustesV!V288</f>
        <v>-0.162730534117112</v>
      </c>
      <c r="T283">
        <f>ProkustesV!W288</f>
        <v>0.57104644725821896</v>
      </c>
      <c r="U283">
        <f>ProkustesV!X288</f>
        <v>-3.7429365031895799E-3</v>
      </c>
    </row>
    <row r="284" spans="1:21" x14ac:dyDescent="0.3">
      <c r="A284" t="str">
        <f>MID(ProkustesV!C289,4,3)&amp;"_"&amp;ProkustesV!A289&amp;"_"&amp;ProkustesV!B289</f>
        <v>tri_56_5</v>
      </c>
      <c r="B284">
        <f>ProkustesV!E289</f>
        <v>-0.43248269498833902</v>
      </c>
      <c r="C284">
        <f>ProkustesV!F289</f>
        <v>7.3243622669570296E-2</v>
      </c>
      <c r="D284">
        <f>ProkustesV!G289</f>
        <v>-0.43215970263757802</v>
      </c>
      <c r="E284">
        <f>ProkustesV!H289</f>
        <v>-6.1616103297934703E-2</v>
      </c>
      <c r="F284">
        <f>ProkustesV!I289</f>
        <v>-2.0946513743536298E-2</v>
      </c>
      <c r="G284">
        <f>ProkustesV!J289</f>
        <v>-9.0434582447256897E-4</v>
      </c>
      <c r="H284">
        <f>ProkustesV!K289</f>
        <v>-6.0776741454272899E-2</v>
      </c>
      <c r="I284">
        <f>ProkustesV!L289</f>
        <v>0.179069261955904</v>
      </c>
      <c r="J284">
        <f>ProkustesV!M289</f>
        <v>-7.0993455834000893E-2</v>
      </c>
      <c r="K284">
        <f>ProkustesV!N289</f>
        <v>5.14395558823686E-2</v>
      </c>
      <c r="L284">
        <f>ProkustesV!O289</f>
        <v>0.30608186558259798</v>
      </c>
      <c r="M284">
        <f>ProkustesV!P289</f>
        <v>0.16272852515088301</v>
      </c>
      <c r="N284">
        <f>ProkustesV!Q289</f>
        <v>-6.9901752795492697E-2</v>
      </c>
      <c r="O284">
        <f>ProkustesV!R289</f>
        <v>-6.2384006781361197E-2</v>
      </c>
      <c r="P284">
        <f>ProkustesV!S289</f>
        <v>-7.9705989641081706E-2</v>
      </c>
      <c r="Q284">
        <f>ProkustesV!T289</f>
        <v>-0.177713939252547</v>
      </c>
      <c r="R284">
        <f>ProkustesV!U289</f>
        <v>0.30805122871588198</v>
      </c>
      <c r="S284">
        <f>ProkustesV!V289</f>
        <v>-0.16959365471017099</v>
      </c>
      <c r="T284">
        <f>ProkustesV!W289</f>
        <v>0.55283375679582103</v>
      </c>
      <c r="U284">
        <f>ProkustesV!X289</f>
        <v>5.7310842077603098E-3</v>
      </c>
    </row>
    <row r="285" spans="1:21" x14ac:dyDescent="0.3">
      <c r="A285" t="str">
        <f>MID(ProkustesV!C290,4,3)&amp;"_"&amp;ProkustesV!A290&amp;"_"&amp;ProkustesV!B290</f>
        <v>tri_57_1</v>
      </c>
      <c r="B285">
        <f>ProkustesV!E290</f>
        <v>-0.42427603470912501</v>
      </c>
      <c r="C285">
        <f>ProkustesV!F290</f>
        <v>6.3493078846317705E-2</v>
      </c>
      <c r="D285">
        <f>ProkustesV!G290</f>
        <v>-0.42494833028426499</v>
      </c>
      <c r="E285">
        <f>ProkustesV!H290</f>
        <v>-5.4553077850743398E-2</v>
      </c>
      <c r="F285">
        <f>ProkustesV!I290</f>
        <v>-3.4655515371734502E-2</v>
      </c>
      <c r="G285">
        <f>ProkustesV!J290</f>
        <v>-2.21110623812782E-3</v>
      </c>
      <c r="H285">
        <f>ProkustesV!K290</f>
        <v>-6.0914601055036897E-2</v>
      </c>
      <c r="I285">
        <f>ProkustesV!L290</f>
        <v>0.180031261318959</v>
      </c>
      <c r="J285">
        <f>ProkustesV!M290</f>
        <v>-6.9821834147052994E-2</v>
      </c>
      <c r="K285">
        <f>ProkustesV!N290</f>
        <v>5.4791299763430598E-2</v>
      </c>
      <c r="L285">
        <f>ProkustesV!O290</f>
        <v>0.32241984041014399</v>
      </c>
      <c r="M285">
        <f>ProkustesV!P290</f>
        <v>0.16720648585346601</v>
      </c>
      <c r="N285">
        <f>ProkustesV!Q290</f>
        <v>-7.7142690986512802E-2</v>
      </c>
      <c r="O285">
        <f>ProkustesV!R290</f>
        <v>-7.4866675676468902E-2</v>
      </c>
      <c r="P285">
        <f>ProkustesV!S290</f>
        <v>-8.7637488353552798E-2</v>
      </c>
      <c r="Q285">
        <f>ProkustesV!T290</f>
        <v>-0.19165642383485201</v>
      </c>
      <c r="R285">
        <f>ProkustesV!U290</f>
        <v>0.296547357003899</v>
      </c>
      <c r="S285">
        <f>ProkustesV!V290</f>
        <v>-0.14089196513060001</v>
      </c>
      <c r="T285">
        <f>ProkustesV!W290</f>
        <v>0.560429297493236</v>
      </c>
      <c r="U285">
        <f>ProkustesV!X290</f>
        <v>-1.34287705138231E-3</v>
      </c>
    </row>
    <row r="286" spans="1:21" x14ac:dyDescent="0.3">
      <c r="A286" t="str">
        <f>MID(ProkustesV!C291,4,3)&amp;"_"&amp;ProkustesV!A291&amp;"_"&amp;ProkustesV!B291</f>
        <v>tri_57_2</v>
      </c>
      <c r="B286">
        <f>ProkustesV!E291</f>
        <v>-0.42487518969513599</v>
      </c>
      <c r="C286">
        <f>ProkustesV!F291</f>
        <v>6.3308345328153506E-2</v>
      </c>
      <c r="D286">
        <f>ProkustesV!G291</f>
        <v>-0.42727725567677399</v>
      </c>
      <c r="E286">
        <f>ProkustesV!H291</f>
        <v>-5.96634804265051E-2</v>
      </c>
      <c r="F286">
        <f>ProkustesV!I291</f>
        <v>-6.4060635842486696E-2</v>
      </c>
      <c r="G286">
        <f>ProkustesV!J291</f>
        <v>4.0116536802188903E-3</v>
      </c>
      <c r="H286">
        <f>ProkustesV!K291</f>
        <v>-6.6551641959865293E-2</v>
      </c>
      <c r="I286">
        <f>ProkustesV!L291</f>
        <v>0.18167674942845299</v>
      </c>
      <c r="J286">
        <f>ProkustesV!M291</f>
        <v>-6.6450689459381998E-2</v>
      </c>
      <c r="K286">
        <f>ProkustesV!N291</f>
        <v>5.1633455719580001E-2</v>
      </c>
      <c r="L286">
        <f>ProkustesV!O291</f>
        <v>0.30650904266849199</v>
      </c>
      <c r="M286">
        <f>ProkustesV!P291</f>
        <v>0.13027608905146501</v>
      </c>
      <c r="N286">
        <f>ProkustesV!Q291</f>
        <v>-6.54920473351608E-2</v>
      </c>
      <c r="O286">
        <f>ProkustesV!R291</f>
        <v>-5.2159356001468399E-2</v>
      </c>
      <c r="P286">
        <f>ProkustesV!S291</f>
        <v>-7.6450316883233296E-2</v>
      </c>
      <c r="Q286">
        <f>ProkustesV!T291</f>
        <v>-0.17992770533732499</v>
      </c>
      <c r="R286">
        <f>ProkustesV!U291</f>
        <v>0.29873575421371401</v>
      </c>
      <c r="S286">
        <f>ProkustesV!V291</f>
        <v>-0.147099363204932</v>
      </c>
      <c r="T286">
        <f>ProkustesV!W291</f>
        <v>0.58591297996983305</v>
      </c>
      <c r="U286">
        <f>ProkustesV!X291</f>
        <v>7.9436117623614896E-3</v>
      </c>
    </row>
    <row r="287" spans="1:21" x14ac:dyDescent="0.3">
      <c r="A287" t="str">
        <f>MID(ProkustesV!C292,4,3)&amp;"_"&amp;ProkustesV!A292&amp;"_"&amp;ProkustesV!B292</f>
        <v>tri_57_3</v>
      </c>
      <c r="B287">
        <f>ProkustesV!E292</f>
        <v>-0.40884313357898899</v>
      </c>
      <c r="C287">
        <f>ProkustesV!F292</f>
        <v>5.6463767222578398E-2</v>
      </c>
      <c r="D287">
        <f>ProkustesV!G292</f>
        <v>-0.41235749177680903</v>
      </c>
      <c r="E287">
        <f>ProkustesV!H292</f>
        <v>-6.4751820481669595E-2</v>
      </c>
      <c r="F287">
        <f>ProkustesV!I292</f>
        <v>-3.5467117689961497E-2</v>
      </c>
      <c r="G287">
        <f>ProkustesV!J292</f>
        <v>4.8052144102286396E-3</v>
      </c>
      <c r="H287">
        <f>ProkustesV!K292</f>
        <v>-7.7078572588857294E-2</v>
      </c>
      <c r="I287">
        <f>ProkustesV!L292</f>
        <v>0.16993184363470801</v>
      </c>
      <c r="J287">
        <f>ProkustesV!M292</f>
        <v>-9.0706100375579399E-2</v>
      </c>
      <c r="K287">
        <f>ProkustesV!N292</f>
        <v>4.8728108219872203E-2</v>
      </c>
      <c r="L287">
        <f>ProkustesV!O292</f>
        <v>0.32136051193961401</v>
      </c>
      <c r="M287">
        <f>ProkustesV!P292</f>
        <v>0.152987413538093</v>
      </c>
      <c r="N287">
        <f>ProkustesV!Q292</f>
        <v>-8.9772833116587999E-2</v>
      </c>
      <c r="O287">
        <f>ProkustesV!R292</f>
        <v>-5.4039178826197097E-2</v>
      </c>
      <c r="P287">
        <f>ProkustesV!S292</f>
        <v>-0.10109194305338801</v>
      </c>
      <c r="Q287">
        <f>ProkustesV!T292</f>
        <v>-0.16885129736878099</v>
      </c>
      <c r="R287">
        <f>ProkustesV!U292</f>
        <v>0.30469193737771999</v>
      </c>
      <c r="S287">
        <f>ProkustesV!V292</f>
        <v>-0.13732675913473799</v>
      </c>
      <c r="T287">
        <f>ProkustesV!W292</f>
        <v>0.58926474286283803</v>
      </c>
      <c r="U287">
        <f>ProkustesV!X292</f>
        <v>-7.9472912140951101E-3</v>
      </c>
    </row>
    <row r="288" spans="1:21" x14ac:dyDescent="0.3">
      <c r="A288" t="str">
        <f>MID(ProkustesV!C293,4,3)&amp;"_"&amp;ProkustesV!A293&amp;"_"&amp;ProkustesV!B293</f>
        <v>tri_57_4</v>
      </c>
      <c r="B288">
        <f>ProkustesV!E293</f>
        <v>-0.40210911850884301</v>
      </c>
      <c r="C288">
        <f>ProkustesV!F293</f>
        <v>6.4066995002901903E-2</v>
      </c>
      <c r="D288">
        <f>ProkustesV!G293</f>
        <v>-0.408487280776485</v>
      </c>
      <c r="E288">
        <f>ProkustesV!H293</f>
        <v>-5.7500689364652503E-2</v>
      </c>
      <c r="F288">
        <f>ProkustesV!I293</f>
        <v>-1.56905178944916E-2</v>
      </c>
      <c r="G288">
        <f>ProkustesV!J293</f>
        <v>-2.1219936858596199E-3</v>
      </c>
      <c r="H288">
        <f>ProkustesV!K293</f>
        <v>-9.1936744982556204E-2</v>
      </c>
      <c r="I288">
        <f>ProkustesV!L293</f>
        <v>0.17684540554474901</v>
      </c>
      <c r="J288">
        <f>ProkustesV!M293</f>
        <v>-0.10122569493589501</v>
      </c>
      <c r="K288">
        <f>ProkustesV!N293</f>
        <v>4.5240278714885902E-2</v>
      </c>
      <c r="L288">
        <f>ProkustesV!O293</f>
        <v>0.34604686372496202</v>
      </c>
      <c r="M288">
        <f>ProkustesV!P293</f>
        <v>0.17352175719636201</v>
      </c>
      <c r="N288">
        <f>ProkustesV!Q293</f>
        <v>-9.8925260495484502E-2</v>
      </c>
      <c r="O288">
        <f>ProkustesV!R293</f>
        <v>-4.6213507066304199E-2</v>
      </c>
      <c r="P288">
        <f>ProkustesV!S293</f>
        <v>-0.10160281178378699</v>
      </c>
      <c r="Q288">
        <f>ProkustesV!T293</f>
        <v>-0.18189789543215201</v>
      </c>
      <c r="R288">
        <f>ProkustesV!U293</f>
        <v>0.33956778001091897</v>
      </c>
      <c r="S288">
        <f>ProkustesV!V293</f>
        <v>-0.16868799799516099</v>
      </c>
      <c r="T288">
        <f>ProkustesV!W293</f>
        <v>0.53436278564166095</v>
      </c>
      <c r="U288">
        <f>ProkustesV!X293</f>
        <v>-3.2523529147687699E-3</v>
      </c>
    </row>
    <row r="289" spans="1:21" x14ac:dyDescent="0.3">
      <c r="A289" t="str">
        <f>MID(ProkustesV!C294,4,3)&amp;"_"&amp;ProkustesV!A294&amp;"_"&amp;ProkustesV!B294</f>
        <v>zei_58_1</v>
      </c>
      <c r="B289">
        <f>ProkustesV!E294</f>
        <v>-0.37305013809286702</v>
      </c>
      <c r="C289">
        <f>ProkustesV!F294</f>
        <v>4.5842834958386001E-2</v>
      </c>
      <c r="D289">
        <f>ProkustesV!G294</f>
        <v>-0.38234953612332301</v>
      </c>
      <c r="E289">
        <f>ProkustesV!H294</f>
        <v>-6.1571841577409997E-2</v>
      </c>
      <c r="F289">
        <f>ProkustesV!I294</f>
        <v>-6.1254196300633897E-2</v>
      </c>
      <c r="G289">
        <f>ProkustesV!J294</f>
        <v>-1.0017194219234199E-3</v>
      </c>
      <c r="H289">
        <f>ProkustesV!K294</f>
        <v>-8.2086972626115501E-2</v>
      </c>
      <c r="I289">
        <f>ProkustesV!L294</f>
        <v>0.228184655506042</v>
      </c>
      <c r="J289">
        <f>ProkustesV!M294</f>
        <v>-8.65396597528236E-2</v>
      </c>
      <c r="K289">
        <f>ProkustesV!N294</f>
        <v>5.02675001493827E-2</v>
      </c>
      <c r="L289">
        <f>ProkustesV!O294</f>
        <v>0.29719244977959097</v>
      </c>
      <c r="M289">
        <f>ProkustesV!P294</f>
        <v>0.157769920096686</v>
      </c>
      <c r="N289">
        <f>ProkustesV!Q294</f>
        <v>-9.3661739868730803E-2</v>
      </c>
      <c r="O289">
        <f>ProkustesV!R294</f>
        <v>-4.4547123071945097E-2</v>
      </c>
      <c r="P289">
        <f>ProkustesV!S294</f>
        <v>-0.108801455114666</v>
      </c>
      <c r="Q289">
        <f>ProkustesV!T294</f>
        <v>-0.217365402727319</v>
      </c>
      <c r="R289">
        <f>ProkustesV!U294</f>
        <v>0.29024842840669302</v>
      </c>
      <c r="S289">
        <f>ProkustesV!V294</f>
        <v>-0.148903668175529</v>
      </c>
      <c r="T289">
        <f>ProkustesV!W294</f>
        <v>0.60030281969287902</v>
      </c>
      <c r="U289">
        <f>ProkustesV!X294</f>
        <v>-8.6751557363719603E-3</v>
      </c>
    </row>
    <row r="290" spans="1:21" x14ac:dyDescent="0.3">
      <c r="A290" t="str">
        <f>MID(ProkustesV!C295,4,3)&amp;"_"&amp;ProkustesV!A295&amp;"_"&amp;ProkustesV!B295</f>
        <v>zei_58_2</v>
      </c>
      <c r="B290">
        <f>ProkustesV!E295</f>
        <v>-0.36232852970579299</v>
      </c>
      <c r="C290">
        <f>ProkustesV!F295</f>
        <v>5.6643996382419799E-2</v>
      </c>
      <c r="D290">
        <f>ProkustesV!G295</f>
        <v>-0.367050805144848</v>
      </c>
      <c r="E290">
        <f>ProkustesV!H295</f>
        <v>-4.5880406727365999E-2</v>
      </c>
      <c r="F290">
        <f>ProkustesV!I295</f>
        <v>-7.3048378113270002E-2</v>
      </c>
      <c r="G290">
        <f>ProkustesV!J295</f>
        <v>-4.62034130007123E-3</v>
      </c>
      <c r="H290">
        <f>ProkustesV!K295</f>
        <v>-8.9366013937848404E-2</v>
      </c>
      <c r="I290">
        <f>ProkustesV!L295</f>
        <v>0.20268777000612601</v>
      </c>
      <c r="J290">
        <f>ProkustesV!M295</f>
        <v>-9.5147880370128002E-2</v>
      </c>
      <c r="K290">
        <f>ProkustesV!N295</f>
        <v>6.3687926564131705E-2</v>
      </c>
      <c r="L290">
        <f>ProkustesV!O295</f>
        <v>0.25796673332909198</v>
      </c>
      <c r="M290">
        <f>ProkustesV!P295</f>
        <v>0.19636126838850801</v>
      </c>
      <c r="N290">
        <f>ProkustesV!Q295</f>
        <v>-8.4151063304037294E-2</v>
      </c>
      <c r="O290">
        <f>ProkustesV!R295</f>
        <v>-5.9349575697179198E-2</v>
      </c>
      <c r="P290">
        <f>ProkustesV!S295</f>
        <v>-9.1982547937422499E-2</v>
      </c>
      <c r="Q290">
        <f>ProkustesV!T295</f>
        <v>-0.20729509205729399</v>
      </c>
      <c r="R290">
        <f>ProkustesV!U295</f>
        <v>0.27617989119766001</v>
      </c>
      <c r="S290">
        <f>ProkustesV!V295</f>
        <v>-0.18321120664144599</v>
      </c>
      <c r="T290">
        <f>ProkustesV!W295</f>
        <v>0.62892859398659695</v>
      </c>
      <c r="U290">
        <f>ProkustesV!X295</f>
        <v>-1.9024338917830098E-2</v>
      </c>
    </row>
    <row r="291" spans="1:21" x14ac:dyDescent="0.3">
      <c r="A291" t="str">
        <f>MID(ProkustesV!C296,4,3)&amp;"_"&amp;ProkustesV!A296&amp;"_"&amp;ProkustesV!B296</f>
        <v>zei_58_3</v>
      </c>
      <c r="B291">
        <f>ProkustesV!E296</f>
        <v>-0.37943401880709399</v>
      </c>
      <c r="C291">
        <f>ProkustesV!F296</f>
        <v>5.4096575092404099E-2</v>
      </c>
      <c r="D291">
        <f>ProkustesV!G296</f>
        <v>-0.378840770423228</v>
      </c>
      <c r="E291">
        <f>ProkustesV!H296</f>
        <v>-6.0052961719202998E-2</v>
      </c>
      <c r="F291">
        <f>ProkustesV!I296</f>
        <v>-5.3631065858369097E-2</v>
      </c>
      <c r="G291">
        <f>ProkustesV!J296</f>
        <v>-1.38725283086124E-2</v>
      </c>
      <c r="H291">
        <f>ProkustesV!K296</f>
        <v>-7.9976563568520398E-2</v>
      </c>
      <c r="I291">
        <f>ProkustesV!L296</f>
        <v>0.217294932929218</v>
      </c>
      <c r="J291">
        <f>ProkustesV!M296</f>
        <v>-8.7615587041689605E-2</v>
      </c>
      <c r="K291">
        <f>ProkustesV!N296</f>
        <v>7.2658608857787493E-2</v>
      </c>
      <c r="L291">
        <f>ProkustesV!O296</f>
        <v>0.27018626073066498</v>
      </c>
      <c r="M291">
        <f>ProkustesV!P296</f>
        <v>0.18380299104692699</v>
      </c>
      <c r="N291">
        <f>ProkustesV!Q296</f>
        <v>-8.3197442965681795E-2</v>
      </c>
      <c r="O291">
        <f>ProkustesV!R296</f>
        <v>-5.3917095978557802E-2</v>
      </c>
      <c r="P291">
        <f>ProkustesV!S296</f>
        <v>-9.2562224021792205E-2</v>
      </c>
      <c r="Q291">
        <f>ProkustesV!T296</f>
        <v>-0.200346076066927</v>
      </c>
      <c r="R291">
        <f>ProkustesV!U296</f>
        <v>0.28507948318686499</v>
      </c>
      <c r="S291">
        <f>ProkustesV!V296</f>
        <v>-0.19060293399016801</v>
      </c>
      <c r="T291">
        <f>ProkustesV!W296</f>
        <v>0.599991928768842</v>
      </c>
      <c r="U291">
        <f>ProkustesV!X296</f>
        <v>-9.0615118628687309E-3</v>
      </c>
    </row>
    <row r="292" spans="1:21" x14ac:dyDescent="0.3">
      <c r="A292" t="str">
        <f>MID(ProkustesV!C297,4,3)&amp;"_"&amp;ProkustesV!A297&amp;"_"&amp;ProkustesV!B297</f>
        <v>zei_58_4</v>
      </c>
      <c r="B292">
        <f>ProkustesV!E297</f>
        <v>-0.41525752787342801</v>
      </c>
      <c r="C292">
        <f>ProkustesV!F297</f>
        <v>5.9460164263744002E-2</v>
      </c>
      <c r="D292">
        <f>ProkustesV!G297</f>
        <v>-0.41897118627346303</v>
      </c>
      <c r="E292">
        <f>ProkustesV!H297</f>
        <v>-5.7021342543778303E-2</v>
      </c>
      <c r="F292">
        <f>ProkustesV!I297</f>
        <v>-4.8354469187319601E-2</v>
      </c>
      <c r="G292">
        <f>ProkustesV!J297</f>
        <v>2.53125182243819E-3</v>
      </c>
      <c r="H292">
        <f>ProkustesV!K297</f>
        <v>-5.35881834157792E-2</v>
      </c>
      <c r="I292">
        <f>ProkustesV!L297</f>
        <v>0.200561091193588</v>
      </c>
      <c r="J292">
        <f>ProkustesV!M297</f>
        <v>-5.6669841204665901E-2</v>
      </c>
      <c r="K292">
        <f>ProkustesV!N297</f>
        <v>6.5172281612575197E-2</v>
      </c>
      <c r="L292">
        <f>ProkustesV!O297</f>
        <v>0.23811985064662</v>
      </c>
      <c r="M292">
        <f>ProkustesV!P297</f>
        <v>0.16544250039317099</v>
      </c>
      <c r="N292">
        <f>ProkustesV!Q297</f>
        <v>-5.6636952956659901E-2</v>
      </c>
      <c r="O292">
        <f>ProkustesV!R297</f>
        <v>-5.8319711264603599E-2</v>
      </c>
      <c r="P292">
        <f>ProkustesV!S297</f>
        <v>-6.1426643191740599E-2</v>
      </c>
      <c r="Q292">
        <f>ProkustesV!T297</f>
        <v>-0.20772342509480801</v>
      </c>
      <c r="R292">
        <f>ProkustesV!U297</f>
        <v>0.242185434828112</v>
      </c>
      <c r="S292">
        <f>ProkustesV!V297</f>
        <v>-0.15902439692676401</v>
      </c>
      <c r="T292">
        <f>ProkustesV!W297</f>
        <v>0.63059951862832098</v>
      </c>
      <c r="U292">
        <f>ProkustesV!X297</f>
        <v>-1.10784134555626E-2</v>
      </c>
    </row>
    <row r="293" spans="1:21" x14ac:dyDescent="0.3">
      <c r="A293" t="str">
        <f>MID(ProkustesV!C298,4,3)&amp;"_"&amp;ProkustesV!A298&amp;"_"&amp;ProkustesV!B298</f>
        <v>zei_59_1</v>
      </c>
      <c r="B293">
        <f>ProkustesV!E298</f>
        <v>-0.417208530856854</v>
      </c>
      <c r="C293">
        <f>ProkustesV!F298</f>
        <v>6.246284269111E-2</v>
      </c>
      <c r="D293">
        <f>ProkustesV!G298</f>
        <v>-0.42910085002778797</v>
      </c>
      <c r="E293">
        <f>ProkustesV!H298</f>
        <v>-4.7338584798372899E-2</v>
      </c>
      <c r="F293">
        <f>ProkustesV!I298</f>
        <v>-0.112038075867816</v>
      </c>
      <c r="G293">
        <f>ProkustesV!J298</f>
        <v>7.4522604185214896E-3</v>
      </c>
      <c r="H293">
        <f>ProkustesV!K298</f>
        <v>-4.1044142667519802E-2</v>
      </c>
      <c r="I293">
        <f>ProkustesV!L298</f>
        <v>0.18382781545669299</v>
      </c>
      <c r="J293">
        <f>ProkustesV!M298</f>
        <v>-4.7885737151188802E-2</v>
      </c>
      <c r="K293">
        <f>ProkustesV!N298</f>
        <v>6.5614224416231104E-2</v>
      </c>
      <c r="L293">
        <f>ProkustesV!O298</f>
        <v>0.28776276723331401</v>
      </c>
      <c r="M293">
        <f>ProkustesV!P298</f>
        <v>0.168282775520429</v>
      </c>
      <c r="N293">
        <f>ProkustesV!Q298</f>
        <v>-5.1883384933972598E-2</v>
      </c>
      <c r="O293">
        <f>ProkustesV!R298</f>
        <v>-6.9885611992383398E-2</v>
      </c>
      <c r="P293">
        <f>ProkustesV!S298</f>
        <v>-5.8597220554848201E-2</v>
      </c>
      <c r="Q293">
        <f>ProkustesV!T298</f>
        <v>-0.20069812156858</v>
      </c>
      <c r="R293">
        <f>ProkustesV!U298</f>
        <v>0.30047493803913999</v>
      </c>
      <c r="S293">
        <f>ProkustesV!V298</f>
        <v>-0.172304550261282</v>
      </c>
      <c r="T293">
        <f>ProkustesV!W298</f>
        <v>0.56952023678752906</v>
      </c>
      <c r="U293">
        <f>ProkustesV!X298</f>
        <v>2.5869501176316E-3</v>
      </c>
    </row>
    <row r="294" spans="1:21" x14ac:dyDescent="0.3">
      <c r="A294" t="str">
        <f>MID(ProkustesV!C299,4,3)&amp;"_"&amp;ProkustesV!A299&amp;"_"&amp;ProkustesV!B299</f>
        <v>zei_59_2</v>
      </c>
      <c r="B294">
        <f>ProkustesV!E299</f>
        <v>-0.40118601370905699</v>
      </c>
      <c r="C294">
        <f>ProkustesV!F299</f>
        <v>6.1664396751585498E-2</v>
      </c>
      <c r="D294">
        <f>ProkustesV!G299</f>
        <v>-0.40425883905270998</v>
      </c>
      <c r="E294">
        <f>ProkustesV!H299</f>
        <v>-5.0270612302266003E-2</v>
      </c>
      <c r="F294">
        <f>ProkustesV!I299</f>
        <v>-7.5729050773731099E-2</v>
      </c>
      <c r="G294">
        <f>ProkustesV!J299</f>
        <v>-4.2679860920240102E-4</v>
      </c>
      <c r="H294">
        <f>ProkustesV!K299</f>
        <v>-6.1751275430376701E-2</v>
      </c>
      <c r="I294">
        <f>ProkustesV!L299</f>
        <v>0.222992118296994</v>
      </c>
      <c r="J294">
        <f>ProkustesV!M299</f>
        <v>-6.6142440072339298E-2</v>
      </c>
      <c r="K294">
        <f>ProkustesV!N299</f>
        <v>6.37065945941859E-2</v>
      </c>
      <c r="L294">
        <f>ProkustesV!O299</f>
        <v>0.31560802770614499</v>
      </c>
      <c r="M294">
        <f>ProkustesV!P299</f>
        <v>0.220888857313492</v>
      </c>
      <c r="N294">
        <f>ProkustesV!Q299</f>
        <v>-5.8721170103500198E-2</v>
      </c>
      <c r="O294">
        <f>ProkustesV!R299</f>
        <v>-7.0831754477186107E-2</v>
      </c>
      <c r="P294">
        <f>ProkustesV!S299</f>
        <v>-6.3026606820311998E-2</v>
      </c>
      <c r="Q294">
        <f>ProkustesV!T299</f>
        <v>-0.22732984181782601</v>
      </c>
      <c r="R294">
        <f>ProkustesV!U299</f>
        <v>0.30650518186070902</v>
      </c>
      <c r="S294">
        <f>ProkustesV!V299</f>
        <v>-0.215121450268078</v>
      </c>
      <c r="T294">
        <f>ProkustesV!W299</f>
        <v>0.50870218639517095</v>
      </c>
      <c r="U294">
        <f>ProkustesV!X299</f>
        <v>-5.2715094817019298E-3</v>
      </c>
    </row>
    <row r="295" spans="1:21" x14ac:dyDescent="0.3">
      <c r="A295" t="str">
        <f>MID(ProkustesV!C300,4,3)&amp;"_"&amp;ProkustesV!A300&amp;"_"&amp;ProkustesV!B300</f>
        <v>zei_59_3</v>
      </c>
      <c r="B295">
        <f>ProkustesV!E300</f>
        <v>-0.39486559913574398</v>
      </c>
      <c r="C295">
        <f>ProkustesV!F300</f>
        <v>7.1637961725457694E-2</v>
      </c>
      <c r="D295">
        <f>ProkustesV!G300</f>
        <v>-0.405358739157752</v>
      </c>
      <c r="E295">
        <f>ProkustesV!H300</f>
        <v>-4.3138875262536298E-2</v>
      </c>
      <c r="F295">
        <f>ProkustesV!I300</f>
        <v>-3.9080266727833698E-2</v>
      </c>
      <c r="G295">
        <f>ProkustesV!J300</f>
        <v>9.6386881425768196E-3</v>
      </c>
      <c r="H295">
        <f>ProkustesV!K300</f>
        <v>-6.9676195304129204E-2</v>
      </c>
      <c r="I295">
        <f>ProkustesV!L300</f>
        <v>0.193237394927819</v>
      </c>
      <c r="J295">
        <f>ProkustesV!M300</f>
        <v>-7.4419447551470702E-2</v>
      </c>
      <c r="K295">
        <f>ProkustesV!N300</f>
        <v>7.0064713094237702E-2</v>
      </c>
      <c r="L295">
        <f>ProkustesV!O300</f>
        <v>0.31165419582923198</v>
      </c>
      <c r="M295">
        <f>ProkustesV!P300</f>
        <v>0.21537464260813399</v>
      </c>
      <c r="N295">
        <f>ProkustesV!Q300</f>
        <v>-7.2682530382297203E-2</v>
      </c>
      <c r="O295">
        <f>ProkustesV!R300</f>
        <v>-8.3215274729893304E-2</v>
      </c>
      <c r="P295">
        <f>ProkustesV!S300</f>
        <v>-7.9772261865758198E-2</v>
      </c>
      <c r="Q295">
        <f>ProkustesV!T300</f>
        <v>-0.220270032697923</v>
      </c>
      <c r="R295">
        <f>ProkustesV!U300</f>
        <v>0.30537830973055702</v>
      </c>
      <c r="S295">
        <f>ProkustesV!V300</f>
        <v>-0.23100537651832601</v>
      </c>
      <c r="T295">
        <f>ProkustesV!W300</f>
        <v>0.51882253456519301</v>
      </c>
      <c r="U295">
        <f>ProkustesV!X300</f>
        <v>1.7676158710456399E-2</v>
      </c>
    </row>
    <row r="296" spans="1:21" x14ac:dyDescent="0.3">
      <c r="A296" t="str">
        <f>MID(ProkustesV!C301,4,3)&amp;"_"&amp;ProkustesV!A301&amp;"_"&amp;ProkustesV!B301</f>
        <v>zei_59_4</v>
      </c>
      <c r="B296">
        <f>ProkustesV!E301</f>
        <v>-0.39586840657069899</v>
      </c>
      <c r="C296">
        <f>ProkustesV!F301</f>
        <v>6.1309235558432401E-2</v>
      </c>
      <c r="D296">
        <f>ProkustesV!G301</f>
        <v>-0.39376021632813901</v>
      </c>
      <c r="E296">
        <f>ProkustesV!H301</f>
        <v>-4.4375291648151301E-2</v>
      </c>
      <c r="F296">
        <f>ProkustesV!I301</f>
        <v>-9.2836004494572202E-2</v>
      </c>
      <c r="G296">
        <f>ProkustesV!J301</f>
        <v>1.17098297995493E-2</v>
      </c>
      <c r="H296">
        <f>ProkustesV!K301</f>
        <v>-5.4135278614331497E-2</v>
      </c>
      <c r="I296">
        <f>ProkustesV!L301</f>
        <v>0.22372517161903499</v>
      </c>
      <c r="J296">
        <f>ProkustesV!M301</f>
        <v>-5.7073626695540898E-2</v>
      </c>
      <c r="K296">
        <f>ProkustesV!N301</f>
        <v>7.9912672252838601E-2</v>
      </c>
      <c r="L296">
        <f>ProkustesV!O301</f>
        <v>0.28596019371162201</v>
      </c>
      <c r="M296">
        <f>ProkustesV!P301</f>
        <v>0.227582140785524</v>
      </c>
      <c r="N296">
        <f>ProkustesV!Q301</f>
        <v>-5.68055542549743E-2</v>
      </c>
      <c r="O296">
        <f>ProkustesV!R301</f>
        <v>-7.52494564099144E-2</v>
      </c>
      <c r="P296">
        <f>ProkustesV!S301</f>
        <v>-5.3464181432672203E-2</v>
      </c>
      <c r="Q296">
        <f>ProkustesV!T301</f>
        <v>-0.24208485434476401</v>
      </c>
      <c r="R296">
        <f>ProkustesV!U301</f>
        <v>0.298435104434425</v>
      </c>
      <c r="S296">
        <f>ProkustesV!V301</f>
        <v>-0.243498590168783</v>
      </c>
      <c r="T296">
        <f>ProkustesV!W301</f>
        <v>0.51954797024488397</v>
      </c>
      <c r="U296">
        <f>ProkustesV!X301</f>
        <v>9.6914255623440303E-4</v>
      </c>
    </row>
    <row r="297" spans="1:21" x14ac:dyDescent="0.3">
      <c r="A297" t="str">
        <f>MID(ProkustesV!C302,4,3)&amp;"_"&amp;ProkustesV!A302&amp;"_"&amp;ProkustesV!B302</f>
        <v>zei_59_5</v>
      </c>
      <c r="B297">
        <f>ProkustesV!E302</f>
        <v>-0.40790112109967902</v>
      </c>
      <c r="C297">
        <f>ProkustesV!F302</f>
        <v>5.4376741340285202E-2</v>
      </c>
      <c r="D297">
        <f>ProkustesV!G302</f>
        <v>-0.40851199883335898</v>
      </c>
      <c r="E297">
        <f>ProkustesV!H302</f>
        <v>-5.2065525390811003E-2</v>
      </c>
      <c r="F297">
        <f>ProkustesV!I302</f>
        <v>-7.9224107378680103E-2</v>
      </c>
      <c r="G297">
        <f>ProkustesV!J302</f>
        <v>7.1735098746044E-3</v>
      </c>
      <c r="H297">
        <f>ProkustesV!K302</f>
        <v>-6.3330221737326498E-2</v>
      </c>
      <c r="I297">
        <f>ProkustesV!L302</f>
        <v>0.21116031741730301</v>
      </c>
      <c r="J297">
        <f>ProkustesV!M302</f>
        <v>-6.3348014024367197E-2</v>
      </c>
      <c r="K297">
        <f>ProkustesV!N302</f>
        <v>7.7370821903725198E-2</v>
      </c>
      <c r="L297">
        <f>ProkustesV!O302</f>
        <v>0.29561343534238599</v>
      </c>
      <c r="M297">
        <f>ProkustesV!P302</f>
        <v>0.17420675790927601</v>
      </c>
      <c r="N297">
        <f>ProkustesV!Q302</f>
        <v>-5.7020222268322499E-2</v>
      </c>
      <c r="O297">
        <f>ProkustesV!R302</f>
        <v>-6.8095380710572695E-2</v>
      </c>
      <c r="P297">
        <f>ProkustesV!S302</f>
        <v>-6.5881479084050107E-2</v>
      </c>
      <c r="Q297">
        <f>ProkustesV!T302</f>
        <v>-0.20806434638273899</v>
      </c>
      <c r="R297">
        <f>ProkustesV!U302</f>
        <v>0.298189385537797</v>
      </c>
      <c r="S297">
        <f>ProkustesV!V302</f>
        <v>-0.20262600271821299</v>
      </c>
      <c r="T297">
        <f>ProkustesV!W302</f>
        <v>0.55141434354559904</v>
      </c>
      <c r="U297">
        <f>ProkustesV!X302</f>
        <v>6.5631067571419698E-3</v>
      </c>
    </row>
    <row r="298" spans="1:21" x14ac:dyDescent="0.3">
      <c r="A298" t="str">
        <f>MID(ProkustesV!C303,4,3)&amp;"_"&amp;ProkustesV!A303&amp;"_"&amp;ProkustesV!B303</f>
        <v>zei_60_1</v>
      </c>
      <c r="B298">
        <f>ProkustesV!E303</f>
        <v>-0.42763356210894699</v>
      </c>
      <c r="C298">
        <f>ProkustesV!F303</f>
        <v>4.5555059233728698E-2</v>
      </c>
      <c r="D298">
        <f>ProkustesV!G303</f>
        <v>-0.42626666692647502</v>
      </c>
      <c r="E298">
        <f>ProkustesV!H303</f>
        <v>-5.6071340806205003E-2</v>
      </c>
      <c r="F298">
        <f>ProkustesV!I303</f>
        <v>-0.100087137854729</v>
      </c>
      <c r="G298">
        <f>ProkustesV!J303</f>
        <v>9.8116609552426903E-3</v>
      </c>
      <c r="H298">
        <f>ProkustesV!K303</f>
        <v>-4.5630027491935302E-2</v>
      </c>
      <c r="I298">
        <f>ProkustesV!L303</f>
        <v>0.178578009658308</v>
      </c>
      <c r="J298">
        <f>ProkustesV!M303</f>
        <v>-4.9834462457985201E-2</v>
      </c>
      <c r="K298">
        <f>ProkustesV!N303</f>
        <v>5.3527623369076398E-2</v>
      </c>
      <c r="L298">
        <f>ProkustesV!O303</f>
        <v>0.29981597157832302</v>
      </c>
      <c r="M298">
        <f>ProkustesV!P303</f>
        <v>0.169476649020877</v>
      </c>
      <c r="N298">
        <f>ProkustesV!Q303</f>
        <v>-5.6431410578976701E-2</v>
      </c>
      <c r="O298">
        <f>ProkustesV!R303</f>
        <v>-5.87855348741258E-2</v>
      </c>
      <c r="P298">
        <f>ProkustesV!S303</f>
        <v>-6.4891344343116594E-2</v>
      </c>
      <c r="Q298">
        <f>ProkustesV!T303</f>
        <v>-0.17738998604387299</v>
      </c>
      <c r="R298">
        <f>ProkustesV!U303</f>
        <v>0.28343039832168998</v>
      </c>
      <c r="S298">
        <f>ProkustesV!V303</f>
        <v>-0.154617440476359</v>
      </c>
      <c r="T298">
        <f>ProkustesV!W303</f>
        <v>0.58752824186215402</v>
      </c>
      <c r="U298">
        <f>ProkustesV!X303</f>
        <v>-1.0084700036669499E-2</v>
      </c>
    </row>
    <row r="299" spans="1:21" x14ac:dyDescent="0.3">
      <c r="A299" t="str">
        <f>MID(ProkustesV!C304,4,3)&amp;"_"&amp;ProkustesV!A304&amp;"_"&amp;ProkustesV!B304</f>
        <v>zei_60_2</v>
      </c>
      <c r="B299">
        <f>ProkustesV!E304</f>
        <v>-0.44611504043019701</v>
      </c>
      <c r="C299">
        <f>ProkustesV!F304</f>
        <v>4.73404981829154E-2</v>
      </c>
      <c r="D299">
        <f>ProkustesV!G304</f>
        <v>-0.442936505255344</v>
      </c>
      <c r="E299">
        <f>ProkustesV!H304</f>
        <v>-5.3912411517832402E-2</v>
      </c>
      <c r="F299">
        <f>ProkustesV!I304</f>
        <v>-0.104564121126396</v>
      </c>
      <c r="G299">
        <f>ProkustesV!J304</f>
        <v>-2.2825368800071899E-3</v>
      </c>
      <c r="H299">
        <f>ProkustesV!K304</f>
        <v>-3.4949533118417302E-2</v>
      </c>
      <c r="I299">
        <f>ProkustesV!L304</f>
        <v>0.192021460141343</v>
      </c>
      <c r="J299">
        <f>ProkustesV!M304</f>
        <v>-3.5308527615960802E-2</v>
      </c>
      <c r="K299">
        <f>ProkustesV!N304</f>
        <v>6.8902020708255698E-2</v>
      </c>
      <c r="L299">
        <f>ProkustesV!O304</f>
        <v>0.30228810308381499</v>
      </c>
      <c r="M299">
        <f>ProkustesV!P304</f>
        <v>0.17758630884229701</v>
      </c>
      <c r="N299">
        <f>ProkustesV!Q304</f>
        <v>-3.54414454320994E-2</v>
      </c>
      <c r="O299">
        <f>ProkustesV!R304</f>
        <v>-5.3672131507867198E-2</v>
      </c>
      <c r="P299">
        <f>ProkustesV!S304</f>
        <v>-4.0819720088313902E-2</v>
      </c>
      <c r="Q299">
        <f>ProkustesV!T304</f>
        <v>-0.18198524051029399</v>
      </c>
      <c r="R299">
        <f>ProkustesV!U304</f>
        <v>0.30058035871538102</v>
      </c>
      <c r="S299">
        <f>ProkustesV!V304</f>
        <v>-0.194163953617671</v>
      </c>
      <c r="T299">
        <f>ProkustesV!W304</f>
        <v>0.53726643126753104</v>
      </c>
      <c r="U299">
        <f>ProkustesV!X304</f>
        <v>1.6598615886164199E-4</v>
      </c>
    </row>
    <row r="300" spans="1:21" x14ac:dyDescent="0.3">
      <c r="A300" t="str">
        <f>MID(ProkustesV!C305,4,3)&amp;"_"&amp;ProkustesV!A305&amp;"_"&amp;ProkustesV!B305</f>
        <v>zei_60_3</v>
      </c>
      <c r="B300">
        <f>ProkustesV!E305</f>
        <v>-0.43216354981260602</v>
      </c>
      <c r="C300">
        <f>ProkustesV!F305</f>
        <v>4.2873610891238298E-2</v>
      </c>
      <c r="D300">
        <f>ProkustesV!G305</f>
        <v>-0.43287898938268798</v>
      </c>
      <c r="E300">
        <f>ProkustesV!H305</f>
        <v>-4.1617138831881902E-2</v>
      </c>
      <c r="F300">
        <f>ProkustesV!I305</f>
        <v>-0.11708421368397499</v>
      </c>
      <c r="G300">
        <f>ProkustesV!J305</f>
        <v>8.3654134079961095E-3</v>
      </c>
      <c r="H300">
        <f>ProkustesV!K305</f>
        <v>-2.5722619426584301E-2</v>
      </c>
      <c r="I300">
        <f>ProkustesV!L305</f>
        <v>0.18593600886139899</v>
      </c>
      <c r="J300">
        <f>ProkustesV!M305</f>
        <v>-3.18006874258508E-2</v>
      </c>
      <c r="K300">
        <f>ProkustesV!N305</f>
        <v>6.5317700837082507E-2</v>
      </c>
      <c r="L300">
        <f>ProkustesV!O305</f>
        <v>0.27482232458312</v>
      </c>
      <c r="M300">
        <f>ProkustesV!P305</f>
        <v>0.18829716347252301</v>
      </c>
      <c r="N300">
        <f>ProkustesV!Q305</f>
        <v>-3.89789047320524E-2</v>
      </c>
      <c r="O300">
        <f>ProkustesV!R305</f>
        <v>-6.3533632481080293E-2</v>
      </c>
      <c r="P300">
        <f>ProkustesV!S305</f>
        <v>-4.5154317899408103E-2</v>
      </c>
      <c r="Q300">
        <f>ProkustesV!T305</f>
        <v>-0.20161342597266599</v>
      </c>
      <c r="R300">
        <f>ProkustesV!U305</f>
        <v>0.26836025111185002</v>
      </c>
      <c r="S300">
        <f>ProkustesV!V305</f>
        <v>-0.179708210545724</v>
      </c>
      <c r="T300">
        <f>ProkustesV!W305</f>
        <v>0.58060070666819297</v>
      </c>
      <c r="U300">
        <f>ProkustesV!X305</f>
        <v>-4.3174896388869901E-3</v>
      </c>
    </row>
    <row r="301" spans="1:21" x14ac:dyDescent="0.3">
      <c r="A301" t="str">
        <f>MID(ProkustesV!C306,4,3)&amp;"_"&amp;ProkustesV!A306&amp;"_"&amp;ProkustesV!B306</f>
        <v>zei_60_4</v>
      </c>
      <c r="B301">
        <f>ProkustesV!E306</f>
        <v>-0.42768290815870602</v>
      </c>
      <c r="C301">
        <f>ProkustesV!F306</f>
        <v>6.3552761433216906E-2</v>
      </c>
      <c r="D301">
        <f>ProkustesV!G306</f>
        <v>-0.43137172468960999</v>
      </c>
      <c r="E301">
        <f>ProkustesV!H306</f>
        <v>-6.9592705100230495E-2</v>
      </c>
      <c r="F301">
        <f>ProkustesV!I306</f>
        <v>-4.5782187127178797E-2</v>
      </c>
      <c r="G301">
        <f>ProkustesV!J306</f>
        <v>6.4742945269248998E-3</v>
      </c>
      <c r="H301">
        <f>ProkustesV!K306</f>
        <v>-5.4028784886330797E-2</v>
      </c>
      <c r="I301">
        <f>ProkustesV!L306</f>
        <v>0.18737810882123301</v>
      </c>
      <c r="J301">
        <f>ProkustesV!M306</f>
        <v>-6.0597603566246203E-2</v>
      </c>
      <c r="K301">
        <f>ProkustesV!N306</f>
        <v>5.0942255955312203E-2</v>
      </c>
      <c r="L301">
        <f>ProkustesV!O306</f>
        <v>0.31375488552337899</v>
      </c>
      <c r="M301">
        <f>ProkustesV!P306</f>
        <v>0.188113220029485</v>
      </c>
      <c r="N301">
        <f>ProkustesV!Q306</f>
        <v>-5.9402456425397501E-2</v>
      </c>
      <c r="O301">
        <f>ProkustesV!R306</f>
        <v>-5.7871401501725497E-2</v>
      </c>
      <c r="P301">
        <f>ProkustesV!S306</f>
        <v>-6.9813892497750593E-2</v>
      </c>
      <c r="Q301">
        <f>ProkustesV!T306</f>
        <v>-0.184520956888577</v>
      </c>
      <c r="R301">
        <f>ProkustesV!U306</f>
        <v>0.28988538320511698</v>
      </c>
      <c r="S301">
        <f>ProkustesV!V306</f>
        <v>-0.18308055188880901</v>
      </c>
      <c r="T301">
        <f>ProkustesV!W306</f>
        <v>0.545039288622721</v>
      </c>
      <c r="U301">
        <f>ProkustesV!X306</f>
        <v>-1.39502538683118E-3</v>
      </c>
    </row>
    <row r="302" spans="1:21" x14ac:dyDescent="0.3">
      <c r="A302" t="str">
        <f>MID(ProkustesV!C307,4,3)&amp;"_"&amp;ProkustesV!A307&amp;"_"&amp;ProkustesV!B307</f>
        <v>zei_60_5</v>
      </c>
      <c r="B302">
        <f>ProkustesV!E307</f>
        <v>-0.38511377959253901</v>
      </c>
      <c r="C302">
        <f>ProkustesV!F307</f>
        <v>5.0475970314735899E-2</v>
      </c>
      <c r="D302">
        <f>ProkustesV!G307</f>
        <v>-0.391660113940139</v>
      </c>
      <c r="E302">
        <f>ProkustesV!H307</f>
        <v>-6.2539778122914697E-2</v>
      </c>
      <c r="F302">
        <f>ProkustesV!I307</f>
        <v>-7.5120628376679002E-2</v>
      </c>
      <c r="G302">
        <f>ProkustesV!J307</f>
        <v>1.06711467604671E-3</v>
      </c>
      <c r="H302">
        <f>ProkustesV!K307</f>
        <v>-9.0275945638703101E-2</v>
      </c>
      <c r="I302">
        <f>ProkustesV!L307</f>
        <v>0.186927030614807</v>
      </c>
      <c r="J302">
        <f>ProkustesV!M307</f>
        <v>-9.7943010347020201E-2</v>
      </c>
      <c r="K302">
        <f>ProkustesV!N307</f>
        <v>6.0610962130269903E-2</v>
      </c>
      <c r="L302">
        <f>ProkustesV!O307</f>
        <v>0.32020798269886802</v>
      </c>
      <c r="M302">
        <f>ProkustesV!P307</f>
        <v>0.14157323534779301</v>
      </c>
      <c r="N302">
        <f>ProkustesV!Q307</f>
        <v>-9.46901940593773E-2</v>
      </c>
      <c r="O302">
        <f>ProkustesV!R307</f>
        <v>-5.3651947318252E-2</v>
      </c>
      <c r="P302">
        <f>ProkustesV!S307</f>
        <v>-0.105557615174825</v>
      </c>
      <c r="Q302">
        <f>ProkustesV!T307</f>
        <v>-0.16847150131744101</v>
      </c>
      <c r="R302">
        <f>ProkustesV!U307</f>
        <v>0.32740194696072999</v>
      </c>
      <c r="S302">
        <f>ProkustesV!V307</f>
        <v>-0.14803614780545199</v>
      </c>
      <c r="T302">
        <f>ProkustesV!W307</f>
        <v>0.59275135746968599</v>
      </c>
      <c r="U302">
        <f>ProkustesV!X307</f>
        <v>-7.9549385195941003E-3</v>
      </c>
    </row>
    <row r="303" spans="1:21" x14ac:dyDescent="0.3">
      <c r="A303" t="str">
        <f>MID(ProkustesV!C308,4,3)&amp;"_"&amp;ProkustesV!A308&amp;"_"&amp;ProkustesV!B308</f>
        <v>zei_61_1</v>
      </c>
      <c r="B303">
        <f>ProkustesV!E308</f>
        <v>-0.38793500182163299</v>
      </c>
      <c r="C303">
        <f>ProkustesV!F308</f>
        <v>8.9440700827776207E-2</v>
      </c>
      <c r="D303">
        <f>ProkustesV!G308</f>
        <v>-0.39467934670339</v>
      </c>
      <c r="E303">
        <f>ProkustesV!H308</f>
        <v>-6.4682104836239998E-2</v>
      </c>
      <c r="F303">
        <f>ProkustesV!I308</f>
        <v>-5.9286368674106998E-2</v>
      </c>
      <c r="G303">
        <f>ProkustesV!J308</f>
        <v>1.316150736038E-2</v>
      </c>
      <c r="H303">
        <f>ProkustesV!K308</f>
        <v>-6.38517713302552E-2</v>
      </c>
      <c r="I303">
        <f>ProkustesV!L308</f>
        <v>0.21310018260258801</v>
      </c>
      <c r="J303">
        <f>ProkustesV!M308</f>
        <v>-7.2377156428338196E-2</v>
      </c>
      <c r="K303">
        <f>ProkustesV!N308</f>
        <v>6.0482067514956897E-2</v>
      </c>
      <c r="L303">
        <f>ProkustesV!O308</f>
        <v>0.27494320390493898</v>
      </c>
      <c r="M303">
        <f>ProkustesV!P308</f>
        <v>0.182536808497412</v>
      </c>
      <c r="N303">
        <f>ProkustesV!Q308</f>
        <v>-7.0642273448929302E-2</v>
      </c>
      <c r="O303">
        <f>ProkustesV!R308</f>
        <v>-7.4493716153246195E-2</v>
      </c>
      <c r="P303">
        <f>ProkustesV!S308</f>
        <v>-7.9048669079386999E-2</v>
      </c>
      <c r="Q303">
        <f>ProkustesV!T308</f>
        <v>-0.23580060193194899</v>
      </c>
      <c r="R303">
        <f>ProkustesV!U308</f>
        <v>0.27976901518534097</v>
      </c>
      <c r="S303">
        <f>ProkustesV!V308</f>
        <v>-0.194566238767305</v>
      </c>
      <c r="T303">
        <f>ProkustesV!W308</f>
        <v>0.57310836839575996</v>
      </c>
      <c r="U303">
        <f>ProkustesV!X308</f>
        <v>1.08213948856264E-2</v>
      </c>
    </row>
    <row r="304" spans="1:21" x14ac:dyDescent="0.3">
      <c r="A304" t="str">
        <f>MID(ProkustesV!C309,4,3)&amp;"_"&amp;ProkustesV!A309&amp;"_"&amp;ProkustesV!B309</f>
        <v>zei_61_2</v>
      </c>
      <c r="B304">
        <f>ProkustesV!E309</f>
        <v>-0.39783036034707397</v>
      </c>
      <c r="C304">
        <f>ProkustesV!F309</f>
        <v>8.79581843569575E-2</v>
      </c>
      <c r="D304">
        <f>ProkustesV!G309</f>
        <v>-0.40518723570091902</v>
      </c>
      <c r="E304">
        <f>ProkustesV!H309</f>
        <v>-8.0136745653593106E-2</v>
      </c>
      <c r="F304">
        <f>ProkustesV!I309</f>
        <v>-2.50236845167842E-2</v>
      </c>
      <c r="G304">
        <f>ProkustesV!J309</f>
        <v>4.9482188752117701E-3</v>
      </c>
      <c r="H304">
        <f>ProkustesV!K309</f>
        <v>-5.9705731446901299E-2</v>
      </c>
      <c r="I304">
        <f>ProkustesV!L309</f>
        <v>0.20566796617950001</v>
      </c>
      <c r="J304">
        <f>ProkustesV!M309</f>
        <v>-7.2674347959134897E-2</v>
      </c>
      <c r="K304">
        <f>ProkustesV!N309</f>
        <v>6.4936283077635201E-2</v>
      </c>
      <c r="L304">
        <f>ProkustesV!O309</f>
        <v>0.28602326455923599</v>
      </c>
      <c r="M304">
        <f>ProkustesV!P309</f>
        <v>0.17637927972238801</v>
      </c>
      <c r="N304">
        <f>ProkustesV!Q309</f>
        <v>-7.7657513507948195E-2</v>
      </c>
      <c r="O304">
        <f>ProkustesV!R309</f>
        <v>-6.5650908073595499E-2</v>
      </c>
      <c r="P304">
        <f>ProkustesV!S309</f>
        <v>-9.1807785062095207E-2</v>
      </c>
      <c r="Q304">
        <f>ProkustesV!T309</f>
        <v>-0.22437679755275799</v>
      </c>
      <c r="R304">
        <f>ProkustesV!U309</f>
        <v>0.27355015762789098</v>
      </c>
      <c r="S304">
        <f>ProkustesV!V309</f>
        <v>-0.18429077132799701</v>
      </c>
      <c r="T304">
        <f>ProkustesV!W309</f>
        <v>0.57031323635373099</v>
      </c>
      <c r="U304">
        <f>ProkustesV!X309</f>
        <v>1.4565290396252E-2</v>
      </c>
    </row>
    <row r="305" spans="1:21" x14ac:dyDescent="0.3">
      <c r="A305" t="str">
        <f>MID(ProkustesV!C310,4,3)&amp;"_"&amp;ProkustesV!A310&amp;"_"&amp;ProkustesV!B310</f>
        <v>zei_61_3</v>
      </c>
      <c r="B305">
        <f>ProkustesV!E310</f>
        <v>-0.39935629948444301</v>
      </c>
      <c r="C305">
        <f>ProkustesV!F310</f>
        <v>8.5956924791107794E-2</v>
      </c>
      <c r="D305">
        <f>ProkustesV!G310</f>
        <v>-0.40432666765502601</v>
      </c>
      <c r="E305">
        <f>ProkustesV!H310</f>
        <v>-7.6770719744423899E-2</v>
      </c>
      <c r="F305">
        <f>ProkustesV!I310</f>
        <v>-7.8309093649826494E-2</v>
      </c>
      <c r="G305">
        <f>ProkustesV!J310</f>
        <v>-2.63082451786582E-3</v>
      </c>
      <c r="H305">
        <f>ProkustesV!K310</f>
        <v>-5.1635926334754098E-2</v>
      </c>
      <c r="I305">
        <f>ProkustesV!L310</f>
        <v>0.223199957817037</v>
      </c>
      <c r="J305">
        <f>ProkustesV!M310</f>
        <v>-5.8196654175907497E-2</v>
      </c>
      <c r="K305">
        <f>ProkustesV!N310</f>
        <v>6.8900568455798006E-2</v>
      </c>
      <c r="L305">
        <f>ProkustesV!O310</f>
        <v>0.29002460884979098</v>
      </c>
      <c r="M305">
        <f>ProkustesV!P310</f>
        <v>0.190288430585597</v>
      </c>
      <c r="N305">
        <f>ProkustesV!Q310</f>
        <v>-6.2686191279475306E-2</v>
      </c>
      <c r="O305">
        <f>ProkustesV!R310</f>
        <v>-7.1391734626222905E-2</v>
      </c>
      <c r="P305">
        <f>ProkustesV!S310</f>
        <v>-7.44853959527529E-2</v>
      </c>
      <c r="Q305">
        <f>ProkustesV!T310</f>
        <v>-0.22730629295854601</v>
      </c>
      <c r="R305">
        <f>ProkustesV!U310</f>
        <v>0.29640147122080002</v>
      </c>
      <c r="S305">
        <f>ProkustesV!V310</f>
        <v>-0.192772781445779</v>
      </c>
      <c r="T305">
        <f>ProkustesV!W310</f>
        <v>0.54257014846159402</v>
      </c>
      <c r="U305">
        <f>ProkustesV!X310</f>
        <v>2.5264716432969901E-3</v>
      </c>
    </row>
    <row r="306" spans="1:21" x14ac:dyDescent="0.3">
      <c r="A306" t="str">
        <f>MID(ProkustesV!C311,4,3)&amp;"_"&amp;ProkustesV!A311&amp;"_"&amp;ProkustesV!B311</f>
        <v>zei_61_4</v>
      </c>
      <c r="B306">
        <f>ProkustesV!E311</f>
        <v>-0.39620936844135002</v>
      </c>
      <c r="C306">
        <f>ProkustesV!F311</f>
        <v>8.7121353085692604E-2</v>
      </c>
      <c r="D306">
        <f>ProkustesV!G311</f>
        <v>-0.40128191762802701</v>
      </c>
      <c r="E306">
        <f>ProkustesV!H311</f>
        <v>-8.5936289812256303E-2</v>
      </c>
      <c r="F306">
        <f>ProkustesV!I311</f>
        <v>-5.3689320444726497E-2</v>
      </c>
      <c r="G306">
        <f>ProkustesV!J311</f>
        <v>-8.8149162913946902E-4</v>
      </c>
      <c r="H306">
        <f>ProkustesV!K311</f>
        <v>-5.71095685582216E-2</v>
      </c>
      <c r="I306">
        <f>ProkustesV!L311</f>
        <v>0.22302643101620301</v>
      </c>
      <c r="J306">
        <f>ProkustesV!M311</f>
        <v>-6.7173235754650701E-2</v>
      </c>
      <c r="K306">
        <f>ProkustesV!N311</f>
        <v>7.0388694866976895E-2</v>
      </c>
      <c r="L306">
        <f>ProkustesV!O311</f>
        <v>0.27075949663420001</v>
      </c>
      <c r="M306">
        <f>ProkustesV!P311</f>
        <v>0.18546822494932799</v>
      </c>
      <c r="N306">
        <f>ProkustesV!Q311</f>
        <v>-7.0174314564912493E-2</v>
      </c>
      <c r="O306">
        <f>ProkustesV!R311</f>
        <v>-6.8422321307059705E-2</v>
      </c>
      <c r="P306">
        <f>ProkustesV!S311</f>
        <v>-7.3365069771214E-2</v>
      </c>
      <c r="Q306">
        <f>ProkustesV!T311</f>
        <v>-0.222826698206254</v>
      </c>
      <c r="R306">
        <f>ProkustesV!U311</f>
        <v>0.27423893374897201</v>
      </c>
      <c r="S306">
        <f>ProkustesV!V311</f>
        <v>-0.18122190496459201</v>
      </c>
      <c r="T306">
        <f>ProkustesV!W311</f>
        <v>0.57400436477993</v>
      </c>
      <c r="U306">
        <f>ProkustesV!X311</f>
        <v>-6.7159979988988096E-3</v>
      </c>
    </row>
    <row r="307" spans="1:21" x14ac:dyDescent="0.3">
      <c r="A307" t="str">
        <f>MID(ProkustesV!C312,4,3)&amp;"_"&amp;ProkustesV!A312&amp;"_"&amp;ProkustesV!B312</f>
        <v>zei_61_5</v>
      </c>
      <c r="B307">
        <f>ProkustesV!E312</f>
        <v>-0.36190718848231102</v>
      </c>
      <c r="C307">
        <f>ProkustesV!F312</f>
        <v>8.7943688187664196E-2</v>
      </c>
      <c r="D307">
        <f>ProkustesV!G312</f>
        <v>-0.37598207780901099</v>
      </c>
      <c r="E307">
        <f>ProkustesV!H312</f>
        <v>-7.5172728046737095E-2</v>
      </c>
      <c r="F307">
        <f>ProkustesV!I312</f>
        <v>-5.9824898731004501E-2</v>
      </c>
      <c r="G307">
        <f>ProkustesV!J312</f>
        <v>-6.93076468546898E-3</v>
      </c>
      <c r="H307">
        <f>ProkustesV!K312</f>
        <v>-7.9329920738576698E-2</v>
      </c>
      <c r="I307">
        <f>ProkustesV!L312</f>
        <v>0.21007336995449</v>
      </c>
      <c r="J307">
        <f>ProkustesV!M312</f>
        <v>-8.95377937949937E-2</v>
      </c>
      <c r="K307">
        <f>ProkustesV!N312</f>
        <v>6.1012893793825899E-2</v>
      </c>
      <c r="L307">
        <f>ProkustesV!O312</f>
        <v>0.26415391974174901</v>
      </c>
      <c r="M307">
        <f>ProkustesV!P312</f>
        <v>0.18333201337451099</v>
      </c>
      <c r="N307">
        <f>ProkustesV!Q312</f>
        <v>-9.1797987671927206E-2</v>
      </c>
      <c r="O307">
        <f>ProkustesV!R312</f>
        <v>-5.3813129242009698E-2</v>
      </c>
      <c r="P307">
        <f>ProkustesV!S312</f>
        <v>-8.9705509546878504E-2</v>
      </c>
      <c r="Q307">
        <f>ProkustesV!T312</f>
        <v>-0.219324971247252</v>
      </c>
      <c r="R307">
        <f>ProkustesV!U312</f>
        <v>0.26938861672303199</v>
      </c>
      <c r="S307">
        <f>ProkustesV!V312</f>
        <v>-0.19026402340099999</v>
      </c>
      <c r="T307">
        <f>ProkustesV!W312</f>
        <v>0.61454284030992001</v>
      </c>
      <c r="U307">
        <f>ProkustesV!X312</f>
        <v>3.1436513119757702E-3</v>
      </c>
    </row>
    <row r="308" spans="1:21" x14ac:dyDescent="0.3">
      <c r="A308" t="str">
        <f>MID(ProkustesV!C313,4,3)&amp;"_"&amp;ProkustesV!A313&amp;"_"&amp;ProkustesV!B313</f>
        <v>zei_62_1</v>
      </c>
      <c r="B308">
        <f>ProkustesV!E313</f>
        <v>-0.38666465692202601</v>
      </c>
      <c r="C308">
        <f>ProkustesV!F313</f>
        <v>6.7534365087113704E-2</v>
      </c>
      <c r="D308">
        <f>ProkustesV!G313</f>
        <v>-0.39405840337888098</v>
      </c>
      <c r="E308">
        <f>ProkustesV!H313</f>
        <v>-7.31008103857166E-2</v>
      </c>
      <c r="F308">
        <f>ProkustesV!I313</f>
        <v>-7.2852787838579194E-2</v>
      </c>
      <c r="G308">
        <f>ProkustesV!J313</f>
        <v>8.0890043868177795E-3</v>
      </c>
      <c r="H308">
        <f>ProkustesV!K313</f>
        <v>-6.0677394745699199E-2</v>
      </c>
      <c r="I308">
        <f>ProkustesV!L313</f>
        <v>0.21099364636948001</v>
      </c>
      <c r="J308">
        <f>ProkustesV!M313</f>
        <v>-6.9659537245379294E-2</v>
      </c>
      <c r="K308">
        <f>ProkustesV!N313</f>
        <v>7.3487309801709505E-2</v>
      </c>
      <c r="L308">
        <f>ProkustesV!O313</f>
        <v>0.26132555173691702</v>
      </c>
      <c r="M308">
        <f>ProkustesV!P313</f>
        <v>0.193328032071445</v>
      </c>
      <c r="N308">
        <f>ProkustesV!Q313</f>
        <v>-6.4994183238946804E-2</v>
      </c>
      <c r="O308">
        <f>ProkustesV!R313</f>
        <v>-5.4303323962330299E-2</v>
      </c>
      <c r="P308">
        <f>ProkustesV!S313</f>
        <v>-7.4642139152175005E-2</v>
      </c>
      <c r="Q308">
        <f>ProkustesV!T313</f>
        <v>-0.21508629509529401</v>
      </c>
      <c r="R308">
        <f>ProkustesV!U313</f>
        <v>0.27315553223072098</v>
      </c>
      <c r="S308">
        <f>ProkustesV!V313</f>
        <v>-0.206661604035977</v>
      </c>
      <c r="T308">
        <f>ProkustesV!W313</f>
        <v>0.589068018554048</v>
      </c>
      <c r="U308">
        <f>ProkustesV!X313</f>
        <v>-4.2803242372495102E-3</v>
      </c>
    </row>
    <row r="309" spans="1:21" x14ac:dyDescent="0.3">
      <c r="A309" t="str">
        <f>MID(ProkustesV!C314,4,3)&amp;"_"&amp;ProkustesV!A314&amp;"_"&amp;ProkustesV!B314</f>
        <v>zei_62_2</v>
      </c>
      <c r="B309">
        <f>ProkustesV!E314</f>
        <v>-0.36363723875681703</v>
      </c>
      <c r="C309">
        <f>ProkustesV!F314</f>
        <v>6.6495276068375797E-2</v>
      </c>
      <c r="D309">
        <f>ProkustesV!G314</f>
        <v>-0.36832401902812101</v>
      </c>
      <c r="E309">
        <f>ProkustesV!H314</f>
        <v>-6.0427910841732997E-2</v>
      </c>
      <c r="F309">
        <f>ProkustesV!I314</f>
        <v>-7.1549354918918701E-2</v>
      </c>
      <c r="G309">
        <f>ProkustesV!J314</f>
        <v>-3.3312851254383002E-3</v>
      </c>
      <c r="H309">
        <f>ProkustesV!K314</f>
        <v>-8.4442860978470605E-2</v>
      </c>
      <c r="I309">
        <f>ProkustesV!L314</f>
        <v>0.205643233173324</v>
      </c>
      <c r="J309">
        <f>ProkustesV!M314</f>
        <v>-8.42457866735003E-2</v>
      </c>
      <c r="K309">
        <f>ProkustesV!N314</f>
        <v>6.4040947088543396E-2</v>
      </c>
      <c r="L309">
        <f>ProkustesV!O314</f>
        <v>0.27239564777506797</v>
      </c>
      <c r="M309">
        <f>ProkustesV!P314</f>
        <v>0.189611667753461</v>
      </c>
      <c r="N309">
        <f>ProkustesV!Q314</f>
        <v>-8.07854302576516E-2</v>
      </c>
      <c r="O309">
        <f>ProkustesV!R314</f>
        <v>-7.7264093352199706E-2</v>
      </c>
      <c r="P309">
        <f>ProkustesV!S314</f>
        <v>-8.8658921973264901E-2</v>
      </c>
      <c r="Q309">
        <f>ProkustesV!T314</f>
        <v>-0.204728455372264</v>
      </c>
      <c r="R309">
        <f>ProkustesV!U314</f>
        <v>0.225292972826583</v>
      </c>
      <c r="S309">
        <f>ProkustesV!V314</f>
        <v>-0.19092449786216201</v>
      </c>
      <c r="T309">
        <f>ProkustesV!W314</f>
        <v>0.64395499198509099</v>
      </c>
      <c r="U309">
        <f>ProkustesV!X314</f>
        <v>1.0885118470092801E-2</v>
      </c>
    </row>
    <row r="310" spans="1:21" x14ac:dyDescent="0.3">
      <c r="A310" t="str">
        <f>MID(ProkustesV!C315,4,3)&amp;"_"&amp;ProkustesV!A315&amp;"_"&amp;ProkustesV!B315</f>
        <v>zei_62_3</v>
      </c>
      <c r="B310">
        <f>ProkustesV!E315</f>
        <v>-0.40765525727577401</v>
      </c>
      <c r="C310">
        <f>ProkustesV!F315</f>
        <v>5.9091581689079298E-2</v>
      </c>
      <c r="D310">
        <f>ProkustesV!G315</f>
        <v>-0.40842902388284702</v>
      </c>
      <c r="E310">
        <f>ProkustesV!H315</f>
        <v>-7.1837149203708303E-2</v>
      </c>
      <c r="F310">
        <f>ProkustesV!I315</f>
        <v>-0.102984532152293</v>
      </c>
      <c r="G310">
        <f>ProkustesV!J315</f>
        <v>-9.3245437709192896E-3</v>
      </c>
      <c r="H310">
        <f>ProkustesV!K315</f>
        <v>-6.1498608851016698E-2</v>
      </c>
      <c r="I310">
        <f>ProkustesV!L315</f>
        <v>0.212661192790044</v>
      </c>
      <c r="J310">
        <f>ProkustesV!M315</f>
        <v>-5.9010234549672101E-2</v>
      </c>
      <c r="K310">
        <f>ProkustesV!N315</f>
        <v>6.8756169951515095E-2</v>
      </c>
      <c r="L310">
        <f>ProkustesV!O315</f>
        <v>0.29479848781670798</v>
      </c>
      <c r="M310">
        <f>ProkustesV!P315</f>
        <v>0.16013352823244401</v>
      </c>
      <c r="N310">
        <f>ProkustesV!Q315</f>
        <v>-5.36729321542204E-2</v>
      </c>
      <c r="O310">
        <f>ProkustesV!R315</f>
        <v>-5.4689256130260502E-2</v>
      </c>
      <c r="P310">
        <f>ProkustesV!S315</f>
        <v>-5.7457365491150103E-2</v>
      </c>
      <c r="Q310">
        <f>ProkustesV!T315</f>
        <v>-0.19248717487425401</v>
      </c>
      <c r="R310">
        <f>ProkustesV!U315</f>
        <v>0.26220998341371599</v>
      </c>
      <c r="S310">
        <f>ProkustesV!V315</f>
        <v>-0.17564897295864901</v>
      </c>
      <c r="T310">
        <f>ProkustesV!W315</f>
        <v>0.59369948312654897</v>
      </c>
      <c r="U310">
        <f>ProkustesV!X315</f>
        <v>3.3446242747091201E-3</v>
      </c>
    </row>
    <row r="311" spans="1:21" x14ac:dyDescent="0.3">
      <c r="A311" t="str">
        <f>MID(ProkustesV!C316,4,3)&amp;"_"&amp;ProkustesV!A316&amp;"_"&amp;ProkustesV!B316</f>
        <v>zei_62_4</v>
      </c>
      <c r="B311">
        <f>ProkustesV!E316</f>
        <v>-0.41229202465673997</v>
      </c>
      <c r="C311">
        <f>ProkustesV!F316</f>
        <v>5.47135186692621E-2</v>
      </c>
      <c r="D311">
        <f>ProkustesV!G316</f>
        <v>-0.40801697301155898</v>
      </c>
      <c r="E311">
        <f>ProkustesV!H316</f>
        <v>-5.8300846555927301E-2</v>
      </c>
      <c r="F311">
        <f>ProkustesV!I316</f>
        <v>-0.13609316942722099</v>
      </c>
      <c r="G311">
        <f>ProkustesV!J316</f>
        <v>1.32116712770526E-3</v>
      </c>
      <c r="H311">
        <f>ProkustesV!K316</f>
        <v>-4.8054387044330002E-2</v>
      </c>
      <c r="I311">
        <f>ProkustesV!L316</f>
        <v>0.19946037952888299</v>
      </c>
      <c r="J311">
        <f>ProkustesV!M316</f>
        <v>-4.7474974456308897E-2</v>
      </c>
      <c r="K311">
        <f>ProkustesV!N316</f>
        <v>6.4685879789019796E-2</v>
      </c>
      <c r="L311">
        <f>ProkustesV!O316</f>
        <v>0.29307127951810902</v>
      </c>
      <c r="M311">
        <f>ProkustesV!P316</f>
        <v>0.186999868754925</v>
      </c>
      <c r="N311">
        <f>ProkustesV!Q316</f>
        <v>-4.69729981501864E-2</v>
      </c>
      <c r="O311">
        <f>ProkustesV!R316</f>
        <v>-6.3768642121253299E-2</v>
      </c>
      <c r="P311">
        <f>ProkustesV!S316</f>
        <v>-5.2543394030280299E-2</v>
      </c>
      <c r="Q311">
        <f>ProkustesV!T316</f>
        <v>-0.19278870036527801</v>
      </c>
      <c r="R311">
        <f>ProkustesV!U316</f>
        <v>0.28061659740086398</v>
      </c>
      <c r="S311">
        <f>ProkustesV!V316</f>
        <v>-0.18562503281067799</v>
      </c>
      <c r="T311">
        <f>ProkustesV!W316</f>
        <v>0.577760043857654</v>
      </c>
      <c r="U311">
        <f>ProkustesV!X316</f>
        <v>-6.6975920166586298E-3</v>
      </c>
    </row>
    <row r="312" spans="1:21" x14ac:dyDescent="0.3">
      <c r="A312" t="str">
        <f>MID(ProkustesV!C317,4,3)&amp;"_"&amp;ProkustesV!A317&amp;"_"&amp;ProkustesV!B317</f>
        <v>zei_62_5</v>
      </c>
      <c r="B312">
        <f>ProkustesV!E317</f>
        <v>-0.421683706487119</v>
      </c>
      <c r="C312">
        <f>ProkustesV!F317</f>
        <v>6.3404599096804098E-2</v>
      </c>
      <c r="D312">
        <f>ProkustesV!G317</f>
        <v>-0.42680043196608403</v>
      </c>
      <c r="E312">
        <f>ProkustesV!H317</f>
        <v>-7.5175181576472905E-2</v>
      </c>
      <c r="F312">
        <f>ProkustesV!I317</f>
        <v>-0.110288089133476</v>
      </c>
      <c r="G312">
        <f>ProkustesV!J317</f>
        <v>4.5094028369409003E-3</v>
      </c>
      <c r="H312">
        <f>ProkustesV!K317</f>
        <v>-3.7574918209914397E-2</v>
      </c>
      <c r="I312">
        <f>ProkustesV!L317</f>
        <v>0.18740782989258001</v>
      </c>
      <c r="J312">
        <f>ProkustesV!M317</f>
        <v>-3.8708663275422397E-2</v>
      </c>
      <c r="K312">
        <f>ProkustesV!N317</f>
        <v>6.7791539690806896E-2</v>
      </c>
      <c r="L312">
        <f>ProkustesV!O317</f>
        <v>0.27466889356833402</v>
      </c>
      <c r="M312">
        <f>ProkustesV!P317</f>
        <v>0.16927636289292899</v>
      </c>
      <c r="N312">
        <f>ProkustesV!Q317</f>
        <v>-4.26865305479395E-2</v>
      </c>
      <c r="O312">
        <f>ProkustesV!R317</f>
        <v>-5.40313191093931E-2</v>
      </c>
      <c r="P312">
        <f>ProkustesV!S317</f>
        <v>-5.0577502481545501E-2</v>
      </c>
      <c r="Q312">
        <f>ProkustesV!T317</f>
        <v>-0.19055378902002101</v>
      </c>
      <c r="R312">
        <f>ProkustesV!U317</f>
        <v>0.247872679569659</v>
      </c>
      <c r="S312">
        <f>ProkustesV!V317</f>
        <v>-0.176623243159163</v>
      </c>
      <c r="T312">
        <f>ProkustesV!W317</f>
        <v>0.60577826896350695</v>
      </c>
      <c r="U312">
        <f>ProkustesV!X317</f>
        <v>3.9937984549908E-3</v>
      </c>
    </row>
    <row r="313" spans="1:21" x14ac:dyDescent="0.3">
      <c r="A313" t="str">
        <f>MID(ProkustesV!C318,4,3)&amp;"_"&amp;ProkustesV!A318&amp;"_"&amp;ProkustesV!B318</f>
        <v>zei_63_1</v>
      </c>
      <c r="B313">
        <f>ProkustesV!E318</f>
        <v>-0.36683912041373201</v>
      </c>
      <c r="C313">
        <f>ProkustesV!F318</f>
        <v>5.7505131409926399E-2</v>
      </c>
      <c r="D313">
        <f>ProkustesV!G318</f>
        <v>-0.37212564504888701</v>
      </c>
      <c r="E313">
        <f>ProkustesV!H318</f>
        <v>-6.5120151482296607E-2</v>
      </c>
      <c r="F313">
        <f>ProkustesV!I318</f>
        <v>-4.8922233951493498E-2</v>
      </c>
      <c r="G313">
        <f>ProkustesV!J318</f>
        <v>-1.62351537198891E-3</v>
      </c>
      <c r="H313">
        <f>ProkustesV!K318</f>
        <v>-7.0254907377958906E-2</v>
      </c>
      <c r="I313">
        <f>ProkustesV!L318</f>
        <v>0.247608943496227</v>
      </c>
      <c r="J313">
        <f>ProkustesV!M318</f>
        <v>-7.9354445529633902E-2</v>
      </c>
      <c r="K313">
        <f>ProkustesV!N318</f>
        <v>9.84295787517908E-2</v>
      </c>
      <c r="L313">
        <f>ProkustesV!O318</f>
        <v>0.27053225256541003</v>
      </c>
      <c r="M313">
        <f>ProkustesV!P318</f>
        <v>0.22225012428177099</v>
      </c>
      <c r="N313">
        <f>ProkustesV!Q318</f>
        <v>-7.3746543052115907E-2</v>
      </c>
      <c r="O313">
        <f>ProkustesV!R318</f>
        <v>-8.0649399402458299E-2</v>
      </c>
      <c r="P313">
        <f>ProkustesV!S318</f>
        <v>-8.3417400098928701E-2</v>
      </c>
      <c r="Q313">
        <f>ProkustesV!T318</f>
        <v>-0.24311855066391899</v>
      </c>
      <c r="R313">
        <f>ProkustesV!U318</f>
        <v>0.266860322162633</v>
      </c>
      <c r="S313">
        <f>ProkustesV!V318</f>
        <v>-0.234193538054459</v>
      </c>
      <c r="T313">
        <f>ProkustesV!W318</f>
        <v>0.55726772074470798</v>
      </c>
      <c r="U313">
        <f>ProkustesV!X318</f>
        <v>-1.08862296459511E-3</v>
      </c>
    </row>
    <row r="314" spans="1:21" x14ac:dyDescent="0.3">
      <c r="A314" t="str">
        <f>MID(ProkustesV!C319,4,3)&amp;"_"&amp;ProkustesV!A319&amp;"_"&amp;ProkustesV!B319</f>
        <v>zei_63_2</v>
      </c>
      <c r="B314">
        <f>ProkustesV!E319</f>
        <v>-0.37858703905427599</v>
      </c>
      <c r="C314">
        <f>ProkustesV!F319</f>
        <v>4.7792289595136997E-2</v>
      </c>
      <c r="D314">
        <f>ProkustesV!G319</f>
        <v>-0.38024849395834098</v>
      </c>
      <c r="E314">
        <f>ProkustesV!H319</f>
        <v>-4.5419645792646297E-2</v>
      </c>
      <c r="F314">
        <f>ProkustesV!I319</f>
        <v>-8.3470505289903199E-2</v>
      </c>
      <c r="G314">
        <f>ProkustesV!J319</f>
        <v>4.1386239842094502E-3</v>
      </c>
      <c r="H314">
        <f>ProkustesV!K319</f>
        <v>-7.6467066111546106E-2</v>
      </c>
      <c r="I314">
        <f>ProkustesV!L319</f>
        <v>0.21482557130247101</v>
      </c>
      <c r="J314">
        <f>ProkustesV!M319</f>
        <v>-8.3393022228307703E-2</v>
      </c>
      <c r="K314">
        <f>ProkustesV!N319</f>
        <v>6.2935339585284106E-2</v>
      </c>
      <c r="L314">
        <f>ProkustesV!O319</f>
        <v>0.30123408032093402</v>
      </c>
      <c r="M314">
        <f>ProkustesV!P319</f>
        <v>0.179244125727135</v>
      </c>
      <c r="N314">
        <f>ProkustesV!Q319</f>
        <v>-8.1250900605081194E-2</v>
      </c>
      <c r="O314">
        <f>ProkustesV!R319</f>
        <v>-6.9109120124451903E-2</v>
      </c>
      <c r="P314">
        <f>ProkustesV!S319</f>
        <v>-8.6337038983527306E-2</v>
      </c>
      <c r="Q314">
        <f>ProkustesV!T319</f>
        <v>-0.20392565374053001</v>
      </c>
      <c r="R314">
        <f>ProkustesV!U319</f>
        <v>0.28773415735000502</v>
      </c>
      <c r="S314">
        <f>ProkustesV!V319</f>
        <v>-0.20304215959559599</v>
      </c>
      <c r="T314">
        <f>ProkustesV!W319</f>
        <v>0.58078582856004202</v>
      </c>
      <c r="U314">
        <f>ProkustesV!X319</f>
        <v>1.25606290589904E-2</v>
      </c>
    </row>
    <row r="315" spans="1:21" x14ac:dyDescent="0.3">
      <c r="A315" t="str">
        <f>MID(ProkustesV!C320,4,3)&amp;"_"&amp;ProkustesV!A320&amp;"_"&amp;ProkustesV!B320</f>
        <v>zei_63_3</v>
      </c>
      <c r="B315">
        <f>ProkustesV!E320</f>
        <v>-0.40300247525138599</v>
      </c>
      <c r="C315">
        <f>ProkustesV!F320</f>
        <v>6.8301182917844303E-2</v>
      </c>
      <c r="D315">
        <f>ProkustesV!G320</f>
        <v>-0.41274559362713398</v>
      </c>
      <c r="E315">
        <f>ProkustesV!H320</f>
        <v>-5.6606785128449202E-2</v>
      </c>
      <c r="F315">
        <f>ProkustesV!I320</f>
        <v>-5.3895699772564899E-2</v>
      </c>
      <c r="G315">
        <f>ProkustesV!J320</f>
        <v>1.86831753624179E-4</v>
      </c>
      <c r="H315">
        <f>ProkustesV!K320</f>
        <v>-6.1124651299314998E-2</v>
      </c>
      <c r="I315">
        <f>ProkustesV!L320</f>
        <v>0.170201913318445</v>
      </c>
      <c r="J315">
        <f>ProkustesV!M320</f>
        <v>-6.6335235490858901E-2</v>
      </c>
      <c r="K315">
        <f>ProkustesV!N320</f>
        <v>5.6876955494881601E-2</v>
      </c>
      <c r="L315">
        <f>ProkustesV!O320</f>
        <v>0.25064281079165801</v>
      </c>
      <c r="M315">
        <f>ProkustesV!P320</f>
        <v>0.17942483698928</v>
      </c>
      <c r="N315">
        <f>ProkustesV!Q320</f>
        <v>-6.5865303722858801E-2</v>
      </c>
      <c r="O315">
        <f>ProkustesV!R320</f>
        <v>-6.2742145074611094E-2</v>
      </c>
      <c r="P315">
        <f>ProkustesV!S320</f>
        <v>-8.1346078668801794E-2</v>
      </c>
      <c r="Q315">
        <f>ProkustesV!T320</f>
        <v>-0.178252433274419</v>
      </c>
      <c r="R315">
        <f>ProkustesV!U320</f>
        <v>0.26210970285497898</v>
      </c>
      <c r="S315">
        <f>ProkustesV!V320</f>
        <v>-0.17382575587674001</v>
      </c>
      <c r="T315">
        <f>ProkustesV!W320</f>
        <v>0.631562524186283</v>
      </c>
      <c r="U315">
        <f>ProkustesV!X320</f>
        <v>-3.56460111985746E-3</v>
      </c>
    </row>
    <row r="316" spans="1:21" x14ac:dyDescent="0.3">
      <c r="A316" t="str">
        <f>MID(ProkustesV!C321,4,3)&amp;"_"&amp;ProkustesV!A321&amp;"_"&amp;ProkustesV!B321</f>
        <v>zei_63_4</v>
      </c>
      <c r="B316">
        <f>ProkustesV!E321</f>
        <v>-0.363039612108569</v>
      </c>
      <c r="C316">
        <f>ProkustesV!F321</f>
        <v>4.62539280589018E-2</v>
      </c>
      <c r="D316">
        <f>ProkustesV!G321</f>
        <v>-0.37154909953090098</v>
      </c>
      <c r="E316">
        <f>ProkustesV!H321</f>
        <v>-6.7368764736374695E-2</v>
      </c>
      <c r="F316">
        <f>ProkustesV!I321</f>
        <v>-3.09816545156427E-2</v>
      </c>
      <c r="G316">
        <f>ProkustesV!J321</f>
        <v>-2.0226321603862601E-2</v>
      </c>
      <c r="H316">
        <f>ProkustesV!K321</f>
        <v>-9.0475660576585903E-2</v>
      </c>
      <c r="I316">
        <f>ProkustesV!L321</f>
        <v>0.23352311401814299</v>
      </c>
      <c r="J316">
        <f>ProkustesV!M321</f>
        <v>-9.4959855096857407E-2</v>
      </c>
      <c r="K316">
        <f>ProkustesV!N321</f>
        <v>9.5514017357927597E-2</v>
      </c>
      <c r="L316">
        <f>ProkustesV!O321</f>
        <v>0.28926554693069301</v>
      </c>
      <c r="M316">
        <f>ProkustesV!P321</f>
        <v>0.218772038190788</v>
      </c>
      <c r="N316">
        <f>ProkustesV!Q321</f>
        <v>-9.0718015937060803E-2</v>
      </c>
      <c r="O316">
        <f>ProkustesV!R321</f>
        <v>-7.1656087373472802E-2</v>
      </c>
      <c r="P316">
        <f>ProkustesV!S321</f>
        <v>-0.10981105574986</v>
      </c>
      <c r="Q316">
        <f>ProkustesV!T321</f>
        <v>-0.21400589498280301</v>
      </c>
      <c r="R316">
        <f>ProkustesV!U321</f>
        <v>0.300210585145126</v>
      </c>
      <c r="S316">
        <f>ProkustesV!V321</f>
        <v>-0.18863010199306399</v>
      </c>
      <c r="T316">
        <f>ProkustesV!W321</f>
        <v>0.56205882143965902</v>
      </c>
      <c r="U316">
        <f>ProkustesV!X321</f>
        <v>-3.2175926936182299E-2</v>
      </c>
    </row>
    <row r="317" spans="1:21" x14ac:dyDescent="0.3">
      <c r="A317" t="str">
        <f>MID(ProkustesV!C322,4,3)&amp;"_"&amp;ProkustesV!A322&amp;"_"&amp;ProkustesV!B322</f>
        <v>zei_63_5</v>
      </c>
      <c r="B317">
        <f>ProkustesV!E322</f>
        <v>-0.35007371632229101</v>
      </c>
      <c r="C317">
        <f>ProkustesV!F322</f>
        <v>5.9464171784158401E-2</v>
      </c>
      <c r="D317">
        <f>ProkustesV!G322</f>
        <v>-0.36309790452580598</v>
      </c>
      <c r="E317">
        <f>ProkustesV!H322</f>
        <v>-6.5805914499913604E-2</v>
      </c>
      <c r="F317">
        <f>ProkustesV!I322</f>
        <v>-3.3763355836531402E-2</v>
      </c>
      <c r="G317">
        <f>ProkustesV!J322</f>
        <v>-1.9576579406369301E-3</v>
      </c>
      <c r="H317">
        <f>ProkustesV!K322</f>
        <v>-8.6013130513583003E-2</v>
      </c>
      <c r="I317">
        <f>ProkustesV!L322</f>
        <v>0.226055797894506</v>
      </c>
      <c r="J317">
        <f>ProkustesV!M322</f>
        <v>-9.8734268029230396E-2</v>
      </c>
      <c r="K317">
        <f>ProkustesV!N322</f>
        <v>8.1787455837856807E-2</v>
      </c>
      <c r="L317">
        <f>ProkustesV!O322</f>
        <v>0.272200428010273</v>
      </c>
      <c r="M317">
        <f>ProkustesV!P322</f>
        <v>0.19723547968439401</v>
      </c>
      <c r="N317">
        <f>ProkustesV!Q322</f>
        <v>-0.109447451825782</v>
      </c>
      <c r="O317">
        <f>ProkustesV!R322</f>
        <v>-6.8040259541238698E-2</v>
      </c>
      <c r="P317">
        <f>ProkustesV!S322</f>
        <v>-0.120184098899519</v>
      </c>
      <c r="Q317">
        <f>ProkustesV!T322</f>
        <v>-0.21792555031732599</v>
      </c>
      <c r="R317">
        <f>ProkustesV!U322</f>
        <v>0.30791295215687597</v>
      </c>
      <c r="S317">
        <f>ProkustesV!V322</f>
        <v>-0.20434850487885001</v>
      </c>
      <c r="T317">
        <f>ProkustesV!W322</f>
        <v>0.58120054578559199</v>
      </c>
      <c r="U317">
        <f>ProkustesV!X322</f>
        <v>-6.46501802294928E-3</v>
      </c>
    </row>
    <row r="318" spans="1:21" x14ac:dyDescent="0.3">
      <c r="A318" t="str">
        <f>MID(ProkustesV!C323,4,3)&amp;"_"&amp;ProkustesV!A323&amp;"_"&amp;ProkustesV!B323</f>
        <v>zei_64_1</v>
      </c>
      <c r="B318">
        <f>ProkustesV!E323</f>
        <v>-0.37537542558034098</v>
      </c>
      <c r="C318">
        <f>ProkustesV!F323</f>
        <v>8.7674084698767293E-2</v>
      </c>
      <c r="D318">
        <f>ProkustesV!G323</f>
        <v>-0.379216549350743</v>
      </c>
      <c r="E318">
        <f>ProkustesV!H323</f>
        <v>-9.2290572702875301E-2</v>
      </c>
      <c r="F318">
        <f>ProkustesV!I323</f>
        <v>7.52038303454772E-3</v>
      </c>
      <c r="G318">
        <f>ProkustesV!J323</f>
        <v>1.21229465308499E-2</v>
      </c>
      <c r="H318">
        <f>ProkustesV!K323</f>
        <v>-0.105317487114334</v>
      </c>
      <c r="I318">
        <f>ProkustesV!L323</f>
        <v>0.215022628178557</v>
      </c>
      <c r="J318">
        <f>ProkustesV!M323</f>
        <v>-0.103373919596015</v>
      </c>
      <c r="K318">
        <f>ProkustesV!N323</f>
        <v>5.24804793593504E-2</v>
      </c>
      <c r="L318">
        <f>ProkustesV!O323</f>
        <v>0.31070263835519202</v>
      </c>
      <c r="M318">
        <f>ProkustesV!P323</f>
        <v>0.18516765788481701</v>
      </c>
      <c r="N318">
        <f>ProkustesV!Q323</f>
        <v>-9.4894717580585305E-2</v>
      </c>
      <c r="O318">
        <f>ProkustesV!R323</f>
        <v>-5.1450637406903699E-2</v>
      </c>
      <c r="P318">
        <f>ProkustesV!S323</f>
        <v>-0.104217969156906</v>
      </c>
      <c r="Q318">
        <f>ProkustesV!T323</f>
        <v>-0.21316161406160999</v>
      </c>
      <c r="R318">
        <f>ProkustesV!U323</f>
        <v>0.27856285699856598</v>
      </c>
      <c r="S318">
        <f>ProkustesV!V323</f>
        <v>-0.201853373091605</v>
      </c>
      <c r="T318">
        <f>ProkustesV!W323</f>
        <v>0.56561018999061796</v>
      </c>
      <c r="U318">
        <f>ProkustesV!X323</f>
        <v>6.2884006106503501E-3</v>
      </c>
    </row>
    <row r="319" spans="1:21" x14ac:dyDescent="0.3">
      <c r="A319" t="str">
        <f>MID(ProkustesV!C324,4,3)&amp;"_"&amp;ProkustesV!A324&amp;"_"&amp;ProkustesV!B324</f>
        <v>zei_64_2</v>
      </c>
      <c r="B319">
        <f>ProkustesV!E324</f>
        <v>-0.364508414287257</v>
      </c>
      <c r="C319">
        <f>ProkustesV!F324</f>
        <v>7.0882995061198897E-2</v>
      </c>
      <c r="D319">
        <f>ProkustesV!G324</f>
        <v>-0.361928318498006</v>
      </c>
      <c r="E319">
        <f>ProkustesV!H324</f>
        <v>-7.2752481537118094E-2</v>
      </c>
      <c r="F319">
        <f>ProkustesV!I324</f>
        <v>1.7142536908062299E-2</v>
      </c>
      <c r="G319">
        <f>ProkustesV!J324</f>
        <v>6.3177456939914204E-3</v>
      </c>
      <c r="H319">
        <f>ProkustesV!K324</f>
        <v>-0.109432939636534</v>
      </c>
      <c r="I319">
        <f>ProkustesV!L324</f>
        <v>0.225605227208894</v>
      </c>
      <c r="J319">
        <f>ProkustesV!M324</f>
        <v>-0.11246820977392499</v>
      </c>
      <c r="K319">
        <f>ProkustesV!N324</f>
        <v>5.8056371640719903E-2</v>
      </c>
      <c r="L319">
        <f>ProkustesV!O324</f>
        <v>0.30410899976901901</v>
      </c>
      <c r="M319">
        <f>ProkustesV!P324</f>
        <v>0.17539614425193401</v>
      </c>
      <c r="N319">
        <f>ProkustesV!Q324</f>
        <v>-0.106736511301599</v>
      </c>
      <c r="O319">
        <f>ProkustesV!R324</f>
        <v>-5.1698879182945703E-2</v>
      </c>
      <c r="P319">
        <f>ProkustesV!S324</f>
        <v>-0.11789006852438901</v>
      </c>
      <c r="Q319">
        <f>ProkustesV!T324</f>
        <v>-0.23011063078250099</v>
      </c>
      <c r="R319">
        <f>ProkustesV!U324</f>
        <v>0.26542495452748099</v>
      </c>
      <c r="S319">
        <f>ProkustesV!V324</f>
        <v>-0.198239235653448</v>
      </c>
      <c r="T319">
        <f>ProkustesV!W324</f>
        <v>0.58628797081715101</v>
      </c>
      <c r="U319">
        <f>ProkustesV!X324</f>
        <v>1.65427432992757E-2</v>
      </c>
    </row>
    <row r="320" spans="1:21" x14ac:dyDescent="0.3">
      <c r="A320" t="str">
        <f>MID(ProkustesV!C325,4,3)&amp;"_"&amp;ProkustesV!A325&amp;"_"&amp;ProkustesV!B325</f>
        <v>zei_64_3</v>
      </c>
      <c r="B320">
        <f>ProkustesV!E325</f>
        <v>-0.39269798266765499</v>
      </c>
      <c r="C320">
        <f>ProkustesV!F325</f>
        <v>5.9902591585863099E-2</v>
      </c>
      <c r="D320">
        <f>ProkustesV!G325</f>
        <v>-0.39660368876996299</v>
      </c>
      <c r="E320">
        <f>ProkustesV!H325</f>
        <v>-5.83841487422831E-2</v>
      </c>
      <c r="F320">
        <f>ProkustesV!I325</f>
        <v>-6.6625558142639901E-2</v>
      </c>
      <c r="G320">
        <f>ProkustesV!J325</f>
        <v>-4.5725555955310696E-3</v>
      </c>
      <c r="H320">
        <f>ProkustesV!K325</f>
        <v>-6.9492875260989295E-2</v>
      </c>
      <c r="I320">
        <f>ProkustesV!L325</f>
        <v>0.20463376837691</v>
      </c>
      <c r="J320">
        <f>ProkustesV!M325</f>
        <v>-7.9787986235878405E-2</v>
      </c>
      <c r="K320">
        <f>ProkustesV!N325</f>
        <v>5.4909386544109998E-2</v>
      </c>
      <c r="L320">
        <f>ProkustesV!O325</f>
        <v>0.29456135335439698</v>
      </c>
      <c r="M320">
        <f>ProkustesV!P325</f>
        <v>0.16931446039227699</v>
      </c>
      <c r="N320">
        <f>ProkustesV!Q325</f>
        <v>-7.7678194090901598E-2</v>
      </c>
      <c r="O320">
        <f>ProkustesV!R325</f>
        <v>-5.5851200416218202E-2</v>
      </c>
      <c r="P320">
        <f>ProkustesV!S325</f>
        <v>-8.3871827193224405E-2</v>
      </c>
      <c r="Q320">
        <f>ProkustesV!T325</f>
        <v>-0.19391918481758599</v>
      </c>
      <c r="R320">
        <f>ProkustesV!U325</f>
        <v>0.28293008892354699</v>
      </c>
      <c r="S320">
        <f>ProkustesV!V325</f>
        <v>-0.186114584738963</v>
      </c>
      <c r="T320">
        <f>ProkustesV!W325</f>
        <v>0.58926667008330602</v>
      </c>
      <c r="U320">
        <f>ProkustesV!X325</f>
        <v>1.00814674114227E-2</v>
      </c>
    </row>
    <row r="321" spans="1:21" x14ac:dyDescent="0.3">
      <c r="A321" t="str">
        <f>MID(ProkustesV!C326,4,3)&amp;"_"&amp;ProkustesV!A326&amp;"_"&amp;ProkustesV!B326</f>
        <v>zei_64_4</v>
      </c>
      <c r="B321">
        <f>ProkustesV!E326</f>
        <v>-0.38558564779539201</v>
      </c>
      <c r="C321">
        <f>ProkustesV!F326</f>
        <v>6.8982507271931101E-2</v>
      </c>
      <c r="D321">
        <f>ProkustesV!G326</f>
        <v>-0.38484978365741201</v>
      </c>
      <c r="E321">
        <f>ProkustesV!H326</f>
        <v>-6.7404328595723303E-2</v>
      </c>
      <c r="F321">
        <f>ProkustesV!I326</f>
        <v>-4.2165335168974E-2</v>
      </c>
      <c r="G321">
        <f>ProkustesV!J326</f>
        <v>5.9471757471231401E-4</v>
      </c>
      <c r="H321">
        <f>ProkustesV!K326</f>
        <v>-7.6529452882044699E-2</v>
      </c>
      <c r="I321">
        <f>ProkustesV!L326</f>
        <v>0.236018373444738</v>
      </c>
      <c r="J321">
        <f>ProkustesV!M326</f>
        <v>-7.7794138049264105E-2</v>
      </c>
      <c r="K321">
        <f>ProkustesV!N326</f>
        <v>8.7178259859593293E-2</v>
      </c>
      <c r="L321">
        <f>ProkustesV!O326</f>
        <v>0.29156233737318699</v>
      </c>
      <c r="M321">
        <f>ProkustesV!P326</f>
        <v>0.19880544057949201</v>
      </c>
      <c r="N321">
        <f>ProkustesV!Q326</f>
        <v>-7.07169274951433E-2</v>
      </c>
      <c r="O321">
        <f>ProkustesV!R326</f>
        <v>-7.60216457554964E-2</v>
      </c>
      <c r="P321">
        <f>ProkustesV!S326</f>
        <v>-8.0173011653231804E-2</v>
      </c>
      <c r="Q321">
        <f>ProkustesV!T326</f>
        <v>-0.23521455798139501</v>
      </c>
      <c r="R321">
        <f>ProkustesV!U326</f>
        <v>0.28350867503390098</v>
      </c>
      <c r="S321">
        <f>ProkustesV!V326</f>
        <v>-0.21671208990065799</v>
      </c>
      <c r="T321">
        <f>ProkustesV!W326</f>
        <v>0.54274328429437202</v>
      </c>
      <c r="U321">
        <f>ProkustesV!X326</f>
        <v>3.7733235028050999E-3</v>
      </c>
    </row>
    <row r="322" spans="1:21" x14ac:dyDescent="0.3">
      <c r="A322" t="str">
        <f>MID(ProkustesV!C327,4,3)&amp;"_"&amp;ProkustesV!A327&amp;"_"&amp;ProkustesV!B327</f>
        <v>zei_64_5</v>
      </c>
      <c r="B322">
        <f>ProkustesV!E327</f>
        <v>-0.38773452342915998</v>
      </c>
      <c r="C322">
        <f>ProkustesV!F327</f>
        <v>7.5465831690896906E-2</v>
      </c>
      <c r="D322">
        <f>ProkustesV!G327</f>
        <v>-0.40083715078255799</v>
      </c>
      <c r="E322">
        <f>ProkustesV!H327</f>
        <v>-6.7778031303120698E-2</v>
      </c>
      <c r="F322">
        <f>ProkustesV!I327</f>
        <v>-5.2223385134187901E-2</v>
      </c>
      <c r="G322">
        <f>ProkustesV!J327</f>
        <v>5.6780314281553298E-3</v>
      </c>
      <c r="H322">
        <f>ProkustesV!K327</f>
        <v>-7.6242351969594099E-2</v>
      </c>
      <c r="I322">
        <f>ProkustesV!L327</f>
        <v>0.21055730610633699</v>
      </c>
      <c r="J322">
        <f>ProkustesV!M327</f>
        <v>-7.3119110893288194E-2</v>
      </c>
      <c r="K322">
        <f>ProkustesV!N327</f>
        <v>6.1746777030185197E-2</v>
      </c>
      <c r="L322">
        <f>ProkustesV!O327</f>
        <v>0.30103753480967699</v>
      </c>
      <c r="M322">
        <f>ProkustesV!P327</f>
        <v>0.19400788106158701</v>
      </c>
      <c r="N322">
        <f>ProkustesV!Q327</f>
        <v>-7.0120009013662901E-2</v>
      </c>
      <c r="O322">
        <f>ProkustesV!R327</f>
        <v>-6.1995790637628397E-2</v>
      </c>
      <c r="P322">
        <f>ProkustesV!S327</f>
        <v>-7.82988734276205E-2</v>
      </c>
      <c r="Q322">
        <f>ProkustesV!T327</f>
        <v>-0.22241660130088001</v>
      </c>
      <c r="R322">
        <f>ProkustesV!U327</f>
        <v>0.28119942342230297</v>
      </c>
      <c r="S322">
        <f>ProkustesV!V327</f>
        <v>-0.19999808154843601</v>
      </c>
      <c r="T322">
        <f>ProkustesV!W327</f>
        <v>0.55633844641809005</v>
      </c>
      <c r="U322">
        <f>ProkustesV!X327</f>
        <v>4.7326774729017597E-3</v>
      </c>
    </row>
    <row r="323" spans="1:21" x14ac:dyDescent="0.3">
      <c r="A323" t="str">
        <f>MID(ProkustesV!C328,4,3)&amp;"_"&amp;ProkustesV!A328&amp;"_"&amp;ProkustesV!B328</f>
        <v>zei_65_1</v>
      </c>
      <c r="B323">
        <f>ProkustesV!E328</f>
        <v>-0.41828170181546598</v>
      </c>
      <c r="C323">
        <f>ProkustesV!F328</f>
        <v>5.5693752391792098E-2</v>
      </c>
      <c r="D323">
        <f>ProkustesV!G328</f>
        <v>-0.42297812538108798</v>
      </c>
      <c r="E323">
        <f>ProkustesV!H328</f>
        <v>-4.70659450362741E-2</v>
      </c>
      <c r="F323">
        <f>ProkustesV!I328</f>
        <v>-0.15942792973692699</v>
      </c>
      <c r="G323">
        <f>ProkustesV!J328</f>
        <v>-7.4253314866654903E-3</v>
      </c>
      <c r="H323">
        <f>ProkustesV!K328</f>
        <v>-4.8937175994335398E-2</v>
      </c>
      <c r="I323">
        <f>ProkustesV!L328</f>
        <v>0.17784970964619101</v>
      </c>
      <c r="J323">
        <f>ProkustesV!M328</f>
        <v>-4.9402193353024197E-2</v>
      </c>
      <c r="K323">
        <f>ProkustesV!N328</f>
        <v>4.7294002489483997E-2</v>
      </c>
      <c r="L323">
        <f>ProkustesV!O328</f>
        <v>0.27985348811399202</v>
      </c>
      <c r="M323">
        <f>ProkustesV!P328</f>
        <v>0.14146167229534801</v>
      </c>
      <c r="N323">
        <f>ProkustesV!Q328</f>
        <v>-4.1813678644905497E-2</v>
      </c>
      <c r="O323">
        <f>ProkustesV!R328</f>
        <v>-4.3341524873068298E-2</v>
      </c>
      <c r="P323">
        <f>ProkustesV!S328</f>
        <v>-4.8180220645202901E-2</v>
      </c>
      <c r="Q323">
        <f>ProkustesV!T328</f>
        <v>-0.167149426646579</v>
      </c>
      <c r="R323">
        <f>ProkustesV!U328</f>
        <v>0.28863485348444201</v>
      </c>
      <c r="S323">
        <f>ProkustesV!V328</f>
        <v>-0.15855296310551401</v>
      </c>
      <c r="T323">
        <f>ProkustesV!W328</f>
        <v>0.62053268397251504</v>
      </c>
      <c r="U323">
        <f>ProkustesV!X328</f>
        <v>1.23605432528544E-3</v>
      </c>
    </row>
    <row r="324" spans="1:21" x14ac:dyDescent="0.3">
      <c r="A324" t="str">
        <f>MID(ProkustesV!C329,4,3)&amp;"_"&amp;ProkustesV!A329&amp;"_"&amp;ProkustesV!B329</f>
        <v>zei_65_2</v>
      </c>
      <c r="B324">
        <f>ProkustesV!E329</f>
        <v>-0.40564399523216599</v>
      </c>
      <c r="C324">
        <f>ProkustesV!F329</f>
        <v>4.4672775733645198E-2</v>
      </c>
      <c r="D324">
        <f>ProkustesV!G329</f>
        <v>-0.41410096568382998</v>
      </c>
      <c r="E324">
        <f>ProkustesV!H329</f>
        <v>-5.8385486425177498E-2</v>
      </c>
      <c r="F324">
        <f>ProkustesV!I329</f>
        <v>-0.13233547235290799</v>
      </c>
      <c r="G324">
        <f>ProkustesV!J329</f>
        <v>-3.0688153001722398E-3</v>
      </c>
      <c r="H324">
        <f>ProkustesV!K329</f>
        <v>-4.2304882438572798E-2</v>
      </c>
      <c r="I324">
        <f>ProkustesV!L329</f>
        <v>0.19333986274642001</v>
      </c>
      <c r="J324">
        <f>ProkustesV!M329</f>
        <v>-4.9871652934493103E-2</v>
      </c>
      <c r="K324">
        <f>ProkustesV!N329</f>
        <v>5.4691476759971797E-2</v>
      </c>
      <c r="L324">
        <f>ProkustesV!O329</f>
        <v>0.28701824691493899</v>
      </c>
      <c r="M324">
        <f>ProkustesV!P329</f>
        <v>0.18202904447954199</v>
      </c>
      <c r="N324">
        <f>ProkustesV!Q329</f>
        <v>-5.07303568953094E-2</v>
      </c>
      <c r="O324">
        <f>ProkustesV!R329</f>
        <v>-5.1138153078154301E-2</v>
      </c>
      <c r="P324">
        <f>ProkustesV!S329</f>
        <v>-5.7239874643714002E-2</v>
      </c>
      <c r="Q324">
        <f>ProkustesV!T329</f>
        <v>-0.18226982134286701</v>
      </c>
      <c r="R324">
        <f>ProkustesV!U329</f>
        <v>0.25713437190510302</v>
      </c>
      <c r="S324">
        <f>ProkustesV!V329</f>
        <v>-0.17964460689956899</v>
      </c>
      <c r="T324">
        <f>ProkustesV!W329</f>
        <v>0.60807458136095105</v>
      </c>
      <c r="U324">
        <f>ProkustesV!X329</f>
        <v>-2.2627667363861399E-4</v>
      </c>
    </row>
    <row r="325" spans="1:21" x14ac:dyDescent="0.3">
      <c r="A325" t="str">
        <f>MID(ProkustesV!C330,4,3)&amp;"_"&amp;ProkustesV!A330&amp;"_"&amp;ProkustesV!B330</f>
        <v>zei_65_3</v>
      </c>
      <c r="B325">
        <f>ProkustesV!E330</f>
        <v>-0.384383874495629</v>
      </c>
      <c r="C325">
        <f>ProkustesV!F330</f>
        <v>6.0384306978376802E-2</v>
      </c>
      <c r="D325">
        <f>ProkustesV!G330</f>
        <v>-0.38413356916586899</v>
      </c>
      <c r="E325">
        <f>ProkustesV!H330</f>
        <v>-6.5132241930168394E-2</v>
      </c>
      <c r="F325">
        <f>ProkustesV!I330</f>
        <v>-7.8197987976872205E-2</v>
      </c>
      <c r="G325">
        <f>ProkustesV!J330</f>
        <v>-8.0927015135980503E-3</v>
      </c>
      <c r="H325">
        <f>ProkustesV!K330</f>
        <v>-7.3833720473109099E-2</v>
      </c>
      <c r="I325">
        <f>ProkustesV!L330</f>
        <v>0.206605426170347</v>
      </c>
      <c r="J325">
        <f>ProkustesV!M330</f>
        <v>-8.1244813471719496E-2</v>
      </c>
      <c r="K325">
        <f>ProkustesV!N330</f>
        <v>6.4946441973779204E-2</v>
      </c>
      <c r="L325">
        <f>ProkustesV!O330</f>
        <v>0.28563058949232201</v>
      </c>
      <c r="M325">
        <f>ProkustesV!P330</f>
        <v>0.18186763567425901</v>
      </c>
      <c r="N325">
        <f>ProkustesV!Q330</f>
        <v>-8.2631219967159303E-2</v>
      </c>
      <c r="O325">
        <f>ProkustesV!R330</f>
        <v>-5.4441614019167299E-2</v>
      </c>
      <c r="P325">
        <f>ProkustesV!S330</f>
        <v>-9.1702407049605306E-2</v>
      </c>
      <c r="Q325">
        <f>ProkustesV!T330</f>
        <v>-0.18980768092698999</v>
      </c>
      <c r="R325">
        <f>ProkustesV!U330</f>
        <v>0.30525299959803898</v>
      </c>
      <c r="S325">
        <f>ProkustesV!V330</f>
        <v>-0.188572434133679</v>
      </c>
      <c r="T325">
        <f>ProkustesV!W330</f>
        <v>0.58524400350960304</v>
      </c>
      <c r="U325">
        <f>ProkustesV!X330</f>
        <v>-7.7571382731607599E-3</v>
      </c>
    </row>
    <row r="326" spans="1:21" x14ac:dyDescent="0.3">
      <c r="A326" t="str">
        <f>MID(ProkustesV!C331,4,3)&amp;"_"&amp;ProkustesV!A331&amp;"_"&amp;ProkustesV!B331</f>
        <v>zei_65_4</v>
      </c>
      <c r="B326">
        <f>ProkustesV!E331</f>
        <v>-0.388796217540547</v>
      </c>
      <c r="C326">
        <f>ProkustesV!F331</f>
        <v>6.2550186235153904E-2</v>
      </c>
      <c r="D326">
        <f>ProkustesV!G331</f>
        <v>-0.39654238471834002</v>
      </c>
      <c r="E326">
        <f>ProkustesV!H331</f>
        <v>-6.8548656097788194E-2</v>
      </c>
      <c r="F326">
        <f>ProkustesV!I331</f>
        <v>-3.2299661318808098E-2</v>
      </c>
      <c r="G326">
        <f>ProkustesV!J331</f>
        <v>3.1950430044391902E-3</v>
      </c>
      <c r="H326">
        <f>ProkustesV!K331</f>
        <v>-6.2489183632626302E-2</v>
      </c>
      <c r="I326">
        <f>ProkustesV!L331</f>
        <v>0.239134561958491</v>
      </c>
      <c r="J326">
        <f>ProkustesV!M331</f>
        <v>-6.17850036903081E-2</v>
      </c>
      <c r="K326">
        <f>ProkustesV!N331</f>
        <v>8.6512169654368504E-2</v>
      </c>
      <c r="L326">
        <f>ProkustesV!O331</f>
        <v>0.27290283794273901</v>
      </c>
      <c r="M326">
        <f>ProkustesV!P331</f>
        <v>0.22994877772662101</v>
      </c>
      <c r="N326">
        <f>ProkustesV!Q331</f>
        <v>-6.6006288593372195E-2</v>
      </c>
      <c r="O326">
        <f>ProkustesV!R331</f>
        <v>-7.2845672479256995E-2</v>
      </c>
      <c r="P326">
        <f>ProkustesV!S331</f>
        <v>-7.9967618056501405E-2</v>
      </c>
      <c r="Q326">
        <f>ProkustesV!T331</f>
        <v>-0.24120791128850899</v>
      </c>
      <c r="R326">
        <f>ProkustesV!U331</f>
        <v>0.286848008191188</v>
      </c>
      <c r="S326">
        <f>ProkustesV!V331</f>
        <v>-0.22587636103491401</v>
      </c>
      <c r="T326">
        <f>ProkustesV!W331</f>
        <v>0.528135511416573</v>
      </c>
      <c r="U326">
        <f>ProkustesV!X331</f>
        <v>-1.2862137678606901E-2</v>
      </c>
    </row>
    <row r="327" spans="1:21" x14ac:dyDescent="0.3">
      <c r="A327" t="str">
        <f>MID(ProkustesV!C332,4,3)&amp;"_"&amp;ProkustesV!A332&amp;"_"&amp;ProkustesV!B332</f>
        <v>zei_65_5</v>
      </c>
      <c r="B327">
        <f>ProkustesV!E332</f>
        <v>-0.384833647578322</v>
      </c>
      <c r="C327">
        <f>ProkustesV!F332</f>
        <v>9.1058486360376195E-2</v>
      </c>
      <c r="D327">
        <f>ProkustesV!G332</f>
        <v>-0.386897338039836</v>
      </c>
      <c r="E327">
        <f>ProkustesV!H332</f>
        <v>-8.7495530053194798E-2</v>
      </c>
      <c r="F327">
        <f>ProkustesV!I332</f>
        <v>-1.6293804871951E-2</v>
      </c>
      <c r="G327">
        <f>ProkustesV!J332</f>
        <v>-9.8169146270314298E-3</v>
      </c>
      <c r="H327">
        <f>ProkustesV!K332</f>
        <v>-7.5871291013919304E-2</v>
      </c>
      <c r="I327">
        <f>ProkustesV!L332</f>
        <v>0.23444188819060099</v>
      </c>
      <c r="J327">
        <f>ProkustesV!M332</f>
        <v>-8.4195092958845905E-2</v>
      </c>
      <c r="K327">
        <f>ProkustesV!N332</f>
        <v>6.5392645303012406E-2</v>
      </c>
      <c r="L327">
        <f>ProkustesV!O332</f>
        <v>0.295567827635005</v>
      </c>
      <c r="M327">
        <f>ProkustesV!P332</f>
        <v>0.23270194813108599</v>
      </c>
      <c r="N327">
        <f>ProkustesV!Q332</f>
        <v>-7.9774873275628905E-2</v>
      </c>
      <c r="O327">
        <f>ProkustesV!R332</f>
        <v>-6.9569191075428E-2</v>
      </c>
      <c r="P327">
        <f>ProkustesV!S332</f>
        <v>-8.8678552604708097E-2</v>
      </c>
      <c r="Q327">
        <f>ProkustesV!T332</f>
        <v>-0.220844590226323</v>
      </c>
      <c r="R327">
        <f>ProkustesV!U332</f>
        <v>0.304582691763715</v>
      </c>
      <c r="S327">
        <f>ProkustesV!V332</f>
        <v>-0.22371263523879201</v>
      </c>
      <c r="T327">
        <f>ProkustesV!W332</f>
        <v>0.51639408094449002</v>
      </c>
      <c r="U327">
        <f>ProkustesV!X332</f>
        <v>-1.21561067643073E-2</v>
      </c>
    </row>
    <row r="328" spans="1:21" x14ac:dyDescent="0.3">
      <c r="A328" t="str">
        <f>MID(ProkustesV!C333,4,3)&amp;"_"&amp;ProkustesV!A333&amp;"_"&amp;ProkustesV!B333</f>
        <v>zei_66_1</v>
      </c>
      <c r="B328">
        <f>ProkustesV!E333</f>
        <v>-0.41185003912263302</v>
      </c>
      <c r="C328">
        <f>ProkustesV!F333</f>
        <v>5.1151977830287902E-2</v>
      </c>
      <c r="D328">
        <f>ProkustesV!G333</f>
        <v>-0.418482709267752</v>
      </c>
      <c r="E328">
        <f>ProkustesV!H333</f>
        <v>-4.2642874179467799E-2</v>
      </c>
      <c r="F328">
        <f>ProkustesV!I333</f>
        <v>-9.3224186674010501E-2</v>
      </c>
      <c r="G328">
        <f>ProkustesV!J333</f>
        <v>6.5199700011367703E-3</v>
      </c>
      <c r="H328">
        <f>ProkustesV!K333</f>
        <v>-5.5705159797893498E-2</v>
      </c>
      <c r="I328">
        <f>ProkustesV!L333</f>
        <v>0.17006181951166599</v>
      </c>
      <c r="J328">
        <f>ProkustesV!M333</f>
        <v>-6.0739141256307402E-2</v>
      </c>
      <c r="K328">
        <f>ProkustesV!N333</f>
        <v>5.6176367663392603E-2</v>
      </c>
      <c r="L328">
        <f>ProkustesV!O333</f>
        <v>0.28290354240473897</v>
      </c>
      <c r="M328">
        <f>ProkustesV!P333</f>
        <v>0.16988527309257501</v>
      </c>
      <c r="N328">
        <f>ProkustesV!Q333</f>
        <v>-5.96637120382119E-2</v>
      </c>
      <c r="O328">
        <f>ProkustesV!R333</f>
        <v>-5.8739134347443399E-2</v>
      </c>
      <c r="P328">
        <f>ProkustesV!S333</f>
        <v>-6.9021153405575603E-2</v>
      </c>
      <c r="Q328">
        <f>ProkustesV!T333</f>
        <v>-0.18299280409625401</v>
      </c>
      <c r="R328">
        <f>ProkustesV!U333</f>
        <v>0.28006952765747001</v>
      </c>
      <c r="S328">
        <f>ProkustesV!V333</f>
        <v>-0.16908179525772099</v>
      </c>
      <c r="T328">
        <f>ProkustesV!W333</f>
        <v>0.60571303150017497</v>
      </c>
      <c r="U328">
        <f>ProkustesV!X333</f>
        <v>-3.3880021817153303E-4</v>
      </c>
    </row>
    <row r="329" spans="1:21" x14ac:dyDescent="0.3">
      <c r="A329" t="str">
        <f>MID(ProkustesV!C334,4,3)&amp;"_"&amp;ProkustesV!A334&amp;"_"&amp;ProkustesV!B334</f>
        <v>zei_66_2</v>
      </c>
      <c r="B329">
        <f>ProkustesV!E334</f>
        <v>-0.404786565577891</v>
      </c>
      <c r="C329">
        <f>ProkustesV!F334</f>
        <v>5.4043406486188099E-2</v>
      </c>
      <c r="D329">
        <f>ProkustesV!G334</f>
        <v>-0.40400614173367</v>
      </c>
      <c r="E329">
        <f>ProkustesV!H334</f>
        <v>-6.28919169535095E-2</v>
      </c>
      <c r="F329">
        <f>ProkustesV!I334</f>
        <v>-4.2866108853973697E-2</v>
      </c>
      <c r="G329">
        <f>ProkustesV!J334</f>
        <v>6.7815881021100199E-3</v>
      </c>
      <c r="H329">
        <f>ProkustesV!K334</f>
        <v>-8.9493179065456493E-2</v>
      </c>
      <c r="I329">
        <f>ProkustesV!L334</f>
        <v>0.16680012315812201</v>
      </c>
      <c r="J329">
        <f>ProkustesV!M334</f>
        <v>-8.8864667514198997E-2</v>
      </c>
      <c r="K329">
        <f>ProkustesV!N334</f>
        <v>5.1828725069019303E-2</v>
      </c>
      <c r="L329">
        <f>ProkustesV!O334</f>
        <v>0.29748325134305798</v>
      </c>
      <c r="M329">
        <f>ProkustesV!P334</f>
        <v>0.141196618720795</v>
      </c>
      <c r="N329">
        <f>ProkustesV!Q334</f>
        <v>-8.8445307987325902E-2</v>
      </c>
      <c r="O329">
        <f>ProkustesV!R334</f>
        <v>-4.3095881050059397E-2</v>
      </c>
      <c r="P329">
        <f>ProkustesV!S334</f>
        <v>-9.5144363525795694E-2</v>
      </c>
      <c r="Q329">
        <f>ProkustesV!T334</f>
        <v>-0.16567774802677901</v>
      </c>
      <c r="R329">
        <f>ProkustesV!U334</f>
        <v>0.29097203599445998</v>
      </c>
      <c r="S329">
        <f>ProkustesV!V334</f>
        <v>-0.136337361401557</v>
      </c>
      <c r="T329">
        <f>ProkustesV!W334</f>
        <v>0.62515104692079204</v>
      </c>
      <c r="U329">
        <f>ProkustesV!X334</f>
        <v>-1.2647554104330799E-2</v>
      </c>
    </row>
    <row r="330" spans="1:21" x14ac:dyDescent="0.3">
      <c r="A330" t="str">
        <f>MID(ProkustesV!C335,4,3)&amp;"_"&amp;ProkustesV!A335&amp;"_"&amp;ProkustesV!B335</f>
        <v>zei_66_3</v>
      </c>
      <c r="B330">
        <f>ProkustesV!E335</f>
        <v>-0.41478385711175503</v>
      </c>
      <c r="C330">
        <f>ProkustesV!F335</f>
        <v>5.4055399089377801E-2</v>
      </c>
      <c r="D330">
        <f>ProkustesV!G335</f>
        <v>-0.41602565316915602</v>
      </c>
      <c r="E330">
        <f>ProkustesV!H335</f>
        <v>-6.0031735054748098E-2</v>
      </c>
      <c r="F330">
        <f>ProkustesV!I335</f>
        <v>-4.5901182835487102E-2</v>
      </c>
      <c r="G330">
        <f>ProkustesV!J335</f>
        <v>-1.2054156540416101E-2</v>
      </c>
      <c r="H330">
        <f>ProkustesV!K335</f>
        <v>-6.2456443964828703E-2</v>
      </c>
      <c r="I330">
        <f>ProkustesV!L335</f>
        <v>0.18460638531673801</v>
      </c>
      <c r="J330">
        <f>ProkustesV!M335</f>
        <v>-6.81880807425541E-2</v>
      </c>
      <c r="K330">
        <f>ProkustesV!N335</f>
        <v>7.2976082795358305E-2</v>
      </c>
      <c r="L330">
        <f>ProkustesV!O335</f>
        <v>0.28092833458688998</v>
      </c>
      <c r="M330">
        <f>ProkustesV!P335</f>
        <v>0.173332871765742</v>
      </c>
      <c r="N330">
        <f>ProkustesV!Q335</f>
        <v>-6.7999636608681593E-2</v>
      </c>
      <c r="O330">
        <f>ProkustesV!R335</f>
        <v>-5.3354067124405699E-2</v>
      </c>
      <c r="P330">
        <f>ProkustesV!S335</f>
        <v>-7.8375847338576901E-2</v>
      </c>
      <c r="Q330">
        <f>ProkustesV!T335</f>
        <v>-0.18279200231258999</v>
      </c>
      <c r="R330">
        <f>ProkustesV!U335</f>
        <v>0.278839279325378</v>
      </c>
      <c r="S330">
        <f>ProkustesV!V335</f>
        <v>-0.169907061203805</v>
      </c>
      <c r="T330">
        <f>ProkustesV!W335</f>
        <v>0.59396308785877305</v>
      </c>
      <c r="U330">
        <f>ProkustesV!X335</f>
        <v>-6.8317167312524499E-3</v>
      </c>
    </row>
    <row r="331" spans="1:21" x14ac:dyDescent="0.3">
      <c r="A331" t="str">
        <f>MID(ProkustesV!C336,4,3)&amp;"_"&amp;ProkustesV!A336&amp;"_"&amp;ProkustesV!B336</f>
        <v>zei_66_4</v>
      </c>
      <c r="B331">
        <f>ProkustesV!E336</f>
        <v>-0.40873284970912799</v>
      </c>
      <c r="C331">
        <f>ProkustesV!F336</f>
        <v>5.1290462306422098E-2</v>
      </c>
      <c r="D331">
        <f>ProkustesV!G336</f>
        <v>-0.41750568669339899</v>
      </c>
      <c r="E331">
        <f>ProkustesV!H336</f>
        <v>-5.4895102468105701E-2</v>
      </c>
      <c r="F331">
        <f>ProkustesV!I336</f>
        <v>-4.5793846739470602E-2</v>
      </c>
      <c r="G331">
        <f>ProkustesV!J336</f>
        <v>-1.7308012898264499E-2</v>
      </c>
      <c r="H331">
        <f>ProkustesV!K336</f>
        <v>-6.53140593779728E-2</v>
      </c>
      <c r="I331">
        <f>ProkustesV!L336</f>
        <v>0.19339905427561499</v>
      </c>
      <c r="J331">
        <f>ProkustesV!M336</f>
        <v>-7.4321500105286903E-2</v>
      </c>
      <c r="K331">
        <f>ProkustesV!N336</f>
        <v>6.3009940212092802E-2</v>
      </c>
      <c r="L331">
        <f>ProkustesV!O336</f>
        <v>0.27824562951458298</v>
      </c>
      <c r="M331">
        <f>ProkustesV!P336</f>
        <v>0.17311306983347499</v>
      </c>
      <c r="N331">
        <f>ProkustesV!Q336</f>
        <v>-7.0479363251758201E-2</v>
      </c>
      <c r="O331">
        <f>ProkustesV!R336</f>
        <v>-5.1448014316350599E-2</v>
      </c>
      <c r="P331">
        <f>ProkustesV!S336</f>
        <v>-7.3099941121220993E-2</v>
      </c>
      <c r="Q331">
        <f>ProkustesV!T336</f>
        <v>-0.17396689294975101</v>
      </c>
      <c r="R331">
        <f>ProkustesV!U336</f>
        <v>0.281776965104586</v>
      </c>
      <c r="S331">
        <f>ProkustesV!V336</f>
        <v>-0.17814529792133399</v>
      </c>
      <c r="T331">
        <f>ProkustesV!W336</f>
        <v>0.59522465237906796</v>
      </c>
      <c r="U331">
        <f>ProkustesV!X336</f>
        <v>-5.04920607379916E-3</v>
      </c>
    </row>
    <row r="332" spans="1:21" x14ac:dyDescent="0.3">
      <c r="A332" t="str">
        <f>MID(ProkustesV!C337,4,3)&amp;"_"&amp;ProkustesV!A337&amp;"_"&amp;ProkustesV!B337</f>
        <v>zei_66_5</v>
      </c>
      <c r="B332">
        <f>ProkustesV!E337</f>
        <v>-0.42083672398417998</v>
      </c>
      <c r="C332">
        <f>ProkustesV!F337</f>
        <v>5.2879754905496401E-2</v>
      </c>
      <c r="D332">
        <f>ProkustesV!G337</f>
        <v>-0.42384571466995202</v>
      </c>
      <c r="E332">
        <f>ProkustesV!H337</f>
        <v>-6.4011348733231999E-2</v>
      </c>
      <c r="F332">
        <f>ProkustesV!I337</f>
        <v>-6.8683211830704402E-2</v>
      </c>
      <c r="G332">
        <f>ProkustesV!J337</f>
        <v>6.1286902111279198E-3</v>
      </c>
      <c r="H332">
        <f>ProkustesV!K337</f>
        <v>-6.6696817523834204E-2</v>
      </c>
      <c r="I332">
        <f>ProkustesV!L337</f>
        <v>0.17450052338156699</v>
      </c>
      <c r="J332">
        <f>ProkustesV!M337</f>
        <v>-6.6174132561206606E-2</v>
      </c>
      <c r="K332">
        <f>ProkustesV!N337</f>
        <v>4.81315077953118E-2</v>
      </c>
      <c r="L332">
        <f>ProkustesV!O337</f>
        <v>0.28718773387486102</v>
      </c>
      <c r="M332">
        <f>ProkustesV!P337</f>
        <v>0.15820662465441299</v>
      </c>
      <c r="N332">
        <f>ProkustesV!Q337</f>
        <v>-6.6154162755219501E-2</v>
      </c>
      <c r="O332">
        <f>ProkustesV!R337</f>
        <v>-4.4584804264253299E-2</v>
      </c>
      <c r="P332">
        <f>ProkustesV!S337</f>
        <v>-6.7668253862473896E-2</v>
      </c>
      <c r="Q332">
        <f>ProkustesV!T337</f>
        <v>-0.15971251175836401</v>
      </c>
      <c r="R332">
        <f>ProkustesV!U337</f>
        <v>0.286224437774667</v>
      </c>
      <c r="S332">
        <f>ProkustesV!V337</f>
        <v>-0.15728605591779199</v>
      </c>
      <c r="T332">
        <f>ProkustesV!W337</f>
        <v>0.60664684553804304</v>
      </c>
      <c r="U332">
        <f>ProkustesV!X337</f>
        <v>-1.42523802742732E-2</v>
      </c>
    </row>
    <row r="333" spans="1:21" x14ac:dyDescent="0.3">
      <c r="A333" t="str">
        <f>MID(ProkustesV!C338,4,3)&amp;"_"&amp;ProkustesV!A338&amp;"_"&amp;ProkustesV!B338</f>
        <v>zei_67_1</v>
      </c>
      <c r="B333">
        <f>ProkustesV!E338</f>
        <v>-0.37939166575736299</v>
      </c>
      <c r="C333">
        <f>ProkustesV!F338</f>
        <v>3.91061747621438E-2</v>
      </c>
      <c r="D333">
        <f>ProkustesV!G338</f>
        <v>-0.38167286970152697</v>
      </c>
      <c r="E333">
        <f>ProkustesV!H338</f>
        <v>-3.7406382152240202E-2</v>
      </c>
      <c r="F333">
        <f>ProkustesV!I338</f>
        <v>-8.2852818431332395E-2</v>
      </c>
      <c r="G333">
        <f>ProkustesV!J338</f>
        <v>-1.9039043485263301E-3</v>
      </c>
      <c r="H333">
        <f>ProkustesV!K338</f>
        <v>-6.1987478731160797E-2</v>
      </c>
      <c r="I333">
        <f>ProkustesV!L338</f>
        <v>0.19562105218630599</v>
      </c>
      <c r="J333">
        <f>ProkustesV!M338</f>
        <v>-6.6317233551551294E-2</v>
      </c>
      <c r="K333">
        <f>ProkustesV!N338</f>
        <v>6.2856986547423693E-2</v>
      </c>
      <c r="L333">
        <f>ProkustesV!O338</f>
        <v>0.30319715117364499</v>
      </c>
      <c r="M333">
        <f>ProkustesV!P338</f>
        <v>0.26890336854142199</v>
      </c>
      <c r="N333">
        <f>ProkustesV!Q338</f>
        <v>-7.3229049656915096E-2</v>
      </c>
      <c r="O333">
        <f>ProkustesV!R338</f>
        <v>-6.4233250222507698E-2</v>
      </c>
      <c r="P333">
        <f>ProkustesV!S338</f>
        <v>-7.8957058187094198E-2</v>
      </c>
      <c r="Q333">
        <f>ProkustesV!T338</f>
        <v>-0.20104293068946</v>
      </c>
      <c r="R333">
        <f>ProkustesV!U338</f>
        <v>0.28062950017789501</v>
      </c>
      <c r="S333">
        <f>ProkustesV!V338</f>
        <v>-0.26638471124829</v>
      </c>
      <c r="T333">
        <f>ProkustesV!W338</f>
        <v>0.54058152266540105</v>
      </c>
      <c r="U333">
        <f>ProkustesV!X338</f>
        <v>4.4835966237305996E-3</v>
      </c>
    </row>
    <row r="334" spans="1:21" x14ac:dyDescent="0.3">
      <c r="A334" t="str">
        <f>MID(ProkustesV!C339,4,3)&amp;"_"&amp;ProkustesV!A339&amp;"_"&amp;ProkustesV!B339</f>
        <v>zei_67_2</v>
      </c>
      <c r="B334">
        <f>ProkustesV!E339</f>
        <v>-0.38229898596790901</v>
      </c>
      <c r="C334">
        <f>ProkustesV!F339</f>
        <v>3.0473003452949201E-2</v>
      </c>
      <c r="D334">
        <f>ProkustesV!G339</f>
        <v>-0.38101513772548101</v>
      </c>
      <c r="E334">
        <f>ProkustesV!H339</f>
        <v>-4.9486434203031102E-2</v>
      </c>
      <c r="F334">
        <f>ProkustesV!I339</f>
        <v>-4.6240424302063099E-2</v>
      </c>
      <c r="G334">
        <f>ProkustesV!J339</f>
        <v>-4.4885609889867197E-3</v>
      </c>
      <c r="H334">
        <f>ProkustesV!K339</f>
        <v>-6.1096564913987801E-2</v>
      </c>
      <c r="I334">
        <f>ProkustesV!L339</f>
        <v>0.21357869068931601</v>
      </c>
      <c r="J334">
        <f>ProkustesV!M339</f>
        <v>-6.9674579156545499E-2</v>
      </c>
      <c r="K334">
        <f>ProkustesV!N339</f>
        <v>7.0115062288822194E-2</v>
      </c>
      <c r="L334">
        <f>ProkustesV!O339</f>
        <v>0.251402002899277</v>
      </c>
      <c r="M334">
        <f>ProkustesV!P339</f>
        <v>0.26055931354663298</v>
      </c>
      <c r="N334">
        <f>ProkustesV!Q339</f>
        <v>-7.27089698559443E-2</v>
      </c>
      <c r="O334">
        <f>ProkustesV!R339</f>
        <v>-4.6676152462342899E-2</v>
      </c>
      <c r="P334">
        <f>ProkustesV!S339</f>
        <v>-8.5071993842622901E-2</v>
      </c>
      <c r="Q334">
        <f>ProkustesV!T339</f>
        <v>-0.19005716446007001</v>
      </c>
      <c r="R334">
        <f>ProkustesV!U339</f>
        <v>0.27997628451412698</v>
      </c>
      <c r="S334">
        <f>ProkustesV!V339</f>
        <v>-0.271428854792163</v>
      </c>
      <c r="T334">
        <f>ProkustesV!W339</f>
        <v>0.56672836835115004</v>
      </c>
      <c r="U334">
        <f>ProkustesV!X339</f>
        <v>-1.25889030711255E-2</v>
      </c>
    </row>
    <row r="335" spans="1:21" x14ac:dyDescent="0.3">
      <c r="A335" t="str">
        <f>MID(ProkustesV!C340,4,3)&amp;"_"&amp;ProkustesV!A340&amp;"_"&amp;ProkustesV!B340</f>
        <v>zei_67_3</v>
      </c>
      <c r="B335">
        <f>ProkustesV!E340</f>
        <v>-0.40058549464204402</v>
      </c>
      <c r="C335">
        <f>ProkustesV!F340</f>
        <v>6.9813920676196295E-2</v>
      </c>
      <c r="D335">
        <f>ProkustesV!G340</f>
        <v>-0.40527816082052698</v>
      </c>
      <c r="E335">
        <f>ProkustesV!H340</f>
        <v>-7.6352417067520995E-2</v>
      </c>
      <c r="F335">
        <f>ProkustesV!I340</f>
        <v>-7.6234943936820093E-2</v>
      </c>
      <c r="G335">
        <f>ProkustesV!J340</f>
        <v>3.0611657554235499E-3</v>
      </c>
      <c r="H335">
        <f>ProkustesV!K340</f>
        <v>-5.8924893664810803E-2</v>
      </c>
      <c r="I335">
        <f>ProkustesV!L340</f>
        <v>0.23145566002002099</v>
      </c>
      <c r="J335">
        <f>ProkustesV!M340</f>
        <v>-6.0187826109570602E-2</v>
      </c>
      <c r="K335">
        <f>ProkustesV!N340</f>
        <v>7.4353144310363994E-2</v>
      </c>
      <c r="L335">
        <f>ProkustesV!O340</f>
        <v>0.31204245985968398</v>
      </c>
      <c r="M335">
        <f>ProkustesV!P340</f>
        <v>0.19486733652729801</v>
      </c>
      <c r="N335">
        <f>ProkustesV!Q340</f>
        <v>-5.9554845887367897E-2</v>
      </c>
      <c r="O335">
        <f>ProkustesV!R340</f>
        <v>-7.3778420720771495E-2</v>
      </c>
      <c r="P335">
        <f>ProkustesV!S340</f>
        <v>-7.1378799629214604E-2</v>
      </c>
      <c r="Q335">
        <f>ProkustesV!T340</f>
        <v>-0.22547379565196399</v>
      </c>
      <c r="R335">
        <f>ProkustesV!U340</f>
        <v>0.294872862006896</v>
      </c>
      <c r="S335">
        <f>ProkustesV!V340</f>
        <v>-0.19635544885824499</v>
      </c>
      <c r="T335">
        <f>ProkustesV!W340</f>
        <v>0.52522964282377305</v>
      </c>
      <c r="U335">
        <f>ProkustesV!X340</f>
        <v>-1.59114499079941E-3</v>
      </c>
    </row>
    <row r="336" spans="1:21" x14ac:dyDescent="0.3">
      <c r="A336" t="str">
        <f>MID(ProkustesV!C341,4,3)&amp;"_"&amp;ProkustesV!A341&amp;"_"&amp;ProkustesV!B341</f>
        <v>zei_67_4</v>
      </c>
      <c r="B336">
        <f>ProkustesV!E341</f>
        <v>-0.39867323239059699</v>
      </c>
      <c r="C336">
        <f>ProkustesV!F341</f>
        <v>6.3482966088276804E-2</v>
      </c>
      <c r="D336">
        <f>ProkustesV!G341</f>
        <v>-0.39908750280993599</v>
      </c>
      <c r="E336">
        <f>ProkustesV!H341</f>
        <v>-7.6577987062084907E-2</v>
      </c>
      <c r="F336">
        <f>ProkustesV!I341</f>
        <v>-4.4972948030551303E-2</v>
      </c>
      <c r="G336">
        <f>ProkustesV!J341</f>
        <v>1.0690841253961701E-3</v>
      </c>
      <c r="H336">
        <f>ProkustesV!K341</f>
        <v>-5.8289778205653703E-2</v>
      </c>
      <c r="I336">
        <f>ProkustesV!L341</f>
        <v>0.22049247720899401</v>
      </c>
      <c r="J336">
        <f>ProkustesV!M341</f>
        <v>-7.1192253723157295E-2</v>
      </c>
      <c r="K336">
        <f>ProkustesV!N341</f>
        <v>7.0140684381892707E-2</v>
      </c>
      <c r="L336">
        <f>ProkustesV!O341</f>
        <v>0.30021117747535803</v>
      </c>
      <c r="M336">
        <f>ProkustesV!P341</f>
        <v>0.196555666066103</v>
      </c>
      <c r="N336">
        <f>ProkustesV!Q341</f>
        <v>-7.1342992133342803E-2</v>
      </c>
      <c r="O336">
        <f>ProkustesV!R341</f>
        <v>-6.1317443305436203E-2</v>
      </c>
      <c r="P336">
        <f>ProkustesV!S341</f>
        <v>-7.5780699455724701E-2</v>
      </c>
      <c r="Q336">
        <f>ProkustesV!T341</f>
        <v>-0.22060034059431599</v>
      </c>
      <c r="R336">
        <f>ProkustesV!U341</f>
        <v>0.25787969011437301</v>
      </c>
      <c r="S336">
        <f>ProkustesV!V341</f>
        <v>-0.20015843287888899</v>
      </c>
      <c r="T336">
        <f>ProkustesV!W341</f>
        <v>0.56124853915923001</v>
      </c>
      <c r="U336">
        <f>ProkustesV!X341</f>
        <v>6.9133259700657002E-3</v>
      </c>
    </row>
    <row r="337" spans="1:21" x14ac:dyDescent="0.3">
      <c r="A337" t="str">
        <f>MID(ProkustesV!C342,4,3)&amp;"_"&amp;ProkustesV!A342&amp;"_"&amp;ProkustesV!B342</f>
        <v>zei_67_5</v>
      </c>
      <c r="B337">
        <f>ProkustesV!E342</f>
        <v>-0.39847331040726103</v>
      </c>
      <c r="C337">
        <f>ProkustesV!F342</f>
        <v>6.2918616114521805E-2</v>
      </c>
      <c r="D337">
        <f>ProkustesV!G342</f>
        <v>-0.40839427104716503</v>
      </c>
      <c r="E337">
        <f>ProkustesV!H342</f>
        <v>-6.9124020507854905E-2</v>
      </c>
      <c r="F337">
        <f>ProkustesV!I342</f>
        <v>-6.4686803850777103E-2</v>
      </c>
      <c r="G337">
        <f>ProkustesV!J342</f>
        <v>-5.65351190437799E-3</v>
      </c>
      <c r="H337">
        <f>ProkustesV!K342</f>
        <v>-5.7179007366160599E-2</v>
      </c>
      <c r="I337">
        <f>ProkustesV!L342</f>
        <v>0.22975497857258401</v>
      </c>
      <c r="J337">
        <f>ProkustesV!M342</f>
        <v>-6.2747894609388399E-2</v>
      </c>
      <c r="K337">
        <f>ProkustesV!N342</f>
        <v>8.1327369811654796E-2</v>
      </c>
      <c r="L337">
        <f>ProkustesV!O342</f>
        <v>0.28875222650263999</v>
      </c>
      <c r="M337">
        <f>ProkustesV!P342</f>
        <v>0.183678568376342</v>
      </c>
      <c r="N337">
        <f>ProkustesV!Q342</f>
        <v>-6.6665822307098804E-2</v>
      </c>
      <c r="O337">
        <f>ProkustesV!R342</f>
        <v>-6.7019760921242205E-2</v>
      </c>
      <c r="P337">
        <f>ProkustesV!S342</f>
        <v>-7.0882638140166807E-2</v>
      </c>
      <c r="Q337">
        <f>ProkustesV!T342</f>
        <v>-0.22507272469127401</v>
      </c>
      <c r="R337">
        <f>ProkustesV!U342</f>
        <v>0.29022029234902602</v>
      </c>
      <c r="S337">
        <f>ProkustesV!V342</f>
        <v>-0.18489369653704699</v>
      </c>
      <c r="T337">
        <f>ProkustesV!W342</f>
        <v>0.550057228876353</v>
      </c>
      <c r="U337">
        <f>ProkustesV!X342</f>
        <v>-5.91581831330524E-3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7"/>
  <sheetViews>
    <sheetView workbookViewId="0">
      <selection activeCell="E5" sqref="E5"/>
    </sheetView>
  </sheetViews>
  <sheetFormatPr defaultRowHeight="14.4" x14ac:dyDescent="0.3"/>
  <cols>
    <col min="1" max="1" width="9.88671875" customWidth="1"/>
  </cols>
  <sheetData>
    <row r="1" spans="1:22" x14ac:dyDescent="0.3">
      <c r="A1">
        <f>COUNTIF($A5:$A500,"&lt;&gt;")</f>
        <v>333</v>
      </c>
      <c r="B1" s="1" t="s">
        <v>374</v>
      </c>
      <c r="C1" s="1"/>
      <c r="D1" s="1" t="s">
        <v>800</v>
      </c>
      <c r="E1" s="1"/>
    </row>
    <row r="2" spans="1:22" x14ac:dyDescent="0.3">
      <c r="A2" s="1">
        <v>20</v>
      </c>
      <c r="B2" s="1" t="s">
        <v>375</v>
      </c>
      <c r="C2" s="1"/>
      <c r="D2" s="1"/>
      <c r="E2" s="1"/>
    </row>
    <row r="3" spans="1:22" x14ac:dyDescent="0.3">
      <c r="B3" s="1" t="s">
        <v>376</v>
      </c>
      <c r="C3" s="1" t="s">
        <v>376</v>
      </c>
      <c r="D3" s="1" t="s">
        <v>376</v>
      </c>
      <c r="E3" s="1" t="s">
        <v>376</v>
      </c>
      <c r="F3" s="1" t="s">
        <v>376</v>
      </c>
      <c r="G3" s="1" t="s">
        <v>376</v>
      </c>
      <c r="H3" s="1" t="s">
        <v>376</v>
      </c>
      <c r="I3" s="1" t="s">
        <v>376</v>
      </c>
      <c r="J3" s="1" t="s">
        <v>376</v>
      </c>
      <c r="K3" s="1" t="s">
        <v>376</v>
      </c>
      <c r="L3" s="1" t="s">
        <v>376</v>
      </c>
      <c r="M3" s="1" t="s">
        <v>376</v>
      </c>
      <c r="N3" s="1" t="s">
        <v>376</v>
      </c>
      <c r="O3" s="1" t="s">
        <v>376</v>
      </c>
      <c r="P3" s="1" t="s">
        <v>376</v>
      </c>
      <c r="Q3" s="1" t="s">
        <v>376</v>
      </c>
      <c r="R3" s="1" t="s">
        <v>376</v>
      </c>
      <c r="S3" s="1" t="s">
        <v>376</v>
      </c>
      <c r="T3" s="1" t="s">
        <v>376</v>
      </c>
      <c r="U3" s="1" t="s">
        <v>376</v>
      </c>
      <c r="V3" s="1"/>
    </row>
    <row r="4" spans="1:22" x14ac:dyDescent="0.3">
      <c r="B4" t="str">
        <f>ProkustesV!E9</f>
        <v xml:space="preserve">LM1_X </v>
      </c>
      <c r="C4" t="str">
        <f>ProkustesV!F9</f>
        <v xml:space="preserve">LM1_Y </v>
      </c>
      <c r="D4" t="str">
        <f>ProkustesV!G9</f>
        <v xml:space="preserve">LM2_X </v>
      </c>
      <c r="E4" t="str">
        <f>ProkustesV!H9</f>
        <v xml:space="preserve">LM2_Y </v>
      </c>
      <c r="F4" t="str">
        <f>ProkustesV!I9</f>
        <v xml:space="preserve">LM3_X </v>
      </c>
      <c r="G4" t="str">
        <f>ProkustesV!J9</f>
        <v xml:space="preserve">LM3_Y </v>
      </c>
      <c r="H4" t="str">
        <f>ProkustesV!K9</f>
        <v xml:space="preserve">LM4_X </v>
      </c>
      <c r="I4" t="str">
        <f>ProkustesV!L9</f>
        <v xml:space="preserve">LM4_Y </v>
      </c>
      <c r="J4" t="str">
        <f>ProkustesV!M9</f>
        <v xml:space="preserve">LM5_X </v>
      </c>
      <c r="K4" t="str">
        <f>ProkustesV!N9</f>
        <v xml:space="preserve">LM5_Y </v>
      </c>
      <c r="L4" t="str">
        <f>ProkustesV!O9</f>
        <v xml:space="preserve">LM6_X </v>
      </c>
      <c r="M4" t="str">
        <f>ProkustesV!P9</f>
        <v xml:space="preserve">LM6_Y </v>
      </c>
      <c r="N4" t="str">
        <f>ProkustesV!Q9</f>
        <v xml:space="preserve">LM7_X </v>
      </c>
      <c r="O4" t="str">
        <f>ProkustesV!R9</f>
        <v xml:space="preserve">LM7_Y </v>
      </c>
      <c r="P4" t="str">
        <f>ProkustesV!S9</f>
        <v xml:space="preserve">LM8_X </v>
      </c>
      <c r="Q4" t="str">
        <f>ProkustesV!T9</f>
        <v xml:space="preserve">LM8_Y </v>
      </c>
      <c r="R4" t="str">
        <f>ProkustesV!U9</f>
        <v xml:space="preserve">LM9_X </v>
      </c>
      <c r="S4" t="str">
        <f>ProkustesV!V9</f>
        <v xml:space="preserve">LM9_Y </v>
      </c>
      <c r="T4" t="str">
        <f>ProkustesV!W9</f>
        <v xml:space="preserve">LM10_X </v>
      </c>
      <c r="U4" t="str">
        <f>ProkustesV!X9</f>
        <v xml:space="preserve">LM10_Y </v>
      </c>
    </row>
    <row r="5" spans="1:22" x14ac:dyDescent="0.3">
      <c r="A5" t="str">
        <f>MID(ProkustesV!C10,4,3)&amp;"_"&amp;ProkustesV!A10&amp;"_"&amp;ProkustesV!B10</f>
        <v>alp_1_1</v>
      </c>
      <c r="B5">
        <f>ProkustesV!E10*ProkustesV!$AC10</f>
        <v>-1.5568639053797946</v>
      </c>
      <c r="C5">
        <f>ProkustesV!F10*ProkustesV!$AC10</f>
        <v>0.4334955107980597</v>
      </c>
      <c r="D5">
        <f>ProkustesV!G10*ProkustesV!$AC10</f>
        <v>-1.6078817548613651</v>
      </c>
      <c r="E5">
        <f>ProkustesV!H10*ProkustesV!$AC10</f>
        <v>-0.29828903080642483</v>
      </c>
      <c r="F5">
        <f>ProkustesV!I10*ProkustesV!$AC10</f>
        <v>-0.12253234701292255</v>
      </c>
      <c r="G5">
        <f>ProkustesV!J10*ProkustesV!$AC10</f>
        <v>-1.5343606122889077E-2</v>
      </c>
      <c r="H5">
        <f>ProkustesV!K10*ProkustesV!$AC10</f>
        <v>-0.78077825018905422</v>
      </c>
      <c r="I5">
        <f>ProkustesV!L10*ProkustesV!$AC10</f>
        <v>1.537643460461144</v>
      </c>
      <c r="J5">
        <f>ProkustesV!M10*ProkustesV!$AC10</f>
        <v>-0.77318183504604365</v>
      </c>
      <c r="K5">
        <f>ProkustesV!N10*ProkustesV!$AC10</f>
        <v>0.45740854826938343</v>
      </c>
      <c r="L5">
        <f>ProkustesV!O10*ProkustesV!$AC10</f>
        <v>1.5035106194614114</v>
      </c>
      <c r="M5">
        <f>ProkustesV!P10*ProkustesV!$AC10</f>
        <v>1.9784695429354693</v>
      </c>
      <c r="N5">
        <f>ProkustesV!Q10*ProkustesV!$AC10</f>
        <v>-0.81539622392443301</v>
      </c>
      <c r="O5">
        <f>ProkustesV!R10*ProkustesV!$AC10</f>
        <v>-0.52714158730876548</v>
      </c>
      <c r="P5">
        <f>ProkustesV!S10*ProkustesV!$AC10</f>
        <v>-0.82133300393867781</v>
      </c>
      <c r="Q5">
        <f>ProkustesV!T10*ProkustesV!$AC10</f>
        <v>-1.6140919176559361</v>
      </c>
      <c r="R5">
        <f>ProkustesV!U10*ProkustesV!$AC10</f>
        <v>1.6073929323978093</v>
      </c>
      <c r="S5">
        <f>ProkustesV!V10*ProkustesV!$AC10</f>
        <v>-1.8654071932584628</v>
      </c>
      <c r="T5">
        <f>ProkustesV!W10*ProkustesV!$AC10</f>
        <v>3.3670637684930651</v>
      </c>
      <c r="U5">
        <f>ProkustesV!X10*ProkustesV!$AC10</f>
        <v>-8.6743727311579852E-2</v>
      </c>
    </row>
    <row r="6" spans="1:22" x14ac:dyDescent="0.3">
      <c r="A6" t="str">
        <f>MID(ProkustesV!C11,4,3)&amp;"_"&amp;ProkustesV!A11&amp;"_"&amp;ProkustesV!B11</f>
        <v>alp_1_2</v>
      </c>
      <c r="B6">
        <f>ProkustesV!E11*ProkustesV!$AC11</f>
        <v>-1.6791542294605952</v>
      </c>
      <c r="C6">
        <f>ProkustesV!F11*ProkustesV!$AC11</f>
        <v>0.36574334110012552</v>
      </c>
      <c r="D6">
        <f>ProkustesV!G11*ProkustesV!$AC11</f>
        <v>-1.7045443585839724</v>
      </c>
      <c r="E6">
        <f>ProkustesV!H11*ProkustesV!$AC11</f>
        <v>-0.3194450406241453</v>
      </c>
      <c r="F6">
        <f>ProkustesV!I11*ProkustesV!$AC11</f>
        <v>-0.4755099230506516</v>
      </c>
      <c r="G6">
        <f>ProkustesV!J11*ProkustesV!$AC11</f>
        <v>-4.1308506708126469E-2</v>
      </c>
      <c r="H6">
        <f>ProkustesV!K11*ProkustesV!$AC11</f>
        <v>-0.82453594760477544</v>
      </c>
      <c r="I6">
        <f>ProkustesV!L11*ProkustesV!$AC11</f>
        <v>1.8072491393906316</v>
      </c>
      <c r="J6">
        <f>ProkustesV!M11*ProkustesV!$AC11</f>
        <v>-0.86505984585893492</v>
      </c>
      <c r="K6">
        <f>ProkustesV!N11*ProkustesV!$AC11</f>
        <v>0.64613800065541172</v>
      </c>
      <c r="L6">
        <f>ProkustesV!O11*ProkustesV!$AC11</f>
        <v>1.6032412256016311</v>
      </c>
      <c r="M6">
        <f>ProkustesV!P11*ProkustesV!$AC11</f>
        <v>1.8052866423196223</v>
      </c>
      <c r="N6">
        <f>ProkustesV!Q11*ProkustesV!$AC11</f>
        <v>-0.83089725028558359</v>
      </c>
      <c r="O6">
        <f>ProkustesV!R11*ProkustesV!$AC11</f>
        <v>-0.59944538628348165</v>
      </c>
      <c r="P6">
        <f>ProkustesV!S11*ProkustesV!$AC11</f>
        <v>-0.82733885985140865</v>
      </c>
      <c r="Q6">
        <f>ProkustesV!T11*ProkustesV!$AC11</f>
        <v>-1.7974094092514492</v>
      </c>
      <c r="R6">
        <f>ProkustesV!U11*ProkustesV!$AC11</f>
        <v>1.6478864676219915</v>
      </c>
      <c r="S6">
        <f>ProkustesV!V11*ProkustesV!$AC11</f>
        <v>-1.7841823101126748</v>
      </c>
      <c r="T6">
        <f>ProkustesV!W11*ProkustesV!$AC11</f>
        <v>3.9559127214723069</v>
      </c>
      <c r="U6">
        <f>ProkustesV!X11*ProkustesV!$AC11</f>
        <v>-8.2626470485918299E-2</v>
      </c>
    </row>
    <row r="7" spans="1:22" x14ac:dyDescent="0.3">
      <c r="A7" t="str">
        <f>MID(ProkustesV!C12,4,3)&amp;"_"&amp;ProkustesV!A12&amp;"_"&amp;ProkustesV!B12</f>
        <v>alp_1_3</v>
      </c>
      <c r="B7">
        <f>ProkustesV!E12*ProkustesV!$AC12</f>
        <v>-1.5922626954006691</v>
      </c>
      <c r="C7">
        <f>ProkustesV!F12*ProkustesV!$AC12</f>
        <v>0.42602602221827662</v>
      </c>
      <c r="D7">
        <f>ProkustesV!G12*ProkustesV!$AC12</f>
        <v>-1.5806092697554304</v>
      </c>
      <c r="E7">
        <f>ProkustesV!H12*ProkustesV!$AC12</f>
        <v>-0.37565699899002492</v>
      </c>
      <c r="F7">
        <f>ProkustesV!I12*ProkustesV!$AC12</f>
        <v>-0.25306913793014368</v>
      </c>
      <c r="G7">
        <f>ProkustesV!J12*ProkustesV!$AC12</f>
        <v>2.3696334780954662E-2</v>
      </c>
      <c r="H7">
        <f>ProkustesV!K12*ProkustesV!$AC12</f>
        <v>-0.76736910964208016</v>
      </c>
      <c r="I7">
        <f>ProkustesV!L12*ProkustesV!$AC12</f>
        <v>1.6558865620084886</v>
      </c>
      <c r="J7">
        <f>ProkustesV!M12*ProkustesV!$AC12</f>
        <v>-0.76617914516619146</v>
      </c>
      <c r="K7">
        <f>ProkustesV!N12*ProkustesV!$AC12</f>
        <v>0.54368155834246568</v>
      </c>
      <c r="L7">
        <f>ProkustesV!O12*ProkustesV!$AC12</f>
        <v>1.5072331288851284</v>
      </c>
      <c r="M7">
        <f>ProkustesV!P12*ProkustesV!$AC12</f>
        <v>1.7385638640149932</v>
      </c>
      <c r="N7">
        <f>ProkustesV!Q12*ProkustesV!$AC12</f>
        <v>-0.78463928005173278</v>
      </c>
      <c r="O7">
        <f>ProkustesV!R12*ProkustesV!$AC12</f>
        <v>-0.57857934097102115</v>
      </c>
      <c r="P7">
        <f>ProkustesV!S12*ProkustesV!$AC12</f>
        <v>-0.75596796032114222</v>
      </c>
      <c r="Q7">
        <f>ProkustesV!T12*ProkustesV!$AC12</f>
        <v>-1.5652595323603369</v>
      </c>
      <c r="R7">
        <f>ProkustesV!U12*ProkustesV!$AC12</f>
        <v>1.5142675050735011</v>
      </c>
      <c r="S7">
        <f>ProkustesV!V12*ProkustesV!$AC12</f>
        <v>-1.9137062266411038</v>
      </c>
      <c r="T7">
        <f>ProkustesV!W12*ProkustesV!$AC12</f>
        <v>3.4785959643087865</v>
      </c>
      <c r="U7">
        <f>ProkustesV!X12*ProkustesV!$AC12</f>
        <v>4.5347757597299039E-2</v>
      </c>
    </row>
    <row r="8" spans="1:22" x14ac:dyDescent="0.3">
      <c r="A8" t="str">
        <f>MID(ProkustesV!C13,4,3)&amp;"_"&amp;ProkustesV!A13&amp;"_"&amp;ProkustesV!B13</f>
        <v>alp_1_4</v>
      </c>
      <c r="B8">
        <f>ProkustesV!E13*ProkustesV!$AC13</f>
        <v>-1.8304976830992714</v>
      </c>
      <c r="C8">
        <f>ProkustesV!F13*ProkustesV!$AC13</f>
        <v>0.43144622766750879</v>
      </c>
      <c r="D8">
        <f>ProkustesV!G13*ProkustesV!$AC13</f>
        <v>-1.8356744976967161</v>
      </c>
      <c r="E8">
        <f>ProkustesV!H13*ProkustesV!$AC13</f>
        <v>-0.29571655606230685</v>
      </c>
      <c r="F8">
        <f>ProkustesV!I13*ProkustesV!$AC13</f>
        <v>-0.50897051037309393</v>
      </c>
      <c r="G8">
        <f>ProkustesV!J13*ProkustesV!$AC13</f>
        <v>4.5974398868677345E-2</v>
      </c>
      <c r="H8">
        <f>ProkustesV!K13*ProkustesV!$AC13</f>
        <v>-0.67766176297379388</v>
      </c>
      <c r="I8">
        <f>ProkustesV!L13*ProkustesV!$AC13</f>
        <v>1.4588256661088272</v>
      </c>
      <c r="J8">
        <f>ProkustesV!M13*ProkustesV!$AC13</f>
        <v>-0.67053746918852342</v>
      </c>
      <c r="K8">
        <f>ProkustesV!N13*ProkustesV!$AC13</f>
        <v>0.51377127245712673</v>
      </c>
      <c r="L8">
        <f>ProkustesV!O13*ProkustesV!$AC13</f>
        <v>1.5377067980888324</v>
      </c>
      <c r="M8">
        <f>ProkustesV!P13*ProkustesV!$AC13</f>
        <v>1.9156030378615183</v>
      </c>
      <c r="N8">
        <f>ProkustesV!Q13*ProkustesV!$AC13</f>
        <v>-0.67664336209560683</v>
      </c>
      <c r="O8">
        <f>ProkustesV!R13*ProkustesV!$AC13</f>
        <v>-0.55583356636653836</v>
      </c>
      <c r="P8">
        <f>ProkustesV!S13*ProkustesV!$AC13</f>
        <v>-0.74162396728116786</v>
      </c>
      <c r="Q8">
        <f>ProkustesV!T13*ProkustesV!$AC13</f>
        <v>-1.600338041740901</v>
      </c>
      <c r="R8">
        <f>ProkustesV!U13*ProkustesV!$AC13</f>
        <v>1.4280616380768776</v>
      </c>
      <c r="S8">
        <f>ProkustesV!V13*ProkustesV!$AC13</f>
        <v>-2.0188819001204883</v>
      </c>
      <c r="T8">
        <f>ProkustesV!W13*ProkustesV!$AC13</f>
        <v>3.975840816542485</v>
      </c>
      <c r="U8">
        <f>ProkustesV!X13*ProkustesV!$AC13</f>
        <v>0.10514946132657385</v>
      </c>
    </row>
    <row r="9" spans="1:22" x14ac:dyDescent="0.3">
      <c r="A9" t="str">
        <f>MID(ProkustesV!C14,4,3)&amp;"_"&amp;ProkustesV!A14&amp;"_"&amp;ProkustesV!B14</f>
        <v>alp_2_1</v>
      </c>
      <c r="B9">
        <f>ProkustesV!E14*ProkustesV!$AC14</f>
        <v>-2.0321761602816948</v>
      </c>
      <c r="C9">
        <f>ProkustesV!F14*ProkustesV!$AC14</f>
        <v>0.44083583520630704</v>
      </c>
      <c r="D9">
        <f>ProkustesV!G14*ProkustesV!$AC14</f>
        <v>-2.0474868829378114</v>
      </c>
      <c r="E9">
        <f>ProkustesV!H14*ProkustesV!$AC14</f>
        <v>-0.48956961552118533</v>
      </c>
      <c r="F9">
        <f>ProkustesV!I14*ProkustesV!$AC14</f>
        <v>-0.12458142806179133</v>
      </c>
      <c r="G9">
        <f>ProkustesV!J14*ProkustesV!$AC14</f>
        <v>-6.8873143706387058E-2</v>
      </c>
      <c r="H9">
        <f>ProkustesV!K14*ProkustesV!$AC14</f>
        <v>-0.97758190849650939</v>
      </c>
      <c r="I9">
        <f>ProkustesV!L14*ProkustesV!$AC14</f>
        <v>1.9206481553909132</v>
      </c>
      <c r="J9">
        <f>ProkustesV!M14*ProkustesV!$AC14</f>
        <v>-1.01863833718599</v>
      </c>
      <c r="K9">
        <f>ProkustesV!N14*ProkustesV!$AC14</f>
        <v>0.61304564970732278</v>
      </c>
      <c r="L9">
        <f>ProkustesV!O14*ProkustesV!$AC14</f>
        <v>1.8678694526195383</v>
      </c>
      <c r="M9">
        <f>ProkustesV!P14*ProkustesV!$AC14</f>
        <v>1.635958385990554</v>
      </c>
      <c r="N9">
        <f>ProkustesV!Q14*ProkustesV!$AC14</f>
        <v>-0.91592608733653236</v>
      </c>
      <c r="O9">
        <f>ProkustesV!R14*ProkustesV!$AC14</f>
        <v>-0.49971597019372255</v>
      </c>
      <c r="P9">
        <f>ProkustesV!S14*ProkustesV!$AC14</f>
        <v>-0.91857337356482316</v>
      </c>
      <c r="Q9">
        <f>ProkustesV!T14*ProkustesV!$AC14</f>
        <v>-1.6662265710926218</v>
      </c>
      <c r="R9">
        <f>ProkustesV!U14*ProkustesV!$AC14</f>
        <v>2.0860631272816419</v>
      </c>
      <c r="S9">
        <f>ProkustesV!V14*ProkustesV!$AC14</f>
        <v>-1.7468657937449799</v>
      </c>
      <c r="T9">
        <f>ProkustesV!W14*ProkustesV!$AC14</f>
        <v>4.0810315979639862</v>
      </c>
      <c r="U9">
        <f>ProkustesV!X14*ProkustesV!$AC14</f>
        <v>-0.13923693203621312</v>
      </c>
    </row>
    <row r="10" spans="1:22" x14ac:dyDescent="0.3">
      <c r="A10" t="str">
        <f>MID(ProkustesV!C15,4,3)&amp;"_"&amp;ProkustesV!A15&amp;"_"&amp;ProkustesV!B15</f>
        <v>alp_2_2</v>
      </c>
      <c r="B10">
        <f>ProkustesV!E15*ProkustesV!$AC15</f>
        <v>-1.703873106442827</v>
      </c>
      <c r="C10">
        <f>ProkustesV!F15*ProkustesV!$AC15</f>
        <v>0.55718993193220323</v>
      </c>
      <c r="D10">
        <f>ProkustesV!G15*ProkustesV!$AC15</f>
        <v>-1.7064414560862919</v>
      </c>
      <c r="E10">
        <f>ProkustesV!H15*ProkustesV!$AC15</f>
        <v>-0.40694630939572496</v>
      </c>
      <c r="F10">
        <f>ProkustesV!I15*ProkustesV!$AC15</f>
        <v>2.7387122117647998E-4</v>
      </c>
      <c r="G10">
        <f>ProkustesV!J15*ProkustesV!$AC15</f>
        <v>2.0819077999019719E-2</v>
      </c>
      <c r="H10">
        <f>ProkustesV!K15*ProkustesV!$AC15</f>
        <v>-0.81847996539453438</v>
      </c>
      <c r="I10">
        <f>ProkustesV!L15*ProkustesV!$AC15</f>
        <v>1.6700535613418634</v>
      </c>
      <c r="J10">
        <f>ProkustesV!M15*ProkustesV!$AC15</f>
        <v>-0.8655794098227142</v>
      </c>
      <c r="K10">
        <f>ProkustesV!N15*ProkustesV!$AC15</f>
        <v>0.56103655879711323</v>
      </c>
      <c r="L10">
        <f>ProkustesV!O15*ProkustesV!$AC15</f>
        <v>1.7270279536182604</v>
      </c>
      <c r="M10">
        <f>ProkustesV!P15*ProkustesV!$AC15</f>
        <v>1.745171363396139</v>
      </c>
      <c r="N10">
        <f>ProkustesV!Q15*ProkustesV!$AC15</f>
        <v>-0.90670704242195077</v>
      </c>
      <c r="O10">
        <f>ProkustesV!R15*ProkustesV!$AC15</f>
        <v>-0.60109198125564955</v>
      </c>
      <c r="P10">
        <f>ProkustesV!S15*ProkustesV!$AC15</f>
        <v>-0.97720582425279379</v>
      </c>
      <c r="Q10">
        <f>ProkustesV!T15*ProkustesV!$AC15</f>
        <v>-1.8741399245191335</v>
      </c>
      <c r="R10">
        <f>ProkustesV!U15*ProkustesV!$AC15</f>
        <v>1.6679280028400016</v>
      </c>
      <c r="S10">
        <f>ProkustesV!V15*ProkustesV!$AC15</f>
        <v>-1.7388239445292983</v>
      </c>
      <c r="T10">
        <f>ProkustesV!W15*ProkustesV!$AC15</f>
        <v>3.5830569767416653</v>
      </c>
      <c r="U10">
        <f>ProkustesV!X15*ProkustesV!$AC15</f>
        <v>6.673166623347028E-2</v>
      </c>
    </row>
    <row r="11" spans="1:22" x14ac:dyDescent="0.3">
      <c r="A11" t="str">
        <f>MID(ProkustesV!C16,4,3)&amp;"_"&amp;ProkustesV!A16&amp;"_"&amp;ProkustesV!B16</f>
        <v>alp_2_3</v>
      </c>
      <c r="B11">
        <f>ProkustesV!E16*ProkustesV!$AC16</f>
        <v>-2.1887666874486369</v>
      </c>
      <c r="C11">
        <f>ProkustesV!F16*ProkustesV!$AC16</f>
        <v>0.68161165151567304</v>
      </c>
      <c r="D11">
        <f>ProkustesV!G16*ProkustesV!$AC16</f>
        <v>-2.2242693993407903</v>
      </c>
      <c r="E11">
        <f>ProkustesV!H16*ProkustesV!$AC16</f>
        <v>-0.49970080028447766</v>
      </c>
      <c r="F11">
        <f>ProkustesV!I16*ProkustesV!$AC16</f>
        <v>-7.413035351402901E-2</v>
      </c>
      <c r="G11">
        <f>ProkustesV!J16*ProkustesV!$AC16</f>
        <v>8.5963617635584591E-2</v>
      </c>
      <c r="H11">
        <f>ProkustesV!K16*ProkustesV!$AC16</f>
        <v>-0.89938244649658805</v>
      </c>
      <c r="I11">
        <f>ProkustesV!L16*ProkustesV!$AC16</f>
        <v>1.8038824694634239</v>
      </c>
      <c r="J11">
        <f>ProkustesV!M16*ProkustesV!$AC16</f>
        <v>-0.88256895616741904</v>
      </c>
      <c r="K11">
        <f>ProkustesV!N16*ProkustesV!$AC16</f>
        <v>0.56651976623505229</v>
      </c>
      <c r="L11">
        <f>ProkustesV!O16*ProkustesV!$AC16</f>
        <v>1.911520527801597</v>
      </c>
      <c r="M11">
        <f>ProkustesV!P16*ProkustesV!$AC16</f>
        <v>1.6384463982098505</v>
      </c>
      <c r="N11">
        <f>ProkustesV!Q16*ProkustesV!$AC16</f>
        <v>-0.83575101219504</v>
      </c>
      <c r="O11">
        <f>ProkustesV!R16*ProkustesV!$AC16</f>
        <v>-0.58647739383144992</v>
      </c>
      <c r="P11">
        <f>ProkustesV!S16*ProkustesV!$AC16</f>
        <v>-0.83336064474783833</v>
      </c>
      <c r="Q11">
        <f>ProkustesV!T16*ProkustesV!$AC16</f>
        <v>-1.8684625066382559</v>
      </c>
      <c r="R11">
        <f>ProkustesV!U16*ProkustesV!$AC16</f>
        <v>2.0521043211039123</v>
      </c>
      <c r="S11">
        <f>ProkustesV!V16*ProkustesV!$AC16</f>
        <v>-1.8807297865678341</v>
      </c>
      <c r="T11">
        <f>ProkustesV!W16*ProkustesV!$AC16</f>
        <v>3.9746046510048574</v>
      </c>
      <c r="U11">
        <f>ProkustesV!X16*ProkustesV!$AC16</f>
        <v>5.8946584262423669E-2</v>
      </c>
    </row>
    <row r="12" spans="1:22" x14ac:dyDescent="0.3">
      <c r="A12" t="str">
        <f>MID(ProkustesV!C17,4,3)&amp;"_"&amp;ProkustesV!A17&amp;"_"&amp;ProkustesV!B17</f>
        <v>alp_2_4</v>
      </c>
      <c r="B12">
        <f>ProkustesV!E17*ProkustesV!$AC17</f>
        <v>-2.6071372487345097</v>
      </c>
      <c r="C12">
        <f>ProkustesV!F17*ProkustesV!$AC17</f>
        <v>0.62644458351005183</v>
      </c>
      <c r="D12">
        <f>ProkustesV!G17*ProkustesV!$AC17</f>
        <v>-2.5992256723611078</v>
      </c>
      <c r="E12">
        <f>ProkustesV!H17*ProkustesV!$AC17</f>
        <v>-0.48556144366880222</v>
      </c>
      <c r="F12">
        <f>ProkustesV!I17*ProkustesV!$AC17</f>
        <v>-0.26314228275525398</v>
      </c>
      <c r="G12">
        <f>ProkustesV!J17*ProkustesV!$AC17</f>
        <v>-6.3213055502297527E-2</v>
      </c>
      <c r="H12">
        <f>ProkustesV!K17*ProkustesV!$AC17</f>
        <v>-0.71983494556182015</v>
      </c>
      <c r="I12">
        <f>ProkustesV!L17*ProkustesV!$AC17</f>
        <v>1.9244917569200812</v>
      </c>
      <c r="J12">
        <f>ProkustesV!M17*ProkustesV!$AC17</f>
        <v>-0.73947254509201887</v>
      </c>
      <c r="K12">
        <f>ProkustesV!N17*ProkustesV!$AC17</f>
        <v>0.60696158758103735</v>
      </c>
      <c r="L12">
        <f>ProkustesV!O17*ProkustesV!$AC17</f>
        <v>2.1589273250490773</v>
      </c>
      <c r="M12">
        <f>ProkustesV!P17*ProkustesV!$AC17</f>
        <v>1.7427203155038355</v>
      </c>
      <c r="N12">
        <f>ProkustesV!Q17*ProkustesV!$AC17</f>
        <v>-0.73160526135471937</v>
      </c>
      <c r="O12">
        <f>ProkustesV!R17*ProkustesV!$AC17</f>
        <v>-0.77879317175179952</v>
      </c>
      <c r="P12">
        <f>ProkustesV!S17*ProkustesV!$AC17</f>
        <v>-0.72858962555622886</v>
      </c>
      <c r="Q12">
        <f>ProkustesV!T17*ProkustesV!$AC17</f>
        <v>-1.8061569101506392</v>
      </c>
      <c r="R12">
        <f>ProkustesV!U17*ProkustesV!$AC17</f>
        <v>2.1761592223350812</v>
      </c>
      <c r="S12">
        <f>ProkustesV!V17*ProkustesV!$AC17</f>
        <v>-1.7515082018792885</v>
      </c>
      <c r="T12">
        <f>ProkustesV!W17*ProkustesV!$AC17</f>
        <v>4.0539210340315055</v>
      </c>
      <c r="U12">
        <f>ProkustesV!X17*ProkustesV!$AC17</f>
        <v>-1.5385460562183376E-2</v>
      </c>
    </row>
    <row r="13" spans="1:22" x14ac:dyDescent="0.3">
      <c r="A13" t="str">
        <f>MID(ProkustesV!C18,4,3)&amp;"_"&amp;ProkustesV!A18&amp;"_"&amp;ProkustesV!B18</f>
        <v>alp_2_5</v>
      </c>
      <c r="B13">
        <f>ProkustesV!E18*ProkustesV!$AC18</f>
        <v>-1.7253205926218698</v>
      </c>
      <c r="C13">
        <f>ProkustesV!F18*ProkustesV!$AC18</f>
        <v>0.57784539390721268</v>
      </c>
      <c r="D13">
        <f>ProkustesV!G18*ProkustesV!$AC18</f>
        <v>-1.7583830022456319</v>
      </c>
      <c r="E13">
        <f>ProkustesV!H18*ProkustesV!$AC18</f>
        <v>-0.51667096703197379</v>
      </c>
      <c r="F13">
        <f>ProkustesV!I18*ProkustesV!$AC18</f>
        <v>0.3944342818937055</v>
      </c>
      <c r="G13">
        <f>ProkustesV!J18*ProkustesV!$AC18</f>
        <v>6.2873740943872797E-2</v>
      </c>
      <c r="H13">
        <f>ProkustesV!K18*ProkustesV!$AC18</f>
        <v>-0.89050998884179167</v>
      </c>
      <c r="I13">
        <f>ProkustesV!L18*ProkustesV!$AC18</f>
        <v>1.6538044453431318</v>
      </c>
      <c r="J13">
        <f>ProkustesV!M18*ProkustesV!$AC18</f>
        <v>-0.92045327001589716</v>
      </c>
      <c r="K13">
        <f>ProkustesV!N18*ProkustesV!$AC18</f>
        <v>0.68482104983105474</v>
      </c>
      <c r="L13">
        <f>ProkustesV!O18*ProkustesV!$AC18</f>
        <v>1.7584123891729488</v>
      </c>
      <c r="M13">
        <f>ProkustesV!P18*ProkustesV!$AC18</f>
        <v>1.6065523202830845</v>
      </c>
      <c r="N13">
        <f>ProkustesV!Q18*ProkustesV!$AC18</f>
        <v>-1.0629167398223205</v>
      </c>
      <c r="O13">
        <f>ProkustesV!R18*ProkustesV!$AC18</f>
        <v>-0.64831661942897711</v>
      </c>
      <c r="P13">
        <f>ProkustesV!S18*ProkustesV!$AC18</f>
        <v>-1.0493182891726078</v>
      </c>
      <c r="Q13">
        <f>ProkustesV!T18*ProkustesV!$AC18</f>
        <v>-1.7908011374265069</v>
      </c>
      <c r="R13">
        <f>ProkustesV!U18*ProkustesV!$AC18</f>
        <v>1.7871380162995423</v>
      </c>
      <c r="S13">
        <f>ProkustesV!V18*ProkustesV!$AC18</f>
        <v>-1.6953211698475792</v>
      </c>
      <c r="T13">
        <f>ProkustesV!W18*ProkustesV!$AC18</f>
        <v>3.4669171953539206</v>
      </c>
      <c r="U13">
        <f>ProkustesV!X18*ProkustesV!$AC18</f>
        <v>6.5212943426681477E-2</v>
      </c>
    </row>
    <row r="14" spans="1:22" x14ac:dyDescent="0.3">
      <c r="A14" t="str">
        <f>MID(ProkustesV!C19,4,3)&amp;"_"&amp;ProkustesV!A19&amp;"_"&amp;ProkustesV!B19</f>
        <v>alp_3_1</v>
      </c>
      <c r="B14">
        <f>ProkustesV!E19*ProkustesV!$AC19</f>
        <v>-1.8295243289238343</v>
      </c>
      <c r="C14">
        <f>ProkustesV!F19*ProkustesV!$AC19</f>
        <v>0.51205081827386401</v>
      </c>
      <c r="D14">
        <f>ProkustesV!G19*ProkustesV!$AC19</f>
        <v>-1.8544378614226238</v>
      </c>
      <c r="E14">
        <f>ProkustesV!H19*ProkustesV!$AC19</f>
        <v>-0.34432834586489275</v>
      </c>
      <c r="F14">
        <f>ProkustesV!I19*ProkustesV!$AC19</f>
        <v>-6.7315863766672659E-2</v>
      </c>
      <c r="G14">
        <f>ProkustesV!J19*ProkustesV!$AC19</f>
        <v>4.5689942740813366E-2</v>
      </c>
      <c r="H14">
        <f>ProkustesV!K19*ProkustesV!$AC19</f>
        <v>-0.79925154607694271</v>
      </c>
      <c r="I14">
        <f>ProkustesV!L19*ProkustesV!$AC19</f>
        <v>1.558142971788939</v>
      </c>
      <c r="J14">
        <f>ProkustesV!M19*ProkustesV!$AC19</f>
        <v>-0.76382062044834564</v>
      </c>
      <c r="K14">
        <f>ProkustesV!N19*ProkustesV!$AC19</f>
        <v>0.50328943951124494</v>
      </c>
      <c r="L14">
        <f>ProkustesV!O19*ProkustesV!$AC19</f>
        <v>1.7362622412147311</v>
      </c>
      <c r="M14">
        <f>ProkustesV!P19*ProkustesV!$AC19</f>
        <v>1.6025277445915231</v>
      </c>
      <c r="N14">
        <f>ProkustesV!Q19*ProkustesV!$AC19</f>
        <v>-0.81107232686882125</v>
      </c>
      <c r="O14">
        <f>ProkustesV!R19*ProkustesV!$AC19</f>
        <v>-0.54201494039854403</v>
      </c>
      <c r="P14">
        <f>ProkustesV!S19*ProkustesV!$AC19</f>
        <v>-0.78962907461245713</v>
      </c>
      <c r="Q14">
        <f>ProkustesV!T19*ProkustesV!$AC19</f>
        <v>-1.763949209494982</v>
      </c>
      <c r="R14">
        <f>ProkustesV!U19*ProkustesV!$AC19</f>
        <v>1.6697153885013989</v>
      </c>
      <c r="S14">
        <f>ProkustesV!V19*ProkustesV!$AC19</f>
        <v>-1.5876632414173752</v>
      </c>
      <c r="T14">
        <f>ProkustesV!W19*ProkustesV!$AC19</f>
        <v>3.509073992403561</v>
      </c>
      <c r="U14">
        <f>ProkustesV!X19*ProkustesV!$AC19</f>
        <v>1.6254820269403822E-2</v>
      </c>
    </row>
    <row r="15" spans="1:22" x14ac:dyDescent="0.3">
      <c r="A15" t="str">
        <f>MID(ProkustesV!C20,4,3)&amp;"_"&amp;ProkustesV!A20&amp;"_"&amp;ProkustesV!B20</f>
        <v>alp_3_2</v>
      </c>
      <c r="B15">
        <f>ProkustesV!E20*ProkustesV!$AC20</f>
        <v>-1.6185598431646111</v>
      </c>
      <c r="C15">
        <f>ProkustesV!F20*ProkustesV!$AC20</f>
        <v>0.4794116803013771</v>
      </c>
      <c r="D15">
        <f>ProkustesV!G20*ProkustesV!$AC20</f>
        <v>-1.6428881229419161</v>
      </c>
      <c r="E15">
        <f>ProkustesV!H20*ProkustesV!$AC20</f>
        <v>-0.45352269353857794</v>
      </c>
      <c r="F15">
        <f>ProkustesV!I20*ProkustesV!$AC20</f>
        <v>3.3804801471368731E-2</v>
      </c>
      <c r="G15">
        <f>ProkustesV!J20*ProkustesV!$AC20</f>
        <v>4.9066613077042361E-2</v>
      </c>
      <c r="H15">
        <f>ProkustesV!K20*ProkustesV!$AC20</f>
        <v>-0.77610091751139243</v>
      </c>
      <c r="I15">
        <f>ProkustesV!L20*ProkustesV!$AC20</f>
        <v>1.6213427708215382</v>
      </c>
      <c r="J15">
        <f>ProkustesV!M20*ProkustesV!$AC20</f>
        <v>-0.89734368713008361</v>
      </c>
      <c r="K15">
        <f>ProkustesV!N20*ProkustesV!$AC20</f>
        <v>0.49169932654430337</v>
      </c>
      <c r="L15">
        <f>ProkustesV!O20*ProkustesV!$AC20</f>
        <v>1.6857805596936606</v>
      </c>
      <c r="M15">
        <f>ProkustesV!P20*ProkustesV!$AC20</f>
        <v>1.3824414927623121</v>
      </c>
      <c r="N15">
        <f>ProkustesV!Q20*ProkustesV!$AC20</f>
        <v>-0.81388580134804533</v>
      </c>
      <c r="O15">
        <f>ProkustesV!R20*ProkustesV!$AC20</f>
        <v>-0.54836145857679974</v>
      </c>
      <c r="P15">
        <f>ProkustesV!S20*ProkustesV!$AC20</f>
        <v>-0.8304330744288545</v>
      </c>
      <c r="Q15">
        <f>ProkustesV!T20*ProkustesV!$AC20</f>
        <v>-1.524921190884807</v>
      </c>
      <c r="R15">
        <f>ProkustesV!U20*ProkustesV!$AC20</f>
        <v>1.7874268912752185</v>
      </c>
      <c r="S15">
        <f>ProkustesV!V20*ProkustesV!$AC20</f>
        <v>-1.4606241441743077</v>
      </c>
      <c r="T15">
        <f>ProkustesV!W20*ProkustesV!$AC20</f>
        <v>3.0721991940846505</v>
      </c>
      <c r="U15">
        <f>ProkustesV!X20*ProkustesV!$AC20</f>
        <v>-3.6532396332089059E-2</v>
      </c>
    </row>
    <row r="16" spans="1:22" x14ac:dyDescent="0.3">
      <c r="A16" t="str">
        <f>MID(ProkustesV!C21,4,3)&amp;"_"&amp;ProkustesV!A21&amp;"_"&amp;ProkustesV!B21</f>
        <v>alp_3_3</v>
      </c>
      <c r="B16">
        <f>ProkustesV!E21*ProkustesV!$AC21</f>
        <v>-1.7670054507019541</v>
      </c>
      <c r="C16">
        <f>ProkustesV!F21*ProkustesV!$AC21</f>
        <v>0.41360256043159443</v>
      </c>
      <c r="D16">
        <f>ProkustesV!G21*ProkustesV!$AC21</f>
        <v>-1.7398963009284332</v>
      </c>
      <c r="E16">
        <f>ProkustesV!H21*ProkustesV!$AC21</f>
        <v>-0.44445372924115373</v>
      </c>
      <c r="F16">
        <f>ProkustesV!I21*ProkustesV!$AC21</f>
        <v>9.6613518097641307E-2</v>
      </c>
      <c r="G16">
        <f>ProkustesV!J21*ProkustesV!$AC21</f>
        <v>-1.1262289179736606E-2</v>
      </c>
      <c r="H16">
        <f>ProkustesV!K21*ProkustesV!$AC21</f>
        <v>-0.70614949268408111</v>
      </c>
      <c r="I16">
        <f>ProkustesV!L21*ProkustesV!$AC21</f>
        <v>1.4438067720642198</v>
      </c>
      <c r="J16">
        <f>ProkustesV!M21*ProkustesV!$AC21</f>
        <v>-0.73614376848930319</v>
      </c>
      <c r="K16">
        <f>ProkustesV!N21*ProkustesV!$AC21</f>
        <v>0.5142840642455605</v>
      </c>
      <c r="L16">
        <f>ProkustesV!O21*ProkustesV!$AC21</f>
        <v>1.6639321131546898</v>
      </c>
      <c r="M16">
        <f>ProkustesV!P21*ProkustesV!$AC21</f>
        <v>1.300427114615085</v>
      </c>
      <c r="N16">
        <f>ProkustesV!Q21*ProkustesV!$AC21</f>
        <v>-0.79414903062633013</v>
      </c>
      <c r="O16">
        <f>ProkustesV!R21*ProkustesV!$AC21</f>
        <v>-0.41819800303462046</v>
      </c>
      <c r="P16">
        <f>ProkustesV!S21*ProkustesV!$AC21</f>
        <v>-0.91521926081241811</v>
      </c>
      <c r="Q16">
        <f>ProkustesV!T21*ProkustesV!$AC21</f>
        <v>-1.5219093434510695</v>
      </c>
      <c r="R16">
        <f>ProkustesV!U21*ProkustesV!$AC21</f>
        <v>1.6571743012197737</v>
      </c>
      <c r="S16">
        <f>ProkustesV!V21*ProkustesV!$AC21</f>
        <v>-1.2497044876050023</v>
      </c>
      <c r="T16">
        <f>ProkustesV!W21*ProkustesV!$AC21</f>
        <v>3.2408433717704113</v>
      </c>
      <c r="U16">
        <f>ProkustesV!X21*ProkustesV!$AC21</f>
        <v>-2.6592658844869627E-2</v>
      </c>
    </row>
    <row r="17" spans="1:21" x14ac:dyDescent="0.3">
      <c r="A17" t="str">
        <f>MID(ProkustesV!C22,4,3)&amp;"_"&amp;ProkustesV!A22&amp;"_"&amp;ProkustesV!B22</f>
        <v>alp_3_4</v>
      </c>
      <c r="B17">
        <f>ProkustesV!E22*ProkustesV!$AC22</f>
        <v>-1.6041121306842301</v>
      </c>
      <c r="C17">
        <f>ProkustesV!F22*ProkustesV!$AC22</f>
        <v>0.40045216841323655</v>
      </c>
      <c r="D17">
        <f>ProkustesV!G22*ProkustesV!$AC22</f>
        <v>-1.6347732257418766</v>
      </c>
      <c r="E17">
        <f>ProkustesV!H22*ProkustesV!$AC22</f>
        <v>-0.44560066028204809</v>
      </c>
      <c r="F17">
        <f>ProkustesV!I22*ProkustesV!$AC22</f>
        <v>9.0125820263899245E-2</v>
      </c>
      <c r="G17">
        <f>ProkustesV!J22*ProkustesV!$AC22</f>
        <v>-2.1886442153715113E-2</v>
      </c>
      <c r="H17">
        <f>ProkustesV!K22*ProkustesV!$AC22</f>
        <v>-0.76359258074347847</v>
      </c>
      <c r="I17">
        <f>ProkustesV!L22*ProkustesV!$AC22</f>
        <v>1.5998335283496135</v>
      </c>
      <c r="J17">
        <f>ProkustesV!M22*ProkustesV!$AC22</f>
        <v>-0.83345019668586173</v>
      </c>
      <c r="K17">
        <f>ProkustesV!N22*ProkustesV!$AC22</f>
        <v>0.52056401920217532</v>
      </c>
      <c r="L17">
        <f>ProkustesV!O22*ProkustesV!$AC22</f>
        <v>1.7435533729369106</v>
      </c>
      <c r="M17">
        <f>ProkustesV!P22*ProkustesV!$AC22</f>
        <v>1.3789619877164501</v>
      </c>
      <c r="N17">
        <f>ProkustesV!Q22*ProkustesV!$AC22</f>
        <v>-0.82422480200803971</v>
      </c>
      <c r="O17">
        <f>ProkustesV!R22*ProkustesV!$AC22</f>
        <v>-0.50506455219449053</v>
      </c>
      <c r="P17">
        <f>ProkustesV!S22*ProkustesV!$AC22</f>
        <v>-0.83863730997517305</v>
      </c>
      <c r="Q17">
        <f>ProkustesV!T22*ProkustesV!$AC22</f>
        <v>-1.5252150210953188</v>
      </c>
      <c r="R17">
        <f>ProkustesV!U22*ProkustesV!$AC22</f>
        <v>1.6613265165773408</v>
      </c>
      <c r="S17">
        <f>ProkustesV!V22*ProkustesV!$AC22</f>
        <v>-1.3686217818551496</v>
      </c>
      <c r="T17">
        <f>ProkustesV!W22*ProkustesV!$AC22</f>
        <v>3.0037845360605067</v>
      </c>
      <c r="U17">
        <f>ProkustesV!X22*ProkustesV!$AC22</f>
        <v>-3.3423246100760522E-2</v>
      </c>
    </row>
    <row r="18" spans="1:21" x14ac:dyDescent="0.3">
      <c r="A18" t="str">
        <f>MID(ProkustesV!C23,4,3)&amp;"_"&amp;ProkustesV!A23&amp;"_"&amp;ProkustesV!B23</f>
        <v>alp_3_5</v>
      </c>
      <c r="B18">
        <f>ProkustesV!E23*ProkustesV!$AC23</f>
        <v>-1.9233982912848864</v>
      </c>
      <c r="C18">
        <f>ProkustesV!F23*ProkustesV!$AC23</f>
        <v>0.52615114524425866</v>
      </c>
      <c r="D18">
        <f>ProkustesV!G23*ProkustesV!$AC23</f>
        <v>-1.9589748641240154</v>
      </c>
      <c r="E18">
        <f>ProkustesV!H23*ProkustesV!$AC23</f>
        <v>-0.37745746858328288</v>
      </c>
      <c r="F18">
        <f>ProkustesV!I23*ProkustesV!$AC23</f>
        <v>-0.40549609631604766</v>
      </c>
      <c r="G18">
        <f>ProkustesV!J23*ProkustesV!$AC23</f>
        <v>2.7412111950501659E-2</v>
      </c>
      <c r="H18">
        <f>ProkustesV!K23*ProkustesV!$AC23</f>
        <v>-0.78221668808524103</v>
      </c>
      <c r="I18">
        <f>ProkustesV!L23*ProkustesV!$AC23</f>
        <v>1.9427822070940319</v>
      </c>
      <c r="J18">
        <f>ProkustesV!M23*ProkustesV!$AC23</f>
        <v>-0.78536508480386547</v>
      </c>
      <c r="K18">
        <f>ProkustesV!N23*ProkustesV!$AC23</f>
        <v>0.49297034396924733</v>
      </c>
      <c r="L18">
        <f>ProkustesV!O23*ProkustesV!$AC23</f>
        <v>1.7116346501758219</v>
      </c>
      <c r="M18">
        <f>ProkustesV!P23*ProkustesV!$AC23</f>
        <v>1.812919517805178</v>
      </c>
      <c r="N18">
        <f>ProkustesV!Q23*ProkustesV!$AC23</f>
        <v>-0.78672422749544246</v>
      </c>
      <c r="O18">
        <f>ProkustesV!R23*ProkustesV!$AC23</f>
        <v>-0.62775031108881174</v>
      </c>
      <c r="P18">
        <f>ProkustesV!S23*ProkustesV!$AC23</f>
        <v>-0.7783447795750843</v>
      </c>
      <c r="Q18">
        <f>ProkustesV!T23*ProkustesV!$AC23</f>
        <v>-2.0097209765573578</v>
      </c>
      <c r="R18">
        <f>ProkustesV!U23*ProkustesV!$AC23</f>
        <v>1.7742129856695472</v>
      </c>
      <c r="S18">
        <f>ProkustesV!V23*ProkustesV!$AC23</f>
        <v>-1.662457358164285</v>
      </c>
      <c r="T18">
        <f>ProkustesV!W23*ProkustesV!$AC23</f>
        <v>3.9346723958392045</v>
      </c>
      <c r="U18">
        <f>ProkustesV!X23*ProkustesV!$AC23</f>
        <v>-0.12484921166946669</v>
      </c>
    </row>
    <row r="19" spans="1:21" x14ac:dyDescent="0.3">
      <c r="A19" t="str">
        <f>MID(ProkustesV!C24,4,3)&amp;"_"&amp;ProkustesV!A24&amp;"_"&amp;ProkustesV!B24</f>
        <v>alp_4_1</v>
      </c>
      <c r="B19">
        <f>ProkustesV!E24*ProkustesV!$AC24</f>
        <v>-1.5887140039138565</v>
      </c>
      <c r="C19">
        <f>ProkustesV!F24*ProkustesV!$AC24</f>
        <v>0.49992372465250862</v>
      </c>
      <c r="D19">
        <f>ProkustesV!G24*ProkustesV!$AC24</f>
        <v>-1.6030662330397638</v>
      </c>
      <c r="E19">
        <f>ProkustesV!H24*ProkustesV!$AC24</f>
        <v>-0.36273942885742311</v>
      </c>
      <c r="F19">
        <f>ProkustesV!I24*ProkustesV!$AC24</f>
        <v>-8.5051026418144784E-2</v>
      </c>
      <c r="G19">
        <f>ProkustesV!J24*ProkustesV!$AC24</f>
        <v>4.4016765613124946E-2</v>
      </c>
      <c r="H19">
        <f>ProkustesV!K24*ProkustesV!$AC24</f>
        <v>-0.82710703238088823</v>
      </c>
      <c r="I19">
        <f>ProkustesV!L24*ProkustesV!$AC24</f>
        <v>1.7343261967262424</v>
      </c>
      <c r="J19">
        <f>ProkustesV!M24*ProkustesV!$AC24</f>
        <v>-0.78544309305823645</v>
      </c>
      <c r="K19">
        <f>ProkustesV!N24*ProkustesV!$AC24</f>
        <v>0.54101701092343346</v>
      </c>
      <c r="L19">
        <f>ProkustesV!O24*ProkustesV!$AC24</f>
        <v>1.6223497652026468</v>
      </c>
      <c r="M19">
        <f>ProkustesV!P24*ProkustesV!$AC24</f>
        <v>1.3948820665700219</v>
      </c>
      <c r="N19">
        <f>ProkustesV!Q24*ProkustesV!$AC24</f>
        <v>-0.84474198089853236</v>
      </c>
      <c r="O19">
        <f>ProkustesV!R24*ProkustesV!$AC24</f>
        <v>-0.58482641975320715</v>
      </c>
      <c r="P19">
        <f>ProkustesV!S24*ProkustesV!$AC24</f>
        <v>-0.87698645674128228</v>
      </c>
      <c r="Q19">
        <f>ProkustesV!T24*ProkustesV!$AC24</f>
        <v>-1.8807483269890497</v>
      </c>
      <c r="R19">
        <f>ProkustesV!U24*ProkustesV!$AC24</f>
        <v>1.622237805174197</v>
      </c>
      <c r="S19">
        <f>ProkustesV!V24*ProkustesV!$AC24</f>
        <v>-1.3968069351904397</v>
      </c>
      <c r="T19">
        <f>ProkustesV!W24*ProkustesV!$AC24</f>
        <v>3.3665222560738606</v>
      </c>
      <c r="U19">
        <f>ProkustesV!X24*ProkustesV!$AC24</f>
        <v>1.0955346304795976E-2</v>
      </c>
    </row>
    <row r="20" spans="1:21" x14ac:dyDescent="0.3">
      <c r="A20" t="str">
        <f>MID(ProkustesV!C25,4,3)&amp;"_"&amp;ProkustesV!A25&amp;"_"&amp;ProkustesV!B25</f>
        <v>alp_4_2</v>
      </c>
      <c r="B20">
        <f>ProkustesV!E25*ProkustesV!$AC25</f>
        <v>-1.5355021227945862</v>
      </c>
      <c r="C20">
        <f>ProkustesV!F25*ProkustesV!$AC25</f>
        <v>0.43857839349675487</v>
      </c>
      <c r="D20">
        <f>ProkustesV!G25*ProkustesV!$AC25</f>
        <v>-1.5360554146855647</v>
      </c>
      <c r="E20">
        <f>ProkustesV!H25*ProkustesV!$AC25</f>
        <v>-0.45311971730022627</v>
      </c>
      <c r="F20">
        <f>ProkustesV!I25*ProkustesV!$AC25</f>
        <v>-8.5230907567554609E-2</v>
      </c>
      <c r="G20">
        <f>ProkustesV!J25*ProkustesV!$AC25</f>
        <v>-2.9490276949105144E-2</v>
      </c>
      <c r="H20">
        <f>ProkustesV!K25*ProkustesV!$AC25</f>
        <v>-0.78548501794654979</v>
      </c>
      <c r="I20">
        <f>ProkustesV!L25*ProkustesV!$AC25</f>
        <v>1.6914895078804153</v>
      </c>
      <c r="J20">
        <f>ProkustesV!M25*ProkustesV!$AC25</f>
        <v>-0.7866086373590303</v>
      </c>
      <c r="K20">
        <f>ProkustesV!N25*ProkustesV!$AC25</f>
        <v>0.48631633294233778</v>
      </c>
      <c r="L20">
        <f>ProkustesV!O25*ProkustesV!$AC25</f>
        <v>1.591577466206882</v>
      </c>
      <c r="M20">
        <f>ProkustesV!P25*ProkustesV!$AC25</f>
        <v>1.507705862423721</v>
      </c>
      <c r="N20">
        <f>ProkustesV!Q25*ProkustesV!$AC25</f>
        <v>-0.77489149897711174</v>
      </c>
      <c r="O20">
        <f>ProkustesV!R25*ProkustesV!$AC25</f>
        <v>-0.48881169999755325</v>
      </c>
      <c r="P20">
        <f>ProkustesV!S25*ProkustesV!$AC25</f>
        <v>-0.79841714542948572</v>
      </c>
      <c r="Q20">
        <f>ProkustesV!T25*ProkustesV!$AC25</f>
        <v>-1.6030092598970744</v>
      </c>
      <c r="R20">
        <f>ProkustesV!U25*ProkustesV!$AC25</f>
        <v>1.5355937654726026</v>
      </c>
      <c r="S20">
        <f>ProkustesV!V25*ProkustesV!$AC25</f>
        <v>-1.4864872369733282</v>
      </c>
      <c r="T20">
        <f>ProkustesV!W25*ProkustesV!$AC25</f>
        <v>3.1750195130804233</v>
      </c>
      <c r="U20">
        <f>ProkustesV!X25*ProkustesV!$AC25</f>
        <v>-6.3171905625928781E-2</v>
      </c>
    </row>
    <row r="21" spans="1:21" x14ac:dyDescent="0.3">
      <c r="A21" t="str">
        <f>MID(ProkustesV!C26,4,3)&amp;"_"&amp;ProkustesV!A26&amp;"_"&amp;ProkustesV!B26</f>
        <v>alp_4_3</v>
      </c>
      <c r="B21">
        <f>ProkustesV!E26*ProkustesV!$AC26</f>
        <v>-2.1426716857763881</v>
      </c>
      <c r="C21">
        <f>ProkustesV!F26*ProkustesV!$AC26</f>
        <v>0.50171430292079089</v>
      </c>
      <c r="D21">
        <f>ProkustesV!G26*ProkustesV!$AC26</f>
        <v>-2.1519948476475017</v>
      </c>
      <c r="E21">
        <f>ProkustesV!H26*ProkustesV!$AC26</f>
        <v>-0.29734089910964634</v>
      </c>
      <c r="F21">
        <f>ProkustesV!I26*ProkustesV!$AC26</f>
        <v>-0.51998525995292721</v>
      </c>
      <c r="G21">
        <f>ProkustesV!J26*ProkustesV!$AC26</f>
        <v>6.2607171930383371E-2</v>
      </c>
      <c r="H21">
        <f>ProkustesV!K26*ProkustesV!$AC26</f>
        <v>-0.57090492356525824</v>
      </c>
      <c r="I21">
        <f>ProkustesV!L26*ProkustesV!$AC26</f>
        <v>1.6193525794874317</v>
      </c>
      <c r="J21">
        <f>ProkustesV!M26*ProkustesV!$AC26</f>
        <v>-0.59203550655768677</v>
      </c>
      <c r="K21">
        <f>ProkustesV!N26*ProkustesV!$AC26</f>
        <v>0.51518671993825638</v>
      </c>
      <c r="L21">
        <f>ProkustesV!O26*ProkustesV!$AC26</f>
        <v>1.879385730712908</v>
      </c>
      <c r="M21">
        <f>ProkustesV!P26*ProkustesV!$AC26</f>
        <v>1.3395606357428145</v>
      </c>
      <c r="N21">
        <f>ProkustesV!Q26*ProkustesV!$AC26</f>
        <v>-0.58611221836098748</v>
      </c>
      <c r="O21">
        <f>ProkustesV!R26*ProkustesV!$AC26</f>
        <v>-0.63245846741440015</v>
      </c>
      <c r="P21">
        <f>ProkustesV!S26*ProkustesV!$AC26</f>
        <v>-0.59921073899743571</v>
      </c>
      <c r="Q21">
        <f>ProkustesV!T26*ProkustesV!$AC26</f>
        <v>-1.8404849828732246</v>
      </c>
      <c r="R21">
        <f>ProkustesV!U26*ProkustesV!$AC26</f>
        <v>1.712306599178042</v>
      </c>
      <c r="S21">
        <f>ProkustesV!V26*ProkustesV!$AC26</f>
        <v>-1.3622875082653112</v>
      </c>
      <c r="T21">
        <f>ProkustesV!W26*ProkustesV!$AC26</f>
        <v>3.5712228509672466</v>
      </c>
      <c r="U21">
        <f>ProkustesV!X26*ProkustesV!$AC26</f>
        <v>9.415044764289246E-2</v>
      </c>
    </row>
    <row r="22" spans="1:21" x14ac:dyDescent="0.3">
      <c r="A22" t="str">
        <f>MID(ProkustesV!C27,4,3)&amp;"_"&amp;ProkustesV!A27&amp;"_"&amp;ProkustesV!B27</f>
        <v>alp_4_4</v>
      </c>
      <c r="B22">
        <f>ProkustesV!E27*ProkustesV!$AC27</f>
        <v>-1.495816241937302</v>
      </c>
      <c r="C22">
        <f>ProkustesV!F27*ProkustesV!$AC27</f>
        <v>0.43846434551132268</v>
      </c>
      <c r="D22">
        <f>ProkustesV!G27*ProkustesV!$AC27</f>
        <v>-1.5047444050012764</v>
      </c>
      <c r="E22">
        <f>ProkustesV!H27*ProkustesV!$AC27</f>
        <v>-0.35211911754095826</v>
      </c>
      <c r="F22">
        <f>ProkustesV!I27*ProkustesV!$AC27</f>
        <v>2.498066593759396E-2</v>
      </c>
      <c r="G22">
        <f>ProkustesV!J27*ProkustesV!$AC27</f>
        <v>6.5200684679334972E-2</v>
      </c>
      <c r="H22">
        <f>ProkustesV!K27*ProkustesV!$AC27</f>
        <v>-0.95540338608799813</v>
      </c>
      <c r="I22">
        <f>ProkustesV!L27*ProkustesV!$AC27</f>
        <v>1.6790059177014802</v>
      </c>
      <c r="J22">
        <f>ProkustesV!M27*ProkustesV!$AC27</f>
        <v>-0.9481503843730934</v>
      </c>
      <c r="K22">
        <f>ProkustesV!N27*ProkustesV!$AC27</f>
        <v>0.5209039211417027</v>
      </c>
      <c r="L22">
        <f>ProkustesV!O27*ProkustesV!$AC27</f>
        <v>1.7415157056338604</v>
      </c>
      <c r="M22">
        <f>ProkustesV!P27*ProkustesV!$AC27</f>
        <v>1.4280604103883279</v>
      </c>
      <c r="N22">
        <f>ProkustesV!Q27*ProkustesV!$AC27</f>
        <v>-0.92689940966795636</v>
      </c>
      <c r="O22">
        <f>ProkustesV!R27*ProkustesV!$AC27</f>
        <v>-0.52695523661929677</v>
      </c>
      <c r="P22">
        <f>ProkustesV!S27*ProkustesV!$AC27</f>
        <v>-0.94119187932421522</v>
      </c>
      <c r="Q22">
        <f>ProkustesV!T27*ProkustesV!$AC27</f>
        <v>-1.7883280246762947</v>
      </c>
      <c r="R22">
        <f>ProkustesV!U27*ProkustesV!$AC27</f>
        <v>1.5764950992530835</v>
      </c>
      <c r="S22">
        <f>ProkustesV!V27*ProkustesV!$AC27</f>
        <v>-1.537295520201873</v>
      </c>
      <c r="T22">
        <f>ProkustesV!W27*ProkustesV!$AC27</f>
        <v>3.4292142355673207</v>
      </c>
      <c r="U22">
        <f>ProkustesV!X27*ProkustesV!$AC27</f>
        <v>7.3062619616249769E-2</v>
      </c>
    </row>
    <row r="23" spans="1:21" x14ac:dyDescent="0.3">
      <c r="A23" t="str">
        <f>MID(ProkustesV!C28,4,3)&amp;"_"&amp;ProkustesV!A28&amp;"_"&amp;ProkustesV!B28</f>
        <v>alp_4_5</v>
      </c>
      <c r="B23">
        <f>ProkustesV!E28*ProkustesV!$AC28</f>
        <v>-2.1438545764541721</v>
      </c>
      <c r="C23">
        <f>ProkustesV!F28*ProkustesV!$AC28</f>
        <v>0.35240082684704011</v>
      </c>
      <c r="D23">
        <f>ProkustesV!G28*ProkustesV!$AC28</f>
        <v>-2.1318253529251066</v>
      </c>
      <c r="E23">
        <f>ProkustesV!H28*ProkustesV!$AC28</f>
        <v>-0.30052463543997027</v>
      </c>
      <c r="F23">
        <f>ProkustesV!I28*ProkustesV!$AC28</f>
        <v>-0.4992382043101371</v>
      </c>
      <c r="G23">
        <f>ProkustesV!J28*ProkustesV!$AC28</f>
        <v>5.0926771604992933E-2</v>
      </c>
      <c r="H23">
        <f>ProkustesV!K28*ProkustesV!$AC28</f>
        <v>-0.63936607496811826</v>
      </c>
      <c r="I23">
        <f>ProkustesV!L28*ProkustesV!$AC28</f>
        <v>1.6167342926417583</v>
      </c>
      <c r="J23">
        <f>ProkustesV!M28*ProkustesV!$AC28</f>
        <v>-0.72278436243901745</v>
      </c>
      <c r="K23">
        <f>ProkustesV!N28*ProkustesV!$AC28</f>
        <v>0.41616790855924163</v>
      </c>
      <c r="L23">
        <f>ProkustesV!O28*ProkustesV!$AC28</f>
        <v>1.8783659378706989</v>
      </c>
      <c r="M23">
        <f>ProkustesV!P28*ProkustesV!$AC28</f>
        <v>1.4885690059883998</v>
      </c>
      <c r="N23">
        <f>ProkustesV!Q28*ProkustesV!$AC28</f>
        <v>-0.73663293282030406</v>
      </c>
      <c r="O23">
        <f>ProkustesV!R28*ProkustesV!$AC28</f>
        <v>-0.46944155218613282</v>
      </c>
      <c r="P23">
        <f>ProkustesV!S28*ProkustesV!$AC28</f>
        <v>-0.7047686422396704</v>
      </c>
      <c r="Q23">
        <f>ProkustesV!T28*ProkustesV!$AC28</f>
        <v>-1.6656471500389534</v>
      </c>
      <c r="R23">
        <f>ProkustesV!U28*ProkustesV!$AC28</f>
        <v>1.8916592066481535</v>
      </c>
      <c r="S23">
        <f>ProkustesV!V28*ProkustesV!$AC28</f>
        <v>-1.4087496887874231</v>
      </c>
      <c r="T23">
        <f>ProkustesV!W28*ProkustesV!$AC28</f>
        <v>3.8084450016376712</v>
      </c>
      <c r="U23">
        <f>ProkustesV!X28*ProkustesV!$AC28</f>
        <v>-8.0435779188954115E-2</v>
      </c>
    </row>
    <row r="24" spans="1:21" x14ac:dyDescent="0.3">
      <c r="A24" t="str">
        <f>MID(ProkustesV!C29,4,3)&amp;"_"&amp;ProkustesV!A29&amp;"_"&amp;ProkustesV!B29</f>
        <v>alp_5_1</v>
      </c>
      <c r="B24">
        <f>ProkustesV!E29*ProkustesV!$AC29</f>
        <v>-2.2957097062103937</v>
      </c>
      <c r="C24">
        <f>ProkustesV!F29*ProkustesV!$AC29</f>
        <v>0.46115748683187202</v>
      </c>
      <c r="D24">
        <f>ProkustesV!G29*ProkustesV!$AC29</f>
        <v>-2.3260900100586648</v>
      </c>
      <c r="E24">
        <f>ProkustesV!H29*ProkustesV!$AC29</f>
        <v>-0.35536617291185651</v>
      </c>
      <c r="F24">
        <f>ProkustesV!I29*ProkustesV!$AC29</f>
        <v>-0.46405996096556018</v>
      </c>
      <c r="G24">
        <f>ProkustesV!J29*ProkustesV!$AC29</f>
        <v>3.9227214374969378E-2</v>
      </c>
      <c r="H24">
        <f>ProkustesV!K29*ProkustesV!$AC29</f>
        <v>-0.6993274167801643</v>
      </c>
      <c r="I24">
        <f>ProkustesV!L29*ProkustesV!$AC29</f>
        <v>1.5928182042994365</v>
      </c>
      <c r="J24">
        <f>ProkustesV!M29*ProkustesV!$AC29</f>
        <v>-0.79989965853330414</v>
      </c>
      <c r="K24">
        <f>ProkustesV!N29*ProkustesV!$AC29</f>
        <v>0.4878169942227345</v>
      </c>
      <c r="L24">
        <f>ProkustesV!O29*ProkustesV!$AC29</f>
        <v>1.8815926173111461</v>
      </c>
      <c r="M24">
        <f>ProkustesV!P29*ProkustesV!$AC29</f>
        <v>1.6078208865856893</v>
      </c>
      <c r="N24">
        <f>ProkustesV!Q29*ProkustesV!$AC29</f>
        <v>-0.79038160668007695</v>
      </c>
      <c r="O24">
        <f>ProkustesV!R29*ProkustesV!$AC29</f>
        <v>-0.49890374542824734</v>
      </c>
      <c r="P24">
        <f>ProkustesV!S29*ProkustesV!$AC29</f>
        <v>-0.75188932926331875</v>
      </c>
      <c r="Q24">
        <f>ProkustesV!T29*ProkustesV!$AC29</f>
        <v>-1.6899140903632988</v>
      </c>
      <c r="R24">
        <f>ProkustesV!U29*ProkustesV!$AC29</f>
        <v>1.8860283108800699</v>
      </c>
      <c r="S24">
        <f>ProkustesV!V29*ProkustesV!$AC29</f>
        <v>-1.6597430529873778</v>
      </c>
      <c r="T24">
        <f>ProkustesV!W29*ProkustesV!$AC29</f>
        <v>4.3597367603002777</v>
      </c>
      <c r="U24">
        <f>ProkustesV!X29*ProkustesV!$AC29</f>
        <v>1.5086275376067007E-2</v>
      </c>
    </row>
    <row r="25" spans="1:21" x14ac:dyDescent="0.3">
      <c r="A25" t="str">
        <f>MID(ProkustesV!C30,4,3)&amp;"_"&amp;ProkustesV!A30&amp;"_"&amp;ProkustesV!B30</f>
        <v>alp_5_2</v>
      </c>
      <c r="B25">
        <f>ProkustesV!E30*ProkustesV!$AC30</f>
        <v>-2.0763937322305592</v>
      </c>
      <c r="C25">
        <f>ProkustesV!F30*ProkustesV!$AC30</f>
        <v>0.37026493283500456</v>
      </c>
      <c r="D25">
        <f>ProkustesV!G30*ProkustesV!$AC30</f>
        <v>-2.1127387700669864</v>
      </c>
      <c r="E25">
        <f>ProkustesV!H30*ProkustesV!$AC30</f>
        <v>-0.5088217421212865</v>
      </c>
      <c r="F25">
        <f>ProkustesV!I30*ProkustesV!$AC30</f>
        <v>-0.25222096745449374</v>
      </c>
      <c r="G25">
        <f>ProkustesV!J30*ProkustesV!$AC30</f>
        <v>-5.226216723874727E-2</v>
      </c>
      <c r="H25">
        <f>ProkustesV!K30*ProkustesV!$AC30</f>
        <v>-0.68595530350541234</v>
      </c>
      <c r="I25">
        <f>ProkustesV!L30*ProkustesV!$AC30</f>
        <v>1.7063425112353798</v>
      </c>
      <c r="J25">
        <f>ProkustesV!M30*ProkustesV!$AC30</f>
        <v>-0.79803899415719093</v>
      </c>
      <c r="K25">
        <f>ProkustesV!N30*ProkustesV!$AC30</f>
        <v>0.57513519952598713</v>
      </c>
      <c r="L25">
        <f>ProkustesV!O30*ProkustesV!$AC30</f>
        <v>1.7380019653287426</v>
      </c>
      <c r="M25">
        <f>ProkustesV!P30*ProkustesV!$AC30</f>
        <v>1.7737963468240503</v>
      </c>
      <c r="N25">
        <f>ProkustesV!Q30*ProkustesV!$AC30</f>
        <v>-0.74514229193013692</v>
      </c>
      <c r="O25">
        <f>ProkustesV!R30*ProkustesV!$AC30</f>
        <v>-0.38809583750167043</v>
      </c>
      <c r="P25">
        <f>ProkustesV!S30*ProkustesV!$AC30</f>
        <v>-0.79267158120095171</v>
      </c>
      <c r="Q25">
        <f>ProkustesV!T30*ProkustesV!$AC30</f>
        <v>-1.657670472343556</v>
      </c>
      <c r="R25">
        <f>ProkustesV!U30*ProkustesV!$AC30</f>
        <v>1.7679553353257118</v>
      </c>
      <c r="S25">
        <f>ProkustesV!V30*ProkustesV!$AC30</f>
        <v>-1.6255302347092928</v>
      </c>
      <c r="T25">
        <f>ProkustesV!W30*ProkustesV!$AC30</f>
        <v>3.9572043398912977</v>
      </c>
      <c r="U25">
        <f>ProkustesV!X30*ProkustesV!$AC30</f>
        <v>-0.193158536505872</v>
      </c>
    </row>
    <row r="26" spans="1:21" x14ac:dyDescent="0.3">
      <c r="A26" t="str">
        <f>MID(ProkustesV!C31,4,3)&amp;"_"&amp;ProkustesV!A31&amp;"_"&amp;ProkustesV!B31</f>
        <v>alp_5_3</v>
      </c>
      <c r="B26">
        <f>ProkustesV!E31*ProkustesV!$AC31</f>
        <v>-2.2177720918711952</v>
      </c>
      <c r="C26">
        <f>ProkustesV!F31*ProkustesV!$AC31</f>
        <v>0.39328352534488059</v>
      </c>
      <c r="D26">
        <f>ProkustesV!G31*ProkustesV!$AC31</f>
        <v>-2.2290869462403342</v>
      </c>
      <c r="E26">
        <f>ProkustesV!H31*ProkustesV!$AC31</f>
        <v>-0.36820110330942568</v>
      </c>
      <c r="F26">
        <f>ProkustesV!I31*ProkustesV!$AC31</f>
        <v>-0.54618003680806138</v>
      </c>
      <c r="G26">
        <f>ProkustesV!J31*ProkustesV!$AC31</f>
        <v>-4.2564584727984044E-2</v>
      </c>
      <c r="H26">
        <f>ProkustesV!K31*ProkustesV!$AC31</f>
        <v>-0.54595702568558058</v>
      </c>
      <c r="I26">
        <f>ProkustesV!L31*ProkustesV!$AC31</f>
        <v>1.5478927864931731</v>
      </c>
      <c r="J26">
        <f>ProkustesV!M31*ProkustesV!$AC31</f>
        <v>-0.57603920979910783</v>
      </c>
      <c r="K26">
        <f>ProkustesV!N31*ProkustesV!$AC31</f>
        <v>0.53719897951784834</v>
      </c>
      <c r="L26">
        <f>ProkustesV!O31*ProkustesV!$AC31</f>
        <v>1.9234134848757685</v>
      </c>
      <c r="M26">
        <f>ProkustesV!P31*ProkustesV!$AC31</f>
        <v>1.6776697874690656</v>
      </c>
      <c r="N26">
        <f>ProkustesV!Q31*ProkustesV!$AC31</f>
        <v>-0.57502948181193281</v>
      </c>
      <c r="O26">
        <f>ProkustesV!R31*ProkustesV!$AC31</f>
        <v>-0.57543723338409269</v>
      </c>
      <c r="P26">
        <f>ProkustesV!S31*ProkustesV!$AC31</f>
        <v>-0.60607833355139318</v>
      </c>
      <c r="Q26">
        <f>ProkustesV!T31*ProkustesV!$AC31</f>
        <v>-1.6198983182329876</v>
      </c>
      <c r="R26">
        <f>ProkustesV!U31*ProkustesV!$AC31</f>
        <v>1.7292516281078354</v>
      </c>
      <c r="S26">
        <f>ProkustesV!V31*ProkustesV!$AC31</f>
        <v>-1.4512418023908906</v>
      </c>
      <c r="T26">
        <f>ProkustesV!W31*ProkustesV!$AC31</f>
        <v>3.6434780127840125</v>
      </c>
      <c r="U26">
        <f>ProkustesV!X31*ProkustesV!$AC31</f>
        <v>-9.8702036779596672E-2</v>
      </c>
    </row>
    <row r="27" spans="1:21" x14ac:dyDescent="0.3">
      <c r="A27" t="str">
        <f>MID(ProkustesV!C32,4,3)&amp;"_"&amp;ProkustesV!A32&amp;"_"&amp;ProkustesV!B32</f>
        <v>alp_5_4</v>
      </c>
      <c r="B27">
        <f>ProkustesV!E32*ProkustesV!$AC32</f>
        <v>-1.9652832475557582</v>
      </c>
      <c r="C27">
        <f>ProkustesV!F32*ProkustesV!$AC32</f>
        <v>0.43231367105388208</v>
      </c>
      <c r="D27">
        <f>ProkustesV!G32*ProkustesV!$AC32</f>
        <v>-2.0379796012648153</v>
      </c>
      <c r="E27">
        <f>ProkustesV!H32*ProkustesV!$AC32</f>
        <v>-0.33983167511796603</v>
      </c>
      <c r="F27">
        <f>ProkustesV!I32*ProkustesV!$AC32</f>
        <v>-0.42897466596383871</v>
      </c>
      <c r="G27">
        <f>ProkustesV!J32*ProkustesV!$AC32</f>
        <v>8.7342178478376931E-3</v>
      </c>
      <c r="H27">
        <f>ProkustesV!K32*ProkustesV!$AC32</f>
        <v>-0.66445932293585852</v>
      </c>
      <c r="I27">
        <f>ProkustesV!L32*ProkustesV!$AC32</f>
        <v>1.5472113822604661</v>
      </c>
      <c r="J27">
        <f>ProkustesV!M32*ProkustesV!$AC32</f>
        <v>-0.7641814422875699</v>
      </c>
      <c r="K27">
        <f>ProkustesV!N32*ProkustesV!$AC32</f>
        <v>0.46539962929366113</v>
      </c>
      <c r="L27">
        <f>ProkustesV!O32*ProkustesV!$AC32</f>
        <v>1.7161032092995474</v>
      </c>
      <c r="M27">
        <f>ProkustesV!P32*ProkustesV!$AC32</f>
        <v>1.4967377504253121</v>
      </c>
      <c r="N27">
        <f>ProkustesV!Q32*ProkustesV!$AC32</f>
        <v>-0.73009409860905172</v>
      </c>
      <c r="O27">
        <f>ProkustesV!R32*ProkustesV!$AC32</f>
        <v>-0.46193771965638342</v>
      </c>
      <c r="P27">
        <f>ProkustesV!S32*ProkustesV!$AC32</f>
        <v>-0.71698405468838033</v>
      </c>
      <c r="Q27">
        <f>ProkustesV!T32*ProkustesV!$AC32</f>
        <v>-1.572055669704935</v>
      </c>
      <c r="R27">
        <f>ProkustesV!U32*ProkustesV!$AC32</f>
        <v>1.790761719744947</v>
      </c>
      <c r="S27">
        <f>ProkustesV!V32*ProkustesV!$AC32</f>
        <v>-1.6039113215257115</v>
      </c>
      <c r="T27">
        <f>ProkustesV!W32*ProkustesV!$AC32</f>
        <v>3.8010915042607585</v>
      </c>
      <c r="U27">
        <f>ProkustesV!X32*ProkustesV!$AC32</f>
        <v>2.7339735123845337E-2</v>
      </c>
    </row>
    <row r="28" spans="1:21" x14ac:dyDescent="0.3">
      <c r="A28" t="str">
        <f>MID(ProkustesV!C33,4,3)&amp;"_"&amp;ProkustesV!A33&amp;"_"&amp;ProkustesV!B33</f>
        <v>alp_5_5</v>
      </c>
      <c r="B28">
        <f>ProkustesV!E33*ProkustesV!$AC33</f>
        <v>-1.8137302723390891</v>
      </c>
      <c r="C28">
        <f>ProkustesV!F33*ProkustesV!$AC33</f>
        <v>0.41984737115732473</v>
      </c>
      <c r="D28">
        <f>ProkustesV!G33*ProkustesV!$AC33</f>
        <v>-1.7933403452725181</v>
      </c>
      <c r="E28">
        <f>ProkustesV!H33*ProkustesV!$AC33</f>
        <v>-0.3894760758601386</v>
      </c>
      <c r="F28">
        <f>ProkustesV!I33*ProkustesV!$AC33</f>
        <v>-0.24577375708374902</v>
      </c>
      <c r="G28">
        <f>ProkustesV!J33*ProkustesV!$AC33</f>
        <v>5.4770868500656884E-2</v>
      </c>
      <c r="H28">
        <f>ProkustesV!K33*ProkustesV!$AC33</f>
        <v>-0.57507549546819026</v>
      </c>
      <c r="I28">
        <f>ProkustesV!L33*ProkustesV!$AC33</f>
        <v>1.5199017738286102</v>
      </c>
      <c r="J28">
        <f>ProkustesV!M33*ProkustesV!$AC33</f>
        <v>-0.62826778713259079</v>
      </c>
      <c r="K28">
        <f>ProkustesV!N33*ProkustesV!$AC33</f>
        <v>0.53949002215434771</v>
      </c>
      <c r="L28">
        <f>ProkustesV!O33*ProkustesV!$AC33</f>
        <v>1.6786280927104047</v>
      </c>
      <c r="M28">
        <f>ProkustesV!P33*ProkustesV!$AC33</f>
        <v>1.3985936264825465</v>
      </c>
      <c r="N28">
        <f>ProkustesV!Q33*ProkustesV!$AC33</f>
        <v>-0.63253388488927309</v>
      </c>
      <c r="O28">
        <f>ProkustesV!R33*ProkustesV!$AC33</f>
        <v>-0.593843037240112</v>
      </c>
      <c r="P28">
        <f>ProkustesV!S33*ProkustesV!$AC33</f>
        <v>-0.63017026655662012</v>
      </c>
      <c r="Q28">
        <f>ProkustesV!T33*ProkustesV!$AC33</f>
        <v>-1.5726458499955991</v>
      </c>
      <c r="R28">
        <f>ProkustesV!U33*ProkustesV!$AC33</f>
        <v>1.4947562088339545</v>
      </c>
      <c r="S28">
        <f>ProkustesV!V33*ProkustesV!$AC33</f>
        <v>-1.4065822874205656</v>
      </c>
      <c r="T28">
        <f>ProkustesV!W33*ProkustesV!$AC33</f>
        <v>3.1455075071977117</v>
      </c>
      <c r="U28">
        <f>ProkustesV!X33*ProkustesV!$AC33</f>
        <v>2.994358839293574E-2</v>
      </c>
    </row>
    <row r="29" spans="1:21" x14ac:dyDescent="0.3">
      <c r="A29" t="str">
        <f>MID(ProkustesV!C34,4,3)&amp;"_"&amp;ProkustesV!A34&amp;"_"&amp;ProkustesV!B34</f>
        <v>alp_6_1</v>
      </c>
      <c r="B29">
        <f>ProkustesV!E34*ProkustesV!$AC34</f>
        <v>-1.7840024570111008</v>
      </c>
      <c r="C29">
        <f>ProkustesV!F34*ProkustesV!$AC34</f>
        <v>0.37011515810947393</v>
      </c>
      <c r="D29">
        <f>ProkustesV!G34*ProkustesV!$AC34</f>
        <v>-1.8041882185161564</v>
      </c>
      <c r="E29">
        <f>ProkustesV!H34*ProkustesV!$AC34</f>
        <v>-0.3030490869677393</v>
      </c>
      <c r="F29">
        <f>ProkustesV!I34*ProkustesV!$AC34</f>
        <v>-0.29435740952425593</v>
      </c>
      <c r="G29">
        <f>ProkustesV!J34*ProkustesV!$AC34</f>
        <v>-2.066675482771882E-2</v>
      </c>
      <c r="H29">
        <f>ProkustesV!K34*ProkustesV!$AC34</f>
        <v>-0.76135615915455412</v>
      </c>
      <c r="I29">
        <f>ProkustesV!L34*ProkustesV!$AC34</f>
        <v>1.6613055337877358</v>
      </c>
      <c r="J29">
        <f>ProkustesV!M34*ProkustesV!$AC34</f>
        <v>-0.80588699145237763</v>
      </c>
      <c r="K29">
        <f>ProkustesV!N34*ProkustesV!$AC34</f>
        <v>0.54966238598402073</v>
      </c>
      <c r="L29">
        <f>ProkustesV!O34*ProkustesV!$AC34</f>
        <v>1.6084528823737556</v>
      </c>
      <c r="M29">
        <f>ProkustesV!P34*ProkustesV!$AC34</f>
        <v>1.4701953422546192</v>
      </c>
      <c r="N29">
        <f>ProkustesV!Q34*ProkustesV!$AC34</f>
        <v>-0.82627351703210417</v>
      </c>
      <c r="O29">
        <f>ProkustesV!R34*ProkustesV!$AC34</f>
        <v>-0.51644775316544378</v>
      </c>
      <c r="P29">
        <f>ProkustesV!S34*ProkustesV!$AC34</f>
        <v>-0.86273174815604425</v>
      </c>
      <c r="Q29">
        <f>ProkustesV!T34*ProkustesV!$AC34</f>
        <v>-1.7253751394113304</v>
      </c>
      <c r="R29">
        <f>ProkustesV!U34*ProkustesV!$AC34</f>
        <v>1.6964993168305282</v>
      </c>
      <c r="S29">
        <f>ProkustesV!V34*ProkustesV!$AC34</f>
        <v>-1.4301706838532335</v>
      </c>
      <c r="T29">
        <f>ProkustesV!W34*ProkustesV!$AC34</f>
        <v>3.8338443016423125</v>
      </c>
      <c r="U29">
        <f>ProkustesV!X34*ProkustesV!$AC34</f>
        <v>-5.5569001910392955E-2</v>
      </c>
    </row>
    <row r="30" spans="1:21" x14ac:dyDescent="0.3">
      <c r="A30" t="str">
        <f>MID(ProkustesV!C35,4,3)&amp;"_"&amp;ProkustesV!A35&amp;"_"&amp;ProkustesV!B35</f>
        <v>alp_6_2</v>
      </c>
      <c r="B30">
        <f>ProkustesV!E35*ProkustesV!$AC35</f>
        <v>-1.4864152679457356</v>
      </c>
      <c r="C30">
        <f>ProkustesV!F35*ProkustesV!$AC35</f>
        <v>0.46977528961781201</v>
      </c>
      <c r="D30">
        <f>ProkustesV!G35*ProkustesV!$AC35</f>
        <v>-1.5105984298899264</v>
      </c>
      <c r="E30">
        <f>ProkustesV!H35*ProkustesV!$AC35</f>
        <v>-0.56956549357612918</v>
      </c>
      <c r="F30">
        <f>ProkustesV!I35*ProkustesV!$AC35</f>
        <v>0.48414217278636862</v>
      </c>
      <c r="G30">
        <f>ProkustesV!J35*ProkustesV!$AC35</f>
        <v>-8.1777573086166039E-2</v>
      </c>
      <c r="H30">
        <f>ProkustesV!K35*ProkustesV!$AC35</f>
        <v>-0.99467796927361696</v>
      </c>
      <c r="I30">
        <f>ProkustesV!L35*ProkustesV!$AC35</f>
        <v>1.4821953153174452</v>
      </c>
      <c r="J30">
        <f>ProkustesV!M35*ProkustesV!$AC35</f>
        <v>-1.0785598115133859</v>
      </c>
      <c r="K30">
        <f>ProkustesV!N35*ProkustesV!$AC35</f>
        <v>0.53925432526135886</v>
      </c>
      <c r="L30">
        <f>ProkustesV!O35*ProkustesV!$AC35</f>
        <v>1.7013941735719178</v>
      </c>
      <c r="M30">
        <f>ProkustesV!P35*ProkustesV!$AC35</f>
        <v>1.5184013778690784</v>
      </c>
      <c r="N30">
        <f>ProkustesV!Q35*ProkustesV!$AC35</f>
        <v>-1.0296175432026689</v>
      </c>
      <c r="O30">
        <f>ProkustesV!R35*ProkustesV!$AC35</f>
        <v>-0.50024182019591312</v>
      </c>
      <c r="P30">
        <f>ProkustesV!S35*ProkustesV!$AC35</f>
        <v>-1.0073664134975135</v>
      </c>
      <c r="Q30">
        <f>ProkustesV!T35*ProkustesV!$AC35</f>
        <v>-1.2618373605249507</v>
      </c>
      <c r="R30">
        <f>ProkustesV!U35*ProkustesV!$AC35</f>
        <v>1.6771271391862959</v>
      </c>
      <c r="S30">
        <f>ProkustesV!V35*ProkustesV!$AC35</f>
        <v>-1.4762875703982248</v>
      </c>
      <c r="T30">
        <f>ProkustesV!W35*ProkustesV!$AC35</f>
        <v>3.2445719497782721</v>
      </c>
      <c r="U30">
        <f>ProkustesV!X35*ProkustesV!$AC35</f>
        <v>-0.11991649028432029</v>
      </c>
    </row>
    <row r="31" spans="1:21" x14ac:dyDescent="0.3">
      <c r="A31" t="str">
        <f>MID(ProkustesV!C36,4,3)&amp;"_"&amp;ProkustesV!A36&amp;"_"&amp;ProkustesV!B36</f>
        <v>alp_6_3</v>
      </c>
      <c r="B31">
        <f>ProkustesV!E36*ProkustesV!$AC36</f>
        <v>-1.6413303038387632</v>
      </c>
      <c r="C31">
        <f>ProkustesV!F36*ProkustesV!$AC36</f>
        <v>0.43549592491909556</v>
      </c>
      <c r="D31">
        <f>ProkustesV!G36*ProkustesV!$AC36</f>
        <v>-1.682072507453537</v>
      </c>
      <c r="E31">
        <f>ProkustesV!H36*ProkustesV!$AC36</f>
        <v>-0.39728567829571604</v>
      </c>
      <c r="F31">
        <f>ProkustesV!I36*ProkustesV!$AC36</f>
        <v>0.1117147612926021</v>
      </c>
      <c r="G31">
        <f>ProkustesV!J36*ProkustesV!$AC36</f>
        <v>-6.4939122282484274E-2</v>
      </c>
      <c r="H31">
        <f>ProkustesV!K36*ProkustesV!$AC36</f>
        <v>-0.78539072626082285</v>
      </c>
      <c r="I31">
        <f>ProkustesV!L36*ProkustesV!$AC36</f>
        <v>1.5940736087305127</v>
      </c>
      <c r="J31">
        <f>ProkustesV!M36*ProkustesV!$AC36</f>
        <v>-0.78678535455259624</v>
      </c>
      <c r="K31">
        <f>ProkustesV!N36*ProkustesV!$AC36</f>
        <v>0.53702593539792753</v>
      </c>
      <c r="L31">
        <f>ProkustesV!O36*ProkustesV!$AC36</f>
        <v>1.5539703909590508</v>
      </c>
      <c r="M31">
        <f>ProkustesV!P36*ProkustesV!$AC36</f>
        <v>1.4145926621087248</v>
      </c>
      <c r="N31">
        <f>ProkustesV!Q36*ProkustesV!$AC36</f>
        <v>-0.79911398097635022</v>
      </c>
      <c r="O31">
        <f>ProkustesV!R36*ProkustesV!$AC36</f>
        <v>-0.47459831965649413</v>
      </c>
      <c r="P31">
        <f>ProkustesV!S36*ProkustesV!$AC36</f>
        <v>-0.81623406299391277</v>
      </c>
      <c r="Q31">
        <f>ProkustesV!T36*ProkustesV!$AC36</f>
        <v>-1.5793852335507808</v>
      </c>
      <c r="R31">
        <f>ProkustesV!U36*ProkustesV!$AC36</f>
        <v>1.6444649883015496</v>
      </c>
      <c r="S31">
        <f>ProkustesV!V36*ProkustesV!$AC36</f>
        <v>-1.3891694294666146</v>
      </c>
      <c r="T31">
        <f>ProkustesV!W36*ProkustesV!$AC36</f>
        <v>3.2007767955227822</v>
      </c>
      <c r="U31">
        <f>ProkustesV!X36*ProkustesV!$AC36</f>
        <v>-7.581034790416416E-2</v>
      </c>
    </row>
    <row r="32" spans="1:21" x14ac:dyDescent="0.3">
      <c r="A32" t="str">
        <f>MID(ProkustesV!C37,4,3)&amp;"_"&amp;ProkustesV!A37&amp;"_"&amp;ProkustesV!B37</f>
        <v>alp_6_4</v>
      </c>
      <c r="B32">
        <f>ProkustesV!E37*ProkustesV!$AC37</f>
        <v>-1.9920095344109252</v>
      </c>
      <c r="C32">
        <f>ProkustesV!F37*ProkustesV!$AC37</f>
        <v>0.30931890890738473</v>
      </c>
      <c r="D32">
        <f>ProkustesV!G37*ProkustesV!$AC37</f>
        <v>-2.0523315017387205</v>
      </c>
      <c r="E32">
        <f>ProkustesV!H37*ProkustesV!$AC37</f>
        <v>-0.39619366013820695</v>
      </c>
      <c r="F32">
        <f>ProkustesV!I37*ProkustesV!$AC37</f>
        <v>-0.19056929609598242</v>
      </c>
      <c r="G32">
        <f>ProkustesV!J37*ProkustesV!$AC37</f>
        <v>-8.4744209568549209E-2</v>
      </c>
      <c r="H32">
        <f>ProkustesV!K37*ProkustesV!$AC37</f>
        <v>-0.68815429297825503</v>
      </c>
      <c r="I32">
        <f>ProkustesV!L37*ProkustesV!$AC37</f>
        <v>1.8070585652405247</v>
      </c>
      <c r="J32">
        <f>ProkustesV!M37*ProkustesV!$AC37</f>
        <v>-0.797199039106956</v>
      </c>
      <c r="K32">
        <f>ProkustesV!N37*ProkustesV!$AC37</f>
        <v>0.42216066481838965</v>
      </c>
      <c r="L32">
        <f>ProkustesV!O37*ProkustesV!$AC37</f>
        <v>1.6625274692050807</v>
      </c>
      <c r="M32">
        <f>ProkustesV!P37*ProkustesV!$AC37</f>
        <v>1.9309330012643147</v>
      </c>
      <c r="N32">
        <f>ProkustesV!Q37*ProkustesV!$AC37</f>
        <v>-0.78281381904102054</v>
      </c>
      <c r="O32">
        <f>ProkustesV!R37*ProkustesV!$AC37</f>
        <v>-0.4528009586994996</v>
      </c>
      <c r="P32">
        <f>ProkustesV!S37*ProkustesV!$AC37</f>
        <v>-0.83128819402116383</v>
      </c>
      <c r="Q32">
        <f>ProkustesV!T37*ProkustesV!$AC37</f>
        <v>-1.5943792106149879</v>
      </c>
      <c r="R32">
        <f>ProkustesV!U37*ProkustesV!$AC37</f>
        <v>1.7470331293348609</v>
      </c>
      <c r="S32">
        <f>ProkustesV!V37*ProkustesV!$AC37</f>
        <v>-1.7619831203379934</v>
      </c>
      <c r="T32">
        <f>ProkustesV!W37*ProkustesV!$AC37</f>
        <v>3.9248050788530939</v>
      </c>
      <c r="U32">
        <f>ProkustesV!X37*ProkustesV!$AC37</f>
        <v>-0.17936998087137004</v>
      </c>
    </row>
    <row r="33" spans="1:21" x14ac:dyDescent="0.3">
      <c r="A33" t="str">
        <f>MID(ProkustesV!C38,4,3)&amp;"_"&amp;ProkustesV!A38&amp;"_"&amp;ProkustesV!B38</f>
        <v>alp_6_5</v>
      </c>
      <c r="B33">
        <f>ProkustesV!E38*ProkustesV!$AC38</f>
        <v>-1.5399537337611033</v>
      </c>
      <c r="C33">
        <f>ProkustesV!F38*ProkustesV!$AC38</f>
        <v>0.44039362824270001</v>
      </c>
      <c r="D33">
        <f>ProkustesV!G38*ProkustesV!$AC38</f>
        <v>-1.5543253488367621</v>
      </c>
      <c r="E33">
        <f>ProkustesV!H38*ProkustesV!$AC38</f>
        <v>-0.46329049240663572</v>
      </c>
      <c r="F33">
        <f>ProkustesV!I38*ProkustesV!$AC38</f>
        <v>9.5752046658206733E-2</v>
      </c>
      <c r="G33">
        <f>ProkustesV!J38*ProkustesV!$AC38</f>
        <v>-4.1720127233041568E-2</v>
      </c>
      <c r="H33">
        <f>ProkustesV!K38*ProkustesV!$AC38</f>
        <v>-0.71160005745666255</v>
      </c>
      <c r="I33">
        <f>ProkustesV!L38*ProkustesV!$AC38</f>
        <v>1.5183170988335759</v>
      </c>
      <c r="J33">
        <f>ProkustesV!M38*ProkustesV!$AC38</f>
        <v>-0.75082859289345549</v>
      </c>
      <c r="K33">
        <f>ProkustesV!N38*ProkustesV!$AC38</f>
        <v>0.47518209792516197</v>
      </c>
      <c r="L33">
        <f>ProkustesV!O38*ProkustesV!$AC38</f>
        <v>1.4498531915006529</v>
      </c>
      <c r="M33">
        <f>ProkustesV!P38*ProkustesV!$AC38</f>
        <v>1.3938510517579723</v>
      </c>
      <c r="N33">
        <f>ProkustesV!Q38*ProkustesV!$AC38</f>
        <v>-0.70956030219525201</v>
      </c>
      <c r="O33">
        <f>ProkustesV!R38*ProkustesV!$AC38</f>
        <v>-0.47716431332299769</v>
      </c>
      <c r="P33">
        <f>ProkustesV!S38*ProkustesV!$AC38</f>
        <v>-0.73609090400273924</v>
      </c>
      <c r="Q33">
        <f>ProkustesV!T38*ProkustesV!$AC38</f>
        <v>-1.4310766925486618</v>
      </c>
      <c r="R33">
        <f>ProkustesV!U38*ProkustesV!$AC38</f>
        <v>1.3859246737261917</v>
      </c>
      <c r="S33">
        <f>ProkustesV!V38*ProkustesV!$AC38</f>
        <v>-1.3386135029689241</v>
      </c>
      <c r="T33">
        <f>ProkustesV!W38*ProkustesV!$AC38</f>
        <v>3.0708290272609444</v>
      </c>
      <c r="U33">
        <f>ProkustesV!X38*ProkustesV!$AC38</f>
        <v>-7.5878748279139194E-2</v>
      </c>
    </row>
    <row r="34" spans="1:21" x14ac:dyDescent="0.3">
      <c r="A34" t="str">
        <f>MID(ProkustesV!C39,4,3)&amp;"_"&amp;ProkustesV!A39&amp;"_"&amp;ProkustesV!B39</f>
        <v>alp_7_1</v>
      </c>
      <c r="B34">
        <f>ProkustesV!E39*ProkustesV!$AC39</f>
        <v>-1.7038764559336401</v>
      </c>
      <c r="C34">
        <f>ProkustesV!F39*ProkustesV!$AC39</f>
        <v>0.44345899455588528</v>
      </c>
      <c r="D34">
        <f>ProkustesV!G39*ProkustesV!$AC39</f>
        <v>-1.7151868775050427</v>
      </c>
      <c r="E34">
        <f>ProkustesV!H39*ProkustesV!$AC39</f>
        <v>-0.42083160986167434</v>
      </c>
      <c r="F34">
        <f>ProkustesV!I39*ProkustesV!$AC39</f>
        <v>-0.10701897059102478</v>
      </c>
      <c r="G34">
        <f>ProkustesV!J39*ProkustesV!$AC39</f>
        <v>1.5266629072588763E-2</v>
      </c>
      <c r="H34">
        <f>ProkustesV!K39*ProkustesV!$AC39</f>
        <v>-0.83733103259254216</v>
      </c>
      <c r="I34">
        <f>ProkustesV!L39*ProkustesV!$AC39</f>
        <v>1.2659948382041388</v>
      </c>
      <c r="J34">
        <f>ProkustesV!M39*ProkustesV!$AC39</f>
        <v>-0.86855226547214748</v>
      </c>
      <c r="K34">
        <f>ProkustesV!N39*ProkustesV!$AC39</f>
        <v>0.4555798019185891</v>
      </c>
      <c r="L34">
        <f>ProkustesV!O39*ProkustesV!$AC39</f>
        <v>1.662146380486202</v>
      </c>
      <c r="M34">
        <f>ProkustesV!P39*ProkustesV!$AC39</f>
        <v>1.0043718184467225</v>
      </c>
      <c r="N34">
        <f>ProkustesV!Q39*ProkustesV!$AC39</f>
        <v>-0.85907841955715036</v>
      </c>
      <c r="O34">
        <f>ProkustesV!R39*ProkustesV!$AC39</f>
        <v>-0.41916996751636815</v>
      </c>
      <c r="P34">
        <f>ProkustesV!S39*ProkustesV!$AC39</f>
        <v>-0.87618583105818415</v>
      </c>
      <c r="Q34">
        <f>ProkustesV!T39*ProkustesV!$AC39</f>
        <v>-1.1891014843898369</v>
      </c>
      <c r="R34">
        <f>ProkustesV!U39*ProkustesV!$AC39</f>
        <v>1.7218736603535172</v>
      </c>
      <c r="S34">
        <f>ProkustesV!V39*ProkustesV!$AC39</f>
        <v>-1.21882744207056</v>
      </c>
      <c r="T34">
        <f>ProkustesV!W39*ProkustesV!$AC39</f>
        <v>3.5832098118700322</v>
      </c>
      <c r="U34">
        <f>ProkustesV!X39*ProkustesV!$AC39</f>
        <v>6.3258421640501231E-2</v>
      </c>
    </row>
    <row r="35" spans="1:21" x14ac:dyDescent="0.3">
      <c r="A35" t="str">
        <f>MID(ProkustesV!C40,4,3)&amp;"_"&amp;ProkustesV!A40&amp;"_"&amp;ProkustesV!B40</f>
        <v>alp_7_2</v>
      </c>
      <c r="B35">
        <f>ProkustesV!E40*ProkustesV!$AC40</f>
        <v>-1.1724420073694732</v>
      </c>
      <c r="C35">
        <f>ProkustesV!F40*ProkustesV!$AC40</f>
        <v>0.42595863667503747</v>
      </c>
      <c r="D35">
        <f>ProkustesV!G40*ProkustesV!$AC40</f>
        <v>-1.2218956975899666</v>
      </c>
      <c r="E35">
        <f>ProkustesV!H40*ProkustesV!$AC40</f>
        <v>-0.45285766297153951</v>
      </c>
      <c r="F35">
        <f>ProkustesV!I40*ProkustesV!$AC40</f>
        <v>0.25959259697091802</v>
      </c>
      <c r="G35">
        <f>ProkustesV!J40*ProkustesV!$AC40</f>
        <v>3.070452106295116E-2</v>
      </c>
      <c r="H35">
        <f>ProkustesV!K40*ProkustesV!$AC40</f>
        <v>-0.87063117696630343</v>
      </c>
      <c r="I35">
        <f>ProkustesV!L40*ProkustesV!$AC40</f>
        <v>1.2356924659637931</v>
      </c>
      <c r="J35">
        <f>ProkustesV!M40*ProkustesV!$AC40</f>
        <v>-0.91885964936306086</v>
      </c>
      <c r="K35">
        <f>ProkustesV!N40*ProkustesV!$AC40</f>
        <v>0.49066045129901298</v>
      </c>
      <c r="L35">
        <f>ProkustesV!O40*ProkustesV!$AC40</f>
        <v>1.575418409568488</v>
      </c>
      <c r="M35">
        <f>ProkustesV!P40*ProkustesV!$AC40</f>
        <v>1.1331685564254887</v>
      </c>
      <c r="N35">
        <f>ProkustesV!Q40*ProkustesV!$AC40</f>
        <v>-0.88528246356463214</v>
      </c>
      <c r="O35">
        <f>ProkustesV!R40*ProkustesV!$AC40</f>
        <v>-0.48726951666956392</v>
      </c>
      <c r="P35">
        <f>ProkustesV!S40*ProkustesV!$AC40</f>
        <v>-0.91455640422513607</v>
      </c>
      <c r="Q35">
        <f>ProkustesV!T40*ProkustesV!$AC40</f>
        <v>-1.2324219218163595</v>
      </c>
      <c r="R35">
        <f>ProkustesV!U40*ProkustesV!$AC40</f>
        <v>1.4541722026623942</v>
      </c>
      <c r="S35">
        <f>ProkustesV!V40*ProkustesV!$AC40</f>
        <v>-1.1268491405858596</v>
      </c>
      <c r="T35">
        <f>ProkustesV!W40*ProkustesV!$AC40</f>
        <v>2.69448418987677</v>
      </c>
      <c r="U35">
        <f>ProkustesV!X40*ProkustesV!$AC40</f>
        <v>-1.6786389382967976E-2</v>
      </c>
    </row>
    <row r="36" spans="1:21" x14ac:dyDescent="0.3">
      <c r="A36" t="str">
        <f>MID(ProkustesV!C41,4,3)&amp;"_"&amp;ProkustesV!A41&amp;"_"&amp;ProkustesV!B41</f>
        <v>alp_7_3</v>
      </c>
      <c r="B36">
        <f>ProkustesV!E41*ProkustesV!$AC41</f>
        <v>-1.9624614025825464</v>
      </c>
      <c r="C36">
        <f>ProkustesV!F41*ProkustesV!$AC41</f>
        <v>0.46999243934439117</v>
      </c>
      <c r="D36">
        <f>ProkustesV!G41*ProkustesV!$AC41</f>
        <v>-1.9611713115454068</v>
      </c>
      <c r="E36">
        <f>ProkustesV!H41*ProkustesV!$AC41</f>
        <v>-0.37161624413325289</v>
      </c>
      <c r="F36">
        <f>ProkustesV!I41*ProkustesV!$AC41</f>
        <v>-0.42874417010834376</v>
      </c>
      <c r="G36">
        <f>ProkustesV!J41*ProkustesV!$AC41</f>
        <v>8.0224957640268376E-3</v>
      </c>
      <c r="H36">
        <f>ProkustesV!K41*ProkustesV!$AC41</f>
        <v>-0.6997311790763806</v>
      </c>
      <c r="I36">
        <f>ProkustesV!L41*ProkustesV!$AC41</f>
        <v>1.4466641446835313</v>
      </c>
      <c r="J36">
        <f>ProkustesV!M41*ProkustesV!$AC41</f>
        <v>-0.67830472655280216</v>
      </c>
      <c r="K36">
        <f>ProkustesV!N41*ProkustesV!$AC41</f>
        <v>0.38226782789906955</v>
      </c>
      <c r="L36">
        <f>ProkustesV!O41*ProkustesV!$AC41</f>
        <v>1.6652817455088333</v>
      </c>
      <c r="M36">
        <f>ProkustesV!P41*ProkustesV!$AC41</f>
        <v>1.1325536644689123</v>
      </c>
      <c r="N36">
        <f>ProkustesV!Q41*ProkustesV!$AC41</f>
        <v>-0.66591748490175517</v>
      </c>
      <c r="O36">
        <f>ProkustesV!R41*ProkustesV!$AC41</f>
        <v>-0.3950132648563297</v>
      </c>
      <c r="P36">
        <f>ProkustesV!S41*ProkustesV!$AC41</f>
        <v>-0.67258576506107015</v>
      </c>
      <c r="Q36">
        <f>ProkustesV!T41*ProkustesV!$AC41</f>
        <v>-1.3951093173106339</v>
      </c>
      <c r="R36">
        <f>ProkustesV!U41*ProkustesV!$AC41</f>
        <v>1.79629669587359</v>
      </c>
      <c r="S36">
        <f>ProkustesV!V41*ProkustesV!$AC41</f>
        <v>-1.2875518118197344</v>
      </c>
      <c r="T36">
        <f>ProkustesV!W41*ProkustesV!$AC41</f>
        <v>3.6073375984458798</v>
      </c>
      <c r="U36">
        <f>ProkustesV!X41*ProkustesV!$AC41</f>
        <v>9.7900659600273169E-3</v>
      </c>
    </row>
    <row r="37" spans="1:21" x14ac:dyDescent="0.3">
      <c r="A37" t="str">
        <f>MID(ProkustesV!C42,4,3)&amp;"_"&amp;ProkustesV!A42&amp;"_"&amp;ProkustesV!B42</f>
        <v>alp_7_4</v>
      </c>
      <c r="B37">
        <f>ProkustesV!E42*ProkustesV!$AC42</f>
        <v>-1.7889048730467725</v>
      </c>
      <c r="C37">
        <f>ProkustesV!F42*ProkustesV!$AC42</f>
        <v>0.45337185633755273</v>
      </c>
      <c r="D37">
        <f>ProkustesV!G42*ProkustesV!$AC42</f>
        <v>-1.8073661806707368</v>
      </c>
      <c r="E37">
        <f>ProkustesV!H42*ProkustesV!$AC42</f>
        <v>-0.43618833453208361</v>
      </c>
      <c r="F37">
        <f>ProkustesV!I42*ProkustesV!$AC42</f>
        <v>-0.14283024773481956</v>
      </c>
      <c r="G37">
        <f>ProkustesV!J42*ProkustesV!$AC42</f>
        <v>2.7674732641383395E-2</v>
      </c>
      <c r="H37">
        <f>ProkustesV!K42*ProkustesV!$AC42</f>
        <v>-0.87727919715951741</v>
      </c>
      <c r="I37">
        <f>ProkustesV!L42*ProkustesV!$AC42</f>
        <v>1.3064594192014045</v>
      </c>
      <c r="J37">
        <f>ProkustesV!M42*ProkustesV!$AC42</f>
        <v>-0.88303796422514513</v>
      </c>
      <c r="K37">
        <f>ProkustesV!N42*ProkustesV!$AC42</f>
        <v>0.3982156966769248</v>
      </c>
      <c r="L37">
        <f>ProkustesV!O42*ProkustesV!$AC42</f>
        <v>1.7653270918670387</v>
      </c>
      <c r="M37">
        <f>ProkustesV!P42*ProkustesV!$AC42</f>
        <v>1.1334933544849235</v>
      </c>
      <c r="N37">
        <f>ProkustesV!Q42*ProkustesV!$AC42</f>
        <v>-0.86490514561784515</v>
      </c>
      <c r="O37">
        <f>ProkustesV!R42*ProkustesV!$AC42</f>
        <v>-0.3774573835093481</v>
      </c>
      <c r="P37">
        <f>ProkustesV!S42*ProkustesV!$AC42</f>
        <v>-0.87141775331143823</v>
      </c>
      <c r="Q37">
        <f>ProkustesV!T42*ProkustesV!$AC42</f>
        <v>-1.2465917987517574</v>
      </c>
      <c r="R37">
        <f>ProkustesV!U42*ProkustesV!$AC42</f>
        <v>1.7442702538467478</v>
      </c>
      <c r="S37">
        <f>ProkustesV!V42*ProkustesV!$AC42</f>
        <v>-1.299324582717712</v>
      </c>
      <c r="T37">
        <f>ProkustesV!W42*ProkustesV!$AC42</f>
        <v>3.7261440160524906</v>
      </c>
      <c r="U37">
        <f>ProkustesV!X42*ProkustesV!$AC42</f>
        <v>4.0347040168721822E-2</v>
      </c>
    </row>
    <row r="38" spans="1:21" x14ac:dyDescent="0.3">
      <c r="A38" t="str">
        <f>MID(ProkustesV!C43,4,3)&amp;"_"&amp;ProkustesV!A43&amp;"_"&amp;ProkustesV!B43</f>
        <v>alp_7_5</v>
      </c>
      <c r="B38">
        <f>ProkustesV!E43*ProkustesV!$AC43</f>
        <v>-1.5705468337925508</v>
      </c>
      <c r="C38">
        <f>ProkustesV!F43*ProkustesV!$AC43</f>
        <v>0.51159197626488639</v>
      </c>
      <c r="D38">
        <f>ProkustesV!G43*ProkustesV!$AC43</f>
        <v>-1.5713155881851122</v>
      </c>
      <c r="E38">
        <f>ProkustesV!H43*ProkustesV!$AC43</f>
        <v>-0.48736097313474297</v>
      </c>
      <c r="F38">
        <f>ProkustesV!I43*ProkustesV!$AC43</f>
        <v>-6.0042110828799677E-2</v>
      </c>
      <c r="G38">
        <f>ProkustesV!J43*ProkustesV!$AC43</f>
        <v>6.2720069627758826E-3</v>
      </c>
      <c r="H38">
        <f>ProkustesV!K43*ProkustesV!$AC43</f>
        <v>-0.89069285948374533</v>
      </c>
      <c r="I38">
        <f>ProkustesV!L43*ProkustesV!$AC43</f>
        <v>1.3785755173241492</v>
      </c>
      <c r="J38">
        <f>ProkustesV!M43*ProkustesV!$AC43</f>
        <v>-0.89015094092158042</v>
      </c>
      <c r="K38">
        <f>ProkustesV!N43*ProkustesV!$AC43</f>
        <v>0.44742449655326916</v>
      </c>
      <c r="L38">
        <f>ProkustesV!O43*ProkustesV!$AC43</f>
        <v>1.8217915076463937</v>
      </c>
      <c r="M38">
        <f>ProkustesV!P43*ProkustesV!$AC43</f>
        <v>1.2315257920844112</v>
      </c>
      <c r="N38">
        <f>ProkustesV!Q43*ProkustesV!$AC43</f>
        <v>-0.86197421856757694</v>
      </c>
      <c r="O38">
        <f>ProkustesV!R43*ProkustesV!$AC43</f>
        <v>-0.44301336165632538</v>
      </c>
      <c r="P38">
        <f>ProkustesV!S43*ProkustesV!$AC43</f>
        <v>-0.85990037254736584</v>
      </c>
      <c r="Q38">
        <f>ProkustesV!T43*ProkustesV!$AC43</f>
        <v>-1.3233731770962074</v>
      </c>
      <c r="R38">
        <f>ProkustesV!U43*ProkustesV!$AC43</f>
        <v>1.7573859833398886</v>
      </c>
      <c r="S38">
        <f>ProkustesV!V43*ProkustesV!$AC43</f>
        <v>-1.3361647363849036</v>
      </c>
      <c r="T38">
        <f>ProkustesV!W43*ProkustesV!$AC43</f>
        <v>3.1254454333404493</v>
      </c>
      <c r="U38">
        <f>ProkustesV!X43*ProkustesV!$AC43</f>
        <v>1.4522459082699331E-2</v>
      </c>
    </row>
    <row r="39" spans="1:21" x14ac:dyDescent="0.3">
      <c r="A39" t="str">
        <f>MID(ProkustesV!C44,4,3)&amp;"_"&amp;ProkustesV!A44&amp;"_"&amp;ProkustesV!B44</f>
        <v>alp_8_1</v>
      </c>
      <c r="B39">
        <f>ProkustesV!E44*ProkustesV!$AC44</f>
        <v>-1.8939961655275397</v>
      </c>
      <c r="C39">
        <f>ProkustesV!F44*ProkustesV!$AC44</f>
        <v>0.41492286235353848</v>
      </c>
      <c r="D39">
        <f>ProkustesV!G44*ProkustesV!$AC44</f>
        <v>-1.9584084175868794</v>
      </c>
      <c r="E39">
        <f>ProkustesV!H44*ProkustesV!$AC44</f>
        <v>-0.44672913625715543</v>
      </c>
      <c r="F39">
        <f>ProkustesV!I44*ProkustesV!$AC44</f>
        <v>-0.27959237124058217</v>
      </c>
      <c r="G39">
        <f>ProkustesV!J44*ProkustesV!$AC44</f>
        <v>-3.5117389554713822E-2</v>
      </c>
      <c r="H39">
        <f>ProkustesV!K44*ProkustesV!$AC44</f>
        <v>-0.54199516498689126</v>
      </c>
      <c r="I39">
        <f>ProkustesV!L44*ProkustesV!$AC44</f>
        <v>1.7929638805770507</v>
      </c>
      <c r="J39">
        <f>ProkustesV!M44*ProkustesV!$AC44</f>
        <v>-0.60273723647990851</v>
      </c>
      <c r="K39">
        <f>ProkustesV!N44*ProkustesV!$AC44</f>
        <v>0.56493947787543852</v>
      </c>
      <c r="L39">
        <f>ProkustesV!O44*ProkustesV!$AC44</f>
        <v>1.7983949741651155</v>
      </c>
      <c r="M39">
        <f>ProkustesV!P44*ProkustesV!$AC44</f>
        <v>1.617485435134058</v>
      </c>
      <c r="N39">
        <f>ProkustesV!Q44*ProkustesV!$AC44</f>
        <v>-0.60682479859126437</v>
      </c>
      <c r="O39">
        <f>ProkustesV!R44*ProkustesV!$AC44</f>
        <v>-0.54727602130056696</v>
      </c>
      <c r="P39">
        <f>ProkustesV!S44*ProkustesV!$AC44</f>
        <v>-0.60856729829741785</v>
      </c>
      <c r="Q39">
        <f>ProkustesV!T44*ProkustesV!$AC44</f>
        <v>-1.7244335747461381</v>
      </c>
      <c r="R39">
        <f>ProkustesV!U44*ProkustesV!$AC44</f>
        <v>1.7068594722202535</v>
      </c>
      <c r="S39">
        <f>ProkustesV!V44*ProkustesV!$AC44</f>
        <v>-1.6193370163590131</v>
      </c>
      <c r="T39">
        <f>ProkustesV!W44*ProkustesV!$AC44</f>
        <v>2.9868670063251228</v>
      </c>
      <c r="U39">
        <f>ProkustesV!X44*ProkustesV!$AC44</f>
        <v>-1.7418517722493126E-2</v>
      </c>
    </row>
    <row r="40" spans="1:21" x14ac:dyDescent="0.3">
      <c r="A40" t="str">
        <f>MID(ProkustesV!C45,4,3)&amp;"_"&amp;ProkustesV!A45&amp;"_"&amp;ProkustesV!B45</f>
        <v>alp_8_2</v>
      </c>
      <c r="B40">
        <f>ProkustesV!E45*ProkustesV!$AC45</f>
        <v>-1.7757754580758718</v>
      </c>
      <c r="C40">
        <f>ProkustesV!F45*ProkustesV!$AC45</f>
        <v>0.56863439895175316</v>
      </c>
      <c r="D40">
        <f>ProkustesV!G45*ProkustesV!$AC45</f>
        <v>-1.8432736339795712</v>
      </c>
      <c r="E40">
        <f>ProkustesV!H45*ProkustesV!$AC45</f>
        <v>-0.61961401856766407</v>
      </c>
      <c r="F40">
        <f>ProkustesV!I45*ProkustesV!$AC45</f>
        <v>0.13531283285750276</v>
      </c>
      <c r="G40">
        <f>ProkustesV!J45*ProkustesV!$AC45</f>
        <v>-8.6873897502702073E-3</v>
      </c>
      <c r="H40">
        <f>ProkustesV!K45*ProkustesV!$AC45</f>
        <v>-0.90686236180681756</v>
      </c>
      <c r="I40">
        <f>ProkustesV!L45*ProkustesV!$AC45</f>
        <v>1.9831295915618472</v>
      </c>
      <c r="J40">
        <f>ProkustesV!M45*ProkustesV!$AC45</f>
        <v>-1.0142931382638511</v>
      </c>
      <c r="K40">
        <f>ProkustesV!N45*ProkustesV!$AC45</f>
        <v>0.70336247796824625</v>
      </c>
      <c r="L40">
        <f>ProkustesV!O45*ProkustesV!$AC45</f>
        <v>1.6662972628668427</v>
      </c>
      <c r="M40">
        <f>ProkustesV!P45*ProkustesV!$AC45</f>
        <v>1.8327560860127452</v>
      </c>
      <c r="N40">
        <f>ProkustesV!Q45*ProkustesV!$AC45</f>
        <v>-0.97348594659473653</v>
      </c>
      <c r="O40">
        <f>ProkustesV!R45*ProkustesV!$AC45</f>
        <v>-0.553194222812465</v>
      </c>
      <c r="P40">
        <f>ProkustesV!S45*ProkustesV!$AC45</f>
        <v>-1.0347520374381385</v>
      </c>
      <c r="Q40">
        <f>ProkustesV!T45*ProkustesV!$AC45</f>
        <v>-1.9859788540078469</v>
      </c>
      <c r="R40">
        <f>ProkustesV!U45*ProkustesV!$AC45</f>
        <v>1.7845958305511267</v>
      </c>
      <c r="S40">
        <f>ProkustesV!V45*ProkustesV!$AC45</f>
        <v>-1.8076908302597181</v>
      </c>
      <c r="T40">
        <f>ProkustesV!W45*ProkustesV!$AC45</f>
        <v>3.9622366498835242</v>
      </c>
      <c r="U40">
        <f>ProkustesV!X45*ProkustesV!$AC45</f>
        <v>-0.11271723909662612</v>
      </c>
    </row>
    <row r="41" spans="1:21" x14ac:dyDescent="0.3">
      <c r="A41" t="str">
        <f>MID(ProkustesV!C46,4,3)&amp;"_"&amp;ProkustesV!A46&amp;"_"&amp;ProkustesV!B46</f>
        <v>alp_8_3</v>
      </c>
      <c r="B41">
        <f>ProkustesV!E46*ProkustesV!$AC46</f>
        <v>-1.8433245452956306</v>
      </c>
      <c r="C41">
        <f>ProkustesV!F46*ProkustesV!$AC46</f>
        <v>0.48954636091017456</v>
      </c>
      <c r="D41">
        <f>ProkustesV!G46*ProkustesV!$AC46</f>
        <v>-1.8784499530528758</v>
      </c>
      <c r="E41">
        <f>ProkustesV!H46*ProkustesV!$AC46</f>
        <v>-0.51292684758478979</v>
      </c>
      <c r="F41">
        <f>ProkustesV!I46*ProkustesV!$AC46</f>
        <v>-0.17516935282508436</v>
      </c>
      <c r="G41">
        <f>ProkustesV!J46*ProkustesV!$AC46</f>
        <v>-2.9776057900944022E-2</v>
      </c>
      <c r="H41">
        <f>ProkustesV!K46*ProkustesV!$AC46</f>
        <v>-0.7526084494183809</v>
      </c>
      <c r="I41">
        <f>ProkustesV!L46*ProkustesV!$AC46</f>
        <v>1.6747082403629185</v>
      </c>
      <c r="J41">
        <f>ProkustesV!M46*ProkustesV!$AC46</f>
        <v>-0.79292758225473214</v>
      </c>
      <c r="K41">
        <f>ProkustesV!N46*ProkustesV!$AC46</f>
        <v>0.45618230803407001</v>
      </c>
      <c r="L41">
        <f>ProkustesV!O46*ProkustesV!$AC46</f>
        <v>1.921878671473674</v>
      </c>
      <c r="M41">
        <f>ProkustesV!P46*ProkustesV!$AC46</f>
        <v>1.8979733658574818</v>
      </c>
      <c r="N41">
        <f>ProkustesV!Q46*ProkustesV!$AC46</f>
        <v>-0.83951340945301833</v>
      </c>
      <c r="O41">
        <f>ProkustesV!R46*ProkustesV!$AC46</f>
        <v>-0.49495307793853871</v>
      </c>
      <c r="P41">
        <f>ProkustesV!S46*ProkustesV!$AC46</f>
        <v>-0.88822464806415458</v>
      </c>
      <c r="Q41">
        <f>ProkustesV!T46*ProkustesV!$AC46</f>
        <v>-1.5962201587496507</v>
      </c>
      <c r="R41">
        <f>ProkustesV!U46*ProkustesV!$AC46</f>
        <v>1.9412499376373535</v>
      </c>
      <c r="S41">
        <f>ProkustesV!V46*ProkustesV!$AC46</f>
        <v>-1.7952338275516664</v>
      </c>
      <c r="T41">
        <f>ProkustesV!W46*ProkustesV!$AC46</f>
        <v>3.3070893312528513</v>
      </c>
      <c r="U41">
        <f>ProkustesV!X46*ProkustesV!$AC46</f>
        <v>-8.9300305439053429E-2</v>
      </c>
    </row>
    <row r="42" spans="1:21" x14ac:dyDescent="0.3">
      <c r="A42" t="str">
        <f>MID(ProkustesV!C47,4,3)&amp;"_"&amp;ProkustesV!A47&amp;"_"&amp;ProkustesV!B47</f>
        <v>alp_8_4</v>
      </c>
      <c r="B42">
        <f>ProkustesV!E47*ProkustesV!$AC47</f>
        <v>-2.1070032761240958</v>
      </c>
      <c r="C42">
        <f>ProkustesV!F47*ProkustesV!$AC47</f>
        <v>0.41573500949816578</v>
      </c>
      <c r="D42">
        <f>ProkustesV!G47*ProkustesV!$AC47</f>
        <v>-2.0754396513557483</v>
      </c>
      <c r="E42">
        <f>ProkustesV!H47*ProkustesV!$AC47</f>
        <v>-0.51341190597964081</v>
      </c>
      <c r="F42">
        <f>ProkustesV!I47*ProkustesV!$AC47</f>
        <v>-0.12308901892005585</v>
      </c>
      <c r="G42">
        <f>ProkustesV!J47*ProkustesV!$AC47</f>
        <v>-3.2864168718406757E-2</v>
      </c>
      <c r="H42">
        <f>ProkustesV!K47*ProkustesV!$AC47</f>
        <v>-0.75474036909910824</v>
      </c>
      <c r="I42">
        <f>ProkustesV!L47*ProkustesV!$AC47</f>
        <v>1.9579195103923079</v>
      </c>
      <c r="J42">
        <f>ProkustesV!M47*ProkustesV!$AC47</f>
        <v>-0.76766842907766708</v>
      </c>
      <c r="K42">
        <f>ProkustesV!N47*ProkustesV!$AC47</f>
        <v>0.50210643577711267</v>
      </c>
      <c r="L42">
        <f>ProkustesV!O47*ProkustesV!$AC47</f>
        <v>1.9050924585632814</v>
      </c>
      <c r="M42">
        <f>ProkustesV!P47*ProkustesV!$AC47</f>
        <v>1.7812878491730781</v>
      </c>
      <c r="N42">
        <f>ProkustesV!Q47*ProkustesV!$AC47</f>
        <v>-0.75791551023321013</v>
      </c>
      <c r="O42">
        <f>ProkustesV!R47*ProkustesV!$AC47</f>
        <v>-0.46805008109598012</v>
      </c>
      <c r="P42">
        <f>ProkustesV!S47*ProkustesV!$AC47</f>
        <v>-0.75860741505911999</v>
      </c>
      <c r="Q42">
        <f>ProkustesV!T47*ProkustesV!$AC47</f>
        <v>-1.746953759173357</v>
      </c>
      <c r="R42">
        <f>ProkustesV!U47*ProkustesV!$AC47</f>
        <v>1.9148147198470651</v>
      </c>
      <c r="S42">
        <f>ProkustesV!V47*ProkustesV!$AC47</f>
        <v>-1.7589513684535554</v>
      </c>
      <c r="T42">
        <f>ProkustesV!W47*ProkustesV!$AC47</f>
        <v>3.5245564914586671</v>
      </c>
      <c r="U42">
        <f>ProkustesV!X47*ProkustesV!$AC47</f>
        <v>-0.13681752141972994</v>
      </c>
    </row>
    <row r="43" spans="1:21" x14ac:dyDescent="0.3">
      <c r="A43" t="str">
        <f>MID(ProkustesV!C48,4,3)&amp;"_"&amp;ProkustesV!A48&amp;"_"&amp;ProkustesV!B48</f>
        <v>alp_8_5</v>
      </c>
      <c r="B43">
        <f>ProkustesV!E48*ProkustesV!$AC48</f>
        <v>-1.6138520751036225</v>
      </c>
      <c r="C43">
        <f>ProkustesV!F48*ProkustesV!$AC48</f>
        <v>0.46767728014678983</v>
      </c>
      <c r="D43">
        <f>ProkustesV!G48*ProkustesV!$AC48</f>
        <v>-1.6256272106737324</v>
      </c>
      <c r="E43">
        <f>ProkustesV!H48*ProkustesV!$AC48</f>
        <v>-0.3838459620627796</v>
      </c>
      <c r="F43">
        <f>ProkustesV!I48*ProkustesV!$AC48</f>
        <v>3.0347591546859665E-2</v>
      </c>
      <c r="G43">
        <f>ProkustesV!J48*ProkustesV!$AC48</f>
        <v>4.563819446174814E-2</v>
      </c>
      <c r="H43">
        <f>ProkustesV!K48*ProkustesV!$AC48</f>
        <v>-0.7334282686276189</v>
      </c>
      <c r="I43">
        <f>ProkustesV!L48*ProkustesV!$AC48</f>
        <v>1.61538638987593</v>
      </c>
      <c r="J43">
        <f>ProkustesV!M48*ProkustesV!$AC48</f>
        <v>-0.6997033699956009</v>
      </c>
      <c r="K43">
        <f>ProkustesV!N48*ProkustesV!$AC48</f>
        <v>0.48281737989923468</v>
      </c>
      <c r="L43">
        <f>ProkustesV!O48*ProkustesV!$AC48</f>
        <v>1.5809635335590331</v>
      </c>
      <c r="M43">
        <f>ProkustesV!P48*ProkustesV!$AC48</f>
        <v>1.5351540510368573</v>
      </c>
      <c r="N43">
        <f>ProkustesV!Q48*ProkustesV!$AC48</f>
        <v>-0.74868442370307742</v>
      </c>
      <c r="O43">
        <f>ProkustesV!R48*ProkustesV!$AC48</f>
        <v>-0.48687324072894395</v>
      </c>
      <c r="P43">
        <f>ProkustesV!S48*ProkustesV!$AC48</f>
        <v>-0.73921693354176832</v>
      </c>
      <c r="Q43">
        <f>ProkustesV!T48*ProkustesV!$AC48</f>
        <v>-1.7100634080772492</v>
      </c>
      <c r="R43">
        <f>ProkustesV!U48*ProkustesV!$AC48</f>
        <v>1.563977726297052</v>
      </c>
      <c r="S43">
        <f>ProkustesV!V48*ProkustesV!$AC48</f>
        <v>-1.5612499746280948</v>
      </c>
      <c r="T43">
        <f>ProkustesV!W48*ProkustesV!$AC48</f>
        <v>2.9852234302424856</v>
      </c>
      <c r="U43">
        <f>ProkustesV!X48*ProkustesV!$AC48</f>
        <v>-4.6407099234996524E-3</v>
      </c>
    </row>
    <row r="44" spans="1:21" x14ac:dyDescent="0.3">
      <c r="A44" t="str">
        <f>MID(ProkustesV!C49,4,3)&amp;"_"&amp;ProkustesV!A49&amp;"_"&amp;ProkustesV!B49</f>
        <v>alp_9_1</v>
      </c>
      <c r="B44">
        <f>ProkustesV!E49*ProkustesV!$AC49</f>
        <v>-1.9358153298444483</v>
      </c>
      <c r="C44">
        <f>ProkustesV!F49*ProkustesV!$AC49</f>
        <v>0.47070390171308119</v>
      </c>
      <c r="D44">
        <f>ProkustesV!G49*ProkustesV!$AC49</f>
        <v>-1.9628752661330047</v>
      </c>
      <c r="E44">
        <f>ProkustesV!H49*ProkustesV!$AC49</f>
        <v>-0.4493794947059736</v>
      </c>
      <c r="F44">
        <f>ProkustesV!I49*ProkustesV!$AC49</f>
        <v>-0.16167547918903893</v>
      </c>
      <c r="G44">
        <f>ProkustesV!J49*ProkustesV!$AC49</f>
        <v>-4.3738921476777159E-2</v>
      </c>
      <c r="H44">
        <f>ProkustesV!K49*ProkustesV!$AC49</f>
        <v>-0.66408645721084647</v>
      </c>
      <c r="I44">
        <f>ProkustesV!L49*ProkustesV!$AC49</f>
        <v>1.5097132590783815</v>
      </c>
      <c r="J44">
        <f>ProkustesV!M49*ProkustesV!$AC49</f>
        <v>-0.68838140604161169</v>
      </c>
      <c r="K44">
        <f>ProkustesV!N49*ProkustesV!$AC49</f>
        <v>0.34704087146245094</v>
      </c>
      <c r="L44">
        <f>ProkustesV!O49*ProkustesV!$AC49</f>
        <v>1.8075301582346697</v>
      </c>
      <c r="M44">
        <f>ProkustesV!P49*ProkustesV!$AC49</f>
        <v>1.1335504656709821</v>
      </c>
      <c r="N44">
        <f>ProkustesV!Q49*ProkustesV!$AC49</f>
        <v>-0.71737161305392938</v>
      </c>
      <c r="O44">
        <f>ProkustesV!R49*ProkustesV!$AC49</f>
        <v>-0.39691234723407143</v>
      </c>
      <c r="P44">
        <f>ProkustesV!S49*ProkustesV!$AC49</f>
        <v>-0.7175254655081017</v>
      </c>
      <c r="Q44">
        <f>ProkustesV!T49*ProkustesV!$AC49</f>
        <v>-1.4578724251713144</v>
      </c>
      <c r="R44">
        <f>ProkustesV!U49*ProkustesV!$AC49</f>
        <v>1.7077204058505924</v>
      </c>
      <c r="S44">
        <f>ProkustesV!V49*ProkustesV!$AC49</f>
        <v>-1.0987011469112937</v>
      </c>
      <c r="T44">
        <f>ProkustesV!W49*ProkustesV!$AC49</f>
        <v>3.3324804528957483</v>
      </c>
      <c r="U44">
        <f>ProkustesV!X49*ProkustesV!$AC49</f>
        <v>-1.4404162425457272E-2</v>
      </c>
    </row>
    <row r="45" spans="1:21" x14ac:dyDescent="0.3">
      <c r="A45" t="str">
        <f>MID(ProkustesV!C50,4,3)&amp;"_"&amp;ProkustesV!A50&amp;"_"&amp;ProkustesV!B50</f>
        <v>alp_9_2</v>
      </c>
      <c r="B45">
        <f>ProkustesV!E50*ProkustesV!$AC50</f>
        <v>-2.5546268083049632</v>
      </c>
      <c r="C45">
        <f>ProkustesV!F50*ProkustesV!$AC50</f>
        <v>0.51285627694585301</v>
      </c>
      <c r="D45">
        <f>ProkustesV!G50*ProkustesV!$AC50</f>
        <v>-2.5528266400004007</v>
      </c>
      <c r="E45">
        <f>ProkustesV!H50*ProkustesV!$AC50</f>
        <v>-0.49472990767369934</v>
      </c>
      <c r="F45">
        <f>ProkustesV!I50*ProkustesV!$AC50</f>
        <v>-0.44308379027988326</v>
      </c>
      <c r="G45">
        <f>ProkustesV!J50*ProkustesV!$AC50</f>
        <v>5.4034633125094426E-2</v>
      </c>
      <c r="H45">
        <f>ProkustesV!K50*ProkustesV!$AC50</f>
        <v>-0.68253594534721296</v>
      </c>
      <c r="I45">
        <f>ProkustesV!L50*ProkustesV!$AC50</f>
        <v>1.2065683898083182</v>
      </c>
      <c r="J45">
        <f>ProkustesV!M50*ProkustesV!$AC50</f>
        <v>-0.67360801053913721</v>
      </c>
      <c r="K45">
        <f>ProkustesV!N50*ProkustesV!$AC50</f>
        <v>0.38690742287032981</v>
      </c>
      <c r="L45">
        <f>ProkustesV!O50*ProkustesV!$AC50</f>
        <v>2.2359006918901789</v>
      </c>
      <c r="M45">
        <f>ProkustesV!P50*ProkustesV!$AC50</f>
        <v>1.2341369031710259</v>
      </c>
      <c r="N45">
        <f>ProkustesV!Q50*ProkustesV!$AC50</f>
        <v>-0.71564462063569023</v>
      </c>
      <c r="O45">
        <f>ProkustesV!R50*ProkustesV!$AC50</f>
        <v>-0.40705904066632431</v>
      </c>
      <c r="P45">
        <f>ProkustesV!S50*ProkustesV!$AC50</f>
        <v>-0.72041097472903204</v>
      </c>
      <c r="Q45">
        <f>ProkustesV!T50*ProkustesV!$AC50</f>
        <v>-1.1886467513345322</v>
      </c>
      <c r="R45">
        <f>ProkustesV!U50*ProkustesV!$AC50</f>
        <v>2.265847210151704</v>
      </c>
      <c r="S45">
        <f>ProkustesV!V50*ProkustesV!$AC50</f>
        <v>-1.2712450818274328</v>
      </c>
      <c r="T45">
        <f>ProkustesV!W50*ProkustesV!$AC50</f>
        <v>3.8409888877944502</v>
      </c>
      <c r="U45">
        <f>ProkustesV!X50*ProkustesV!$AC50</f>
        <v>-3.2822844418626831E-2</v>
      </c>
    </row>
    <row r="46" spans="1:21" x14ac:dyDescent="0.3">
      <c r="A46" t="str">
        <f>MID(ProkustesV!C51,4,3)&amp;"_"&amp;ProkustesV!A51&amp;"_"&amp;ProkustesV!B51</f>
        <v>alp_9_3</v>
      </c>
      <c r="B46">
        <f>ProkustesV!E51*ProkustesV!$AC51</f>
        <v>-2.2600890618791127</v>
      </c>
      <c r="C46">
        <f>ProkustesV!F51*ProkustesV!$AC51</f>
        <v>0.40005997325032788</v>
      </c>
      <c r="D46">
        <f>ProkustesV!G51*ProkustesV!$AC51</f>
        <v>-2.2722991973894655</v>
      </c>
      <c r="E46">
        <f>ProkustesV!H51*ProkustesV!$AC51</f>
        <v>-0.48461181611825421</v>
      </c>
      <c r="F46">
        <f>ProkustesV!I51*ProkustesV!$AC51</f>
        <v>-0.36813497157035147</v>
      </c>
      <c r="G46">
        <f>ProkustesV!J51*ProkustesV!$AC51</f>
        <v>-3.6688674796662893E-2</v>
      </c>
      <c r="H46">
        <f>ProkustesV!K51*ProkustesV!$AC51</f>
        <v>-0.65595311534528944</v>
      </c>
      <c r="I46">
        <f>ProkustesV!L51*ProkustesV!$AC51</f>
        <v>1.3116090244881127</v>
      </c>
      <c r="J46">
        <f>ProkustesV!M51*ProkustesV!$AC51</f>
        <v>-0.73000274017760525</v>
      </c>
      <c r="K46">
        <f>ProkustesV!N51*ProkustesV!$AC51</f>
        <v>0.34455444118627021</v>
      </c>
      <c r="L46">
        <f>ProkustesV!O51*ProkustesV!$AC51</f>
        <v>1.8731044445412468</v>
      </c>
      <c r="M46">
        <f>ProkustesV!P51*ProkustesV!$AC51</f>
        <v>1.1173032443567854</v>
      </c>
      <c r="N46">
        <f>ProkustesV!Q51*ProkustesV!$AC51</f>
        <v>-0.69732380523358273</v>
      </c>
      <c r="O46">
        <f>ProkustesV!R51*ProkustesV!$AC51</f>
        <v>-0.32342386147942875</v>
      </c>
      <c r="P46">
        <f>ProkustesV!S51*ProkustesV!$AC51</f>
        <v>-0.68458680280943096</v>
      </c>
      <c r="Q46">
        <f>ProkustesV!T51*ProkustesV!$AC51</f>
        <v>-1.1980975561697234</v>
      </c>
      <c r="R46">
        <f>ProkustesV!U51*ProkustesV!$AC51</f>
        <v>1.7575901339044424</v>
      </c>
      <c r="S46">
        <f>ProkustesV!V51*ProkustesV!$AC51</f>
        <v>-1.0214134070546081</v>
      </c>
      <c r="T46">
        <f>ProkustesV!W51*ProkustesV!$AC51</f>
        <v>4.0376951159591608</v>
      </c>
      <c r="U46">
        <f>ProkustesV!X51*ProkustesV!$AC51</f>
        <v>-0.10929136766281887</v>
      </c>
    </row>
    <row r="47" spans="1:21" x14ac:dyDescent="0.3">
      <c r="A47" t="str">
        <f>MID(ProkustesV!C52,4,3)&amp;"_"&amp;ProkustesV!A52&amp;"_"&amp;ProkustesV!B52</f>
        <v>alp_9_4</v>
      </c>
      <c r="B47">
        <f>ProkustesV!E52*ProkustesV!$AC52</f>
        <v>-2.2069953338604593</v>
      </c>
      <c r="C47">
        <f>ProkustesV!F52*ProkustesV!$AC52</f>
        <v>0.42740973272759791</v>
      </c>
      <c r="D47">
        <f>ProkustesV!G52*ProkustesV!$AC52</f>
        <v>-2.1669778123186325</v>
      </c>
      <c r="E47">
        <f>ProkustesV!H52*ProkustesV!$AC52</f>
        <v>-0.52732334552808202</v>
      </c>
      <c r="F47">
        <f>ProkustesV!I52*ProkustesV!$AC52</f>
        <v>-0.11448082957874059</v>
      </c>
      <c r="G47">
        <f>ProkustesV!J52*ProkustesV!$AC52</f>
        <v>-1.8451096817815441E-2</v>
      </c>
      <c r="H47">
        <f>ProkustesV!K52*ProkustesV!$AC52</f>
        <v>-0.79661531046181333</v>
      </c>
      <c r="I47">
        <f>ProkustesV!L52*ProkustesV!$AC52</f>
        <v>1.2126580665792701</v>
      </c>
      <c r="J47">
        <f>ProkustesV!M52*ProkustesV!$AC52</f>
        <v>-0.80360404948136477</v>
      </c>
      <c r="K47">
        <f>ProkustesV!N52*ProkustesV!$AC52</f>
        <v>0.46289089705817255</v>
      </c>
      <c r="L47">
        <f>ProkustesV!O52*ProkustesV!$AC52</f>
        <v>1.9430928335097508</v>
      </c>
      <c r="M47">
        <f>ProkustesV!P52*ProkustesV!$AC52</f>
        <v>0.97726348431706367</v>
      </c>
      <c r="N47">
        <f>ProkustesV!Q52*ProkustesV!$AC52</f>
        <v>-0.82148371592449732</v>
      </c>
      <c r="O47">
        <f>ProkustesV!R52*ProkustesV!$AC52</f>
        <v>-0.29740223280529521</v>
      </c>
      <c r="P47">
        <f>ProkustesV!S52*ProkustesV!$AC52</f>
        <v>-0.79961548323233989</v>
      </c>
      <c r="Q47">
        <f>ProkustesV!T52*ProkustesV!$AC52</f>
        <v>-1.1329478728529445</v>
      </c>
      <c r="R47">
        <f>ProkustesV!U52*ProkustesV!$AC52</f>
        <v>1.9030955774766656</v>
      </c>
      <c r="S47">
        <f>ProkustesV!V52*ProkustesV!$AC52</f>
        <v>-1.0539849288277889</v>
      </c>
      <c r="T47">
        <f>ProkustesV!W52*ProkustesV!$AC52</f>
        <v>3.8635841238714677</v>
      </c>
      <c r="U47">
        <f>ProkustesV!X52*ProkustesV!$AC52</f>
        <v>-5.0112703850163774E-2</v>
      </c>
    </row>
    <row r="48" spans="1:21" x14ac:dyDescent="0.3">
      <c r="A48" t="str">
        <f>MID(ProkustesV!C53,4,3)&amp;"_"&amp;ProkustesV!A53&amp;"_"&amp;ProkustesV!B53</f>
        <v>alp_9_5</v>
      </c>
      <c r="B48">
        <f>ProkustesV!E53*ProkustesV!$AC53</f>
        <v>-1.5777088666985497</v>
      </c>
      <c r="C48">
        <f>ProkustesV!F53*ProkustesV!$AC53</f>
        <v>0.46091690218562287</v>
      </c>
      <c r="D48">
        <f>ProkustesV!G53*ProkustesV!$AC53</f>
        <v>-1.5145187043458217</v>
      </c>
      <c r="E48">
        <f>ProkustesV!H53*ProkustesV!$AC53</f>
        <v>-0.50324709703858905</v>
      </c>
      <c r="F48">
        <f>ProkustesV!I53*ProkustesV!$AC53</f>
        <v>0.25214302020972229</v>
      </c>
      <c r="G48">
        <f>ProkustesV!J53*ProkustesV!$AC53</f>
        <v>-4.1541959168313741E-2</v>
      </c>
      <c r="H48">
        <f>ProkustesV!K53*ProkustesV!$AC53</f>
        <v>-0.81834351836769315</v>
      </c>
      <c r="I48">
        <f>ProkustesV!L53*ProkustesV!$AC53</f>
        <v>1.3048452158835495</v>
      </c>
      <c r="J48">
        <f>ProkustesV!M53*ProkustesV!$AC53</f>
        <v>-0.81094212599217874</v>
      </c>
      <c r="K48">
        <f>ProkustesV!N53*ProkustesV!$AC53</f>
        <v>0.45401287901757759</v>
      </c>
      <c r="L48">
        <f>ProkustesV!O53*ProkustesV!$AC53</f>
        <v>1.7938084452065879</v>
      </c>
      <c r="M48">
        <f>ProkustesV!P53*ProkustesV!$AC53</f>
        <v>1.2829504220473062</v>
      </c>
      <c r="N48">
        <f>ProkustesV!Q53*ProkustesV!$AC53</f>
        <v>-0.8835845434742492</v>
      </c>
      <c r="O48">
        <f>ProkustesV!R53*ProkustesV!$AC53</f>
        <v>-0.47696663590578547</v>
      </c>
      <c r="P48">
        <f>ProkustesV!S53*ProkustesV!$AC53</f>
        <v>-0.88144022572668246</v>
      </c>
      <c r="Q48">
        <f>ProkustesV!T53*ProkustesV!$AC53</f>
        <v>-1.2924179578838129</v>
      </c>
      <c r="R48">
        <f>ProkustesV!U53*ProkustesV!$AC53</f>
        <v>1.6035366645594948</v>
      </c>
      <c r="S48">
        <f>ProkustesV!V53*ProkustesV!$AC53</f>
        <v>-1.0901754276078608</v>
      </c>
      <c r="T48">
        <f>ProkustesV!W53*ProkustesV!$AC53</f>
        <v>2.8370498546293801</v>
      </c>
      <c r="U48">
        <f>ProkustesV!X53*ProkustesV!$AC53</f>
        <v>-9.8376341529692019E-2</v>
      </c>
    </row>
    <row r="49" spans="1:21" x14ac:dyDescent="0.3">
      <c r="A49" t="str">
        <f>MID(ProkustesV!C54,4,3)&amp;"_"&amp;ProkustesV!A54&amp;"_"&amp;ProkustesV!B54</f>
        <v>alp_10_1</v>
      </c>
      <c r="B49">
        <f>ProkustesV!E54*ProkustesV!$AC54</f>
        <v>-1.9316517634164936</v>
      </c>
      <c r="C49">
        <f>ProkustesV!F54*ProkustesV!$AC54</f>
        <v>0.54481510450071435</v>
      </c>
      <c r="D49">
        <f>ProkustesV!G54*ProkustesV!$AC54</f>
        <v>-1.9801130876665092</v>
      </c>
      <c r="E49">
        <f>ProkustesV!H54*ProkustesV!$AC54</f>
        <v>-0.5115509179961617</v>
      </c>
      <c r="F49">
        <f>ProkustesV!I54*ProkustesV!$AC54</f>
        <v>-0.1573897662497693</v>
      </c>
      <c r="G49">
        <f>ProkustesV!J54*ProkustesV!$AC54</f>
        <v>-1.3435976513431222E-2</v>
      </c>
      <c r="H49">
        <f>ProkustesV!K54*ProkustesV!$AC54</f>
        <v>-0.89137142878604714</v>
      </c>
      <c r="I49">
        <f>ProkustesV!L54*ProkustesV!$AC54</f>
        <v>1.3359370385247378</v>
      </c>
      <c r="J49">
        <f>ProkustesV!M54*ProkustesV!$AC54</f>
        <v>-0.92121626111538257</v>
      </c>
      <c r="K49">
        <f>ProkustesV!N54*ProkustesV!$AC54</f>
        <v>0.42481366722785813</v>
      </c>
      <c r="L49">
        <f>ProkustesV!O54*ProkustesV!$AC54</f>
        <v>1.7137408344026264</v>
      </c>
      <c r="M49">
        <f>ProkustesV!P54*ProkustesV!$AC54</f>
        <v>1.2758347171165265</v>
      </c>
      <c r="N49">
        <f>ProkustesV!Q54*ProkustesV!$AC54</f>
        <v>-0.88152248919515153</v>
      </c>
      <c r="O49">
        <f>ProkustesV!R54*ProkustesV!$AC54</f>
        <v>-0.36937875430473127</v>
      </c>
      <c r="P49">
        <f>ProkustesV!S54*ProkustesV!$AC54</f>
        <v>-0.81685511669625188</v>
      </c>
      <c r="Q49">
        <f>ProkustesV!T54*ProkustesV!$AC54</f>
        <v>-1.2372815518742819</v>
      </c>
      <c r="R49">
        <f>ProkustesV!U54*ProkustesV!$AC54</f>
        <v>1.7167088135033202</v>
      </c>
      <c r="S49">
        <f>ProkustesV!V54*ProkustesV!$AC54</f>
        <v>-1.4936537032430872</v>
      </c>
      <c r="T49">
        <f>ProkustesV!W54*ProkustesV!$AC54</f>
        <v>4.1496702652196671</v>
      </c>
      <c r="U49">
        <f>ProkustesV!X54*ProkustesV!$AC54</f>
        <v>4.3900376561865261E-2</v>
      </c>
    </row>
    <row r="50" spans="1:21" x14ac:dyDescent="0.3">
      <c r="A50" t="str">
        <f>MID(ProkustesV!C55,4,3)&amp;"_"&amp;ProkustesV!A55&amp;"_"&amp;ProkustesV!B55</f>
        <v>alp_10_2</v>
      </c>
      <c r="B50">
        <f>ProkustesV!E55*ProkustesV!$AC55</f>
        <v>-1.8274703447236378</v>
      </c>
      <c r="C50">
        <f>ProkustesV!F55*ProkustesV!$AC55</f>
        <v>0.5673040606518166</v>
      </c>
      <c r="D50">
        <f>ProkustesV!G55*ProkustesV!$AC55</f>
        <v>-1.8527791479759628</v>
      </c>
      <c r="E50">
        <f>ProkustesV!H55*ProkustesV!$AC55</f>
        <v>-0.47068641805843103</v>
      </c>
      <c r="F50">
        <f>ProkustesV!I55*ProkustesV!$AC55</f>
        <v>-6.1743494318576168E-2</v>
      </c>
      <c r="G50">
        <f>ProkustesV!J55*ProkustesV!$AC55</f>
        <v>4.8241191873403401E-2</v>
      </c>
      <c r="H50">
        <f>ProkustesV!K55*ProkustesV!$AC55</f>
        <v>-0.78526149204922513</v>
      </c>
      <c r="I50">
        <f>ProkustesV!L55*ProkustesV!$AC55</f>
        <v>1.5096984515125316</v>
      </c>
      <c r="J50">
        <f>ProkustesV!M55*ProkustesV!$AC55</f>
        <v>-0.81128665130342925</v>
      </c>
      <c r="K50">
        <f>ProkustesV!N55*ProkustesV!$AC55</f>
        <v>0.45227786623719396</v>
      </c>
      <c r="L50">
        <f>ProkustesV!O55*ProkustesV!$AC55</f>
        <v>1.7554418158809291</v>
      </c>
      <c r="M50">
        <f>ProkustesV!P55*ProkustesV!$AC55</f>
        <v>1.3394852289358814</v>
      </c>
      <c r="N50">
        <f>ProkustesV!Q55*ProkustesV!$AC55</f>
        <v>-0.7950976643328429</v>
      </c>
      <c r="O50">
        <f>ProkustesV!R55*ProkustesV!$AC55</f>
        <v>-0.48119803605539774</v>
      </c>
      <c r="P50">
        <f>ProkustesV!S55*ProkustesV!$AC55</f>
        <v>-0.78314301122164753</v>
      </c>
      <c r="Q50">
        <f>ProkustesV!T55*ProkustesV!$AC55</f>
        <v>-1.562339508227758</v>
      </c>
      <c r="R50">
        <f>ProkustesV!U55*ProkustesV!$AC55</f>
        <v>1.7037666324305201</v>
      </c>
      <c r="S50">
        <f>ProkustesV!V55*ProkustesV!$AC55</f>
        <v>-1.4589753597973587</v>
      </c>
      <c r="T50">
        <f>ProkustesV!W55*ProkustesV!$AC55</f>
        <v>3.4575733576138816</v>
      </c>
      <c r="U50">
        <f>ProkustesV!X55*ProkustesV!$AC55</f>
        <v>5.6192522928114282E-2</v>
      </c>
    </row>
    <row r="51" spans="1:21" x14ac:dyDescent="0.3">
      <c r="A51" t="str">
        <f>MID(ProkustesV!C56,4,3)&amp;"_"&amp;ProkustesV!A56&amp;"_"&amp;ProkustesV!B56</f>
        <v>alp_10_3</v>
      </c>
      <c r="B51">
        <f>ProkustesV!E56*ProkustesV!$AC56</f>
        <v>-1.8708677067534201</v>
      </c>
      <c r="C51">
        <f>ProkustesV!F56*ProkustesV!$AC56</f>
        <v>0.47781954914334135</v>
      </c>
      <c r="D51">
        <f>ProkustesV!G56*ProkustesV!$AC56</f>
        <v>-1.8926003856719991</v>
      </c>
      <c r="E51">
        <f>ProkustesV!H56*ProkustesV!$AC56</f>
        <v>-0.50192241851572716</v>
      </c>
      <c r="F51">
        <f>ProkustesV!I56*ProkustesV!$AC56</f>
        <v>-0.20118673042293989</v>
      </c>
      <c r="G51">
        <f>ProkustesV!J56*ProkustesV!$AC56</f>
        <v>-2.5256760281874211E-2</v>
      </c>
      <c r="H51">
        <f>ProkustesV!K56*ProkustesV!$AC56</f>
        <v>-0.74865491097785641</v>
      </c>
      <c r="I51">
        <f>ProkustesV!L56*ProkustesV!$AC56</f>
        <v>1.3287629176807805</v>
      </c>
      <c r="J51">
        <f>ProkustesV!M56*ProkustesV!$AC56</f>
        <v>-0.77850091869893723</v>
      </c>
      <c r="K51">
        <f>ProkustesV!N56*ProkustesV!$AC56</f>
        <v>0.37722744267825936</v>
      </c>
      <c r="L51">
        <f>ProkustesV!O56*ProkustesV!$AC56</f>
        <v>1.7431556077003922</v>
      </c>
      <c r="M51">
        <f>ProkustesV!P56*ProkustesV!$AC56</f>
        <v>1.4649376748146232</v>
      </c>
      <c r="N51">
        <f>ProkustesV!Q56*ProkustesV!$AC56</f>
        <v>-0.7986541187710936</v>
      </c>
      <c r="O51">
        <f>ProkustesV!R56*ProkustesV!$AC56</f>
        <v>-0.3971026208520993</v>
      </c>
      <c r="P51">
        <f>ProkustesV!S56*ProkustesV!$AC56</f>
        <v>-0.82019028309664055</v>
      </c>
      <c r="Q51">
        <f>ProkustesV!T56*ProkustesV!$AC56</f>
        <v>-1.308560014608096</v>
      </c>
      <c r="R51">
        <f>ProkustesV!U56*ProkustesV!$AC56</f>
        <v>1.712008840843233</v>
      </c>
      <c r="S51">
        <f>ProkustesV!V56*ProkustesV!$AC56</f>
        <v>-1.2654152310272846</v>
      </c>
      <c r="T51">
        <f>ProkustesV!W56*ProkustesV!$AC56</f>
        <v>3.6554906058492853</v>
      </c>
      <c r="U51">
        <f>ProkustesV!X56*ProkustesV!$AC56</f>
        <v>-0.15049053903191309</v>
      </c>
    </row>
    <row r="52" spans="1:21" x14ac:dyDescent="0.3">
      <c r="A52" t="str">
        <f>MID(ProkustesV!C57,4,3)&amp;"_"&amp;ProkustesV!A57&amp;"_"&amp;ProkustesV!B57</f>
        <v>alp_10_4</v>
      </c>
      <c r="B52">
        <f>ProkustesV!E57*ProkustesV!$AC57</f>
        <v>-1.9608503886588007</v>
      </c>
      <c r="C52">
        <f>ProkustesV!F57*ProkustesV!$AC57</f>
        <v>0.64392373322457874</v>
      </c>
      <c r="D52">
        <f>ProkustesV!G57*ProkustesV!$AC57</f>
        <v>-1.9466646155596392</v>
      </c>
      <c r="E52">
        <f>ProkustesV!H57*ProkustesV!$AC57</f>
        <v>-0.43855133832607979</v>
      </c>
      <c r="F52">
        <f>ProkustesV!I57*ProkustesV!$AC57</f>
        <v>-0.22862167259522109</v>
      </c>
      <c r="G52">
        <f>ProkustesV!J57*ProkustesV!$AC57</f>
        <v>9.9250295604156699E-2</v>
      </c>
      <c r="H52">
        <f>ProkustesV!K57*ProkustesV!$AC57</f>
        <v>-0.78168908977881135</v>
      </c>
      <c r="I52">
        <f>ProkustesV!L57*ProkustesV!$AC57</f>
        <v>1.34697518246117</v>
      </c>
      <c r="J52">
        <f>ProkustesV!M57*ProkustesV!$AC57</f>
        <v>-0.80372642142438255</v>
      </c>
      <c r="K52">
        <f>ProkustesV!N57*ProkustesV!$AC57</f>
        <v>0.39367985917886128</v>
      </c>
      <c r="L52">
        <f>ProkustesV!O57*ProkustesV!$AC57</f>
        <v>1.8839307928539901</v>
      </c>
      <c r="M52">
        <f>ProkustesV!P57*ProkustesV!$AC57</f>
        <v>1.5656753292685552</v>
      </c>
      <c r="N52">
        <f>ProkustesV!Q57*ProkustesV!$AC57</f>
        <v>-0.82621853609177742</v>
      </c>
      <c r="O52">
        <f>ProkustesV!R57*ProkustesV!$AC57</f>
        <v>-0.6121819260767698</v>
      </c>
      <c r="P52">
        <f>ProkustesV!S57*ProkustesV!$AC57</f>
        <v>-0.83115825672391674</v>
      </c>
      <c r="Q52">
        <f>ProkustesV!T57*ProkustesV!$AC57</f>
        <v>-1.5033301015120657</v>
      </c>
      <c r="R52">
        <f>ProkustesV!U57*ProkustesV!$AC57</f>
        <v>1.8143368670763647</v>
      </c>
      <c r="S52">
        <f>ProkustesV!V57*ProkustesV!$AC57</f>
        <v>-1.5301659145205737</v>
      </c>
      <c r="T52">
        <f>ProkustesV!W57*ProkustesV!$AC57</f>
        <v>3.6806613209021992</v>
      </c>
      <c r="U52">
        <f>ProkustesV!X57*ProkustesV!$AC57</f>
        <v>3.4724880698151758E-2</v>
      </c>
    </row>
    <row r="53" spans="1:21" x14ac:dyDescent="0.3">
      <c r="A53" t="str">
        <f>MID(ProkustesV!C58,4,3)&amp;"_"&amp;ProkustesV!A58&amp;"_"&amp;ProkustesV!B58</f>
        <v>alp_10_5</v>
      </c>
      <c r="B53">
        <f>ProkustesV!E58*ProkustesV!$AC58</f>
        <v>-2.2505536231203616</v>
      </c>
      <c r="C53">
        <f>ProkustesV!F58*ProkustesV!$AC58</f>
        <v>0.4679338850423243</v>
      </c>
      <c r="D53">
        <f>ProkustesV!G58*ProkustesV!$AC58</f>
        <v>-2.2686198095468164</v>
      </c>
      <c r="E53">
        <f>ProkustesV!H58*ProkustesV!$AC58</f>
        <v>-0.41878837218095871</v>
      </c>
      <c r="F53">
        <f>ProkustesV!I58*ProkustesV!$AC58</f>
        <v>-0.40526806606051852</v>
      </c>
      <c r="G53">
        <f>ProkustesV!J58*ProkustesV!$AC58</f>
        <v>5.1661242440896931E-3</v>
      </c>
      <c r="H53">
        <f>ProkustesV!K58*ProkustesV!$AC58</f>
        <v>-0.80180115236348248</v>
      </c>
      <c r="I53">
        <f>ProkustesV!L58*ProkustesV!$AC58</f>
        <v>1.6097665352833967</v>
      </c>
      <c r="J53">
        <f>ProkustesV!M58*ProkustesV!$AC58</f>
        <v>-0.84946920344163979</v>
      </c>
      <c r="K53">
        <f>ProkustesV!N58*ProkustesV!$AC58</f>
        <v>0.43092850784286729</v>
      </c>
      <c r="L53">
        <f>ProkustesV!O58*ProkustesV!$AC58</f>
        <v>1.8811827687314715</v>
      </c>
      <c r="M53">
        <f>ProkustesV!P58*ProkustesV!$AC58</f>
        <v>1.3992221398245297</v>
      </c>
      <c r="N53">
        <f>ProkustesV!Q58*ProkustesV!$AC58</f>
        <v>-0.80505116279711142</v>
      </c>
      <c r="O53">
        <f>ProkustesV!R58*ProkustesV!$AC58</f>
        <v>-0.41023285667490672</v>
      </c>
      <c r="P53">
        <f>ProkustesV!S58*ProkustesV!$AC58</f>
        <v>-0.79815241521226554</v>
      </c>
      <c r="Q53">
        <f>ProkustesV!T58*ProkustesV!$AC58</f>
        <v>-1.5650969082021007</v>
      </c>
      <c r="R53">
        <f>ProkustesV!U58*ProkustesV!$AC58</f>
        <v>1.9307620127800664</v>
      </c>
      <c r="S53">
        <f>ProkustesV!V58*ProkustesV!$AC58</f>
        <v>-1.4997469319250551</v>
      </c>
      <c r="T53">
        <f>ProkustesV!W58*ProkustesV!$AC58</f>
        <v>4.3669706510306696</v>
      </c>
      <c r="U53">
        <f>ProkustesV!X58*ProkustesV!$AC58</f>
        <v>-1.9152123254188889E-2</v>
      </c>
    </row>
    <row r="54" spans="1:21" x14ac:dyDescent="0.3">
      <c r="A54" t="str">
        <f>MID(ProkustesV!C59,4,3)&amp;"_"&amp;ProkustesV!A59&amp;"_"&amp;ProkustesV!B59</f>
        <v>alp_11_1</v>
      </c>
      <c r="B54">
        <f>ProkustesV!E59*ProkustesV!$AC59</f>
        <v>-1.9418709683785664</v>
      </c>
      <c r="C54">
        <f>ProkustesV!F59*ProkustesV!$AC59</f>
        <v>0.48921422373543932</v>
      </c>
      <c r="D54">
        <f>ProkustesV!G59*ProkustesV!$AC59</f>
        <v>-1.9626130705980642</v>
      </c>
      <c r="E54">
        <f>ProkustesV!H59*ProkustesV!$AC59</f>
        <v>-0.46437796367273776</v>
      </c>
      <c r="F54">
        <f>ProkustesV!I59*ProkustesV!$AC59</f>
        <v>-5.9507944757041159E-2</v>
      </c>
      <c r="G54">
        <f>ProkustesV!J59*ProkustesV!$AC59</f>
        <v>7.4499104827169399E-2</v>
      </c>
      <c r="H54">
        <f>ProkustesV!K59*ProkustesV!$AC59</f>
        <v>-0.74341481976848423</v>
      </c>
      <c r="I54">
        <f>ProkustesV!L59*ProkustesV!$AC59</f>
        <v>1.827054054500135</v>
      </c>
      <c r="J54">
        <f>ProkustesV!M59*ProkustesV!$AC59</f>
        <v>-0.74447534757009426</v>
      </c>
      <c r="K54">
        <f>ProkustesV!N59*ProkustesV!$AC59</f>
        <v>0.52054823807565342</v>
      </c>
      <c r="L54">
        <f>ProkustesV!O59*ProkustesV!$AC59</f>
        <v>1.7839690710676361</v>
      </c>
      <c r="M54">
        <f>ProkustesV!P59*ProkustesV!$AC59</f>
        <v>1.6413867127412805</v>
      </c>
      <c r="N54">
        <f>ProkustesV!Q59*ProkustesV!$AC59</f>
        <v>-0.77883688110971816</v>
      </c>
      <c r="O54">
        <f>ProkustesV!R59*ProkustesV!$AC59</f>
        <v>-0.57033589676935537</v>
      </c>
      <c r="P54">
        <f>ProkustesV!S59*ProkustesV!$AC59</f>
        <v>-0.78013813801518184</v>
      </c>
      <c r="Q54">
        <f>ProkustesV!T59*ProkustesV!$AC59</f>
        <v>-1.844866930436958</v>
      </c>
      <c r="R54">
        <f>ProkustesV!U59*ProkustesV!$AC59</f>
        <v>1.7202188828359521</v>
      </c>
      <c r="S54">
        <f>ProkustesV!V59*ProkustesV!$AC59</f>
        <v>-1.6471680349196025</v>
      </c>
      <c r="T54">
        <f>ProkustesV!W59*ProkustesV!$AC59</f>
        <v>3.506669216293588</v>
      </c>
      <c r="U54">
        <f>ProkustesV!X59*ProkustesV!$AC59</f>
        <v>-2.5953508081029399E-2</v>
      </c>
    </row>
    <row r="55" spans="1:21" x14ac:dyDescent="0.3">
      <c r="A55" t="str">
        <f>MID(ProkustesV!C60,4,3)&amp;"_"&amp;ProkustesV!A60&amp;"_"&amp;ProkustesV!B60</f>
        <v>alp_11_2</v>
      </c>
      <c r="B55">
        <f>ProkustesV!E60*ProkustesV!$AC60</f>
        <v>-2.0583013648770336</v>
      </c>
      <c r="C55">
        <f>ProkustesV!F60*ProkustesV!$AC60</f>
        <v>0.35697987730881203</v>
      </c>
      <c r="D55">
        <f>ProkustesV!G60*ProkustesV!$AC60</f>
        <v>-2.1458474463601309</v>
      </c>
      <c r="E55">
        <f>ProkustesV!H60*ProkustesV!$AC60</f>
        <v>-0.54644972615745468</v>
      </c>
      <c r="F55">
        <f>ProkustesV!I60*ProkustesV!$AC60</f>
        <v>-0.27537248338291648</v>
      </c>
      <c r="G55">
        <f>ProkustesV!J60*ProkustesV!$AC60</f>
        <v>-0.13418287639201845</v>
      </c>
      <c r="H55">
        <f>ProkustesV!K60*ProkustesV!$AC60</f>
        <v>-0.66106621453111625</v>
      </c>
      <c r="I55">
        <f>ProkustesV!L60*ProkustesV!$AC60</f>
        <v>1.7732102296808496</v>
      </c>
      <c r="J55">
        <f>ProkustesV!M60*ProkustesV!$AC60</f>
        <v>-0.81234600157059667</v>
      </c>
      <c r="K55">
        <f>ProkustesV!N60*ProkustesV!$AC60</f>
        <v>0.4930973255451146</v>
      </c>
      <c r="L55">
        <f>ProkustesV!O60*ProkustesV!$AC60</f>
        <v>1.8171767971309849</v>
      </c>
      <c r="M55">
        <f>ProkustesV!P60*ProkustesV!$AC60</f>
        <v>1.7877721868933187</v>
      </c>
      <c r="N55">
        <f>ProkustesV!Q60*ProkustesV!$AC60</f>
        <v>-0.76456612179545957</v>
      </c>
      <c r="O55">
        <f>ProkustesV!R60*ProkustesV!$AC60</f>
        <v>-0.42811885965219881</v>
      </c>
      <c r="P55">
        <f>ProkustesV!S60*ProkustesV!$AC60</f>
        <v>-0.7967339173443051</v>
      </c>
      <c r="Q55">
        <f>ProkustesV!T60*ProkustesV!$AC60</f>
        <v>-1.5254552588771655</v>
      </c>
      <c r="R55">
        <f>ProkustesV!U60*ProkustesV!$AC60</f>
        <v>1.6984339410453935</v>
      </c>
      <c r="S55">
        <f>ProkustesV!V60*ProkustesV!$AC60</f>
        <v>-1.6270470561038355</v>
      </c>
      <c r="T55">
        <f>ProkustesV!W60*ProkustesV!$AC60</f>
        <v>3.9986228116851916</v>
      </c>
      <c r="U55">
        <f>ProkustesV!X60*ProkustesV!$AC60</f>
        <v>-0.14980584224542301</v>
      </c>
    </row>
    <row r="56" spans="1:21" x14ac:dyDescent="0.3">
      <c r="A56" t="str">
        <f>MID(ProkustesV!C61,4,3)&amp;"_"&amp;ProkustesV!A61&amp;"_"&amp;ProkustesV!B61</f>
        <v>alp_11_3</v>
      </c>
      <c r="B56">
        <f>ProkustesV!E61*ProkustesV!$AC61</f>
        <v>-2.9257050316844571</v>
      </c>
      <c r="C56">
        <f>ProkustesV!F61*ProkustesV!$AC61</f>
        <v>0.39460201844639192</v>
      </c>
      <c r="D56">
        <f>ProkustesV!G61*ProkustesV!$AC61</f>
        <v>-2.9189838514491813</v>
      </c>
      <c r="E56">
        <f>ProkustesV!H61*ProkustesV!$AC61</f>
        <v>-0.3421774956416242</v>
      </c>
      <c r="F56">
        <f>ProkustesV!I61*ProkustesV!$AC61</f>
        <v>-1.0386684200708889</v>
      </c>
      <c r="G56">
        <f>ProkustesV!J61*ProkustesV!$AC61</f>
        <v>6.7376474259446609E-2</v>
      </c>
      <c r="H56">
        <f>ProkustesV!K61*ProkustesV!$AC61</f>
        <v>-0.41595488690525356</v>
      </c>
      <c r="I56">
        <f>ProkustesV!L61*ProkustesV!$AC61</f>
        <v>1.6603927796413069</v>
      </c>
      <c r="J56">
        <f>ProkustesV!M61*ProkustesV!$AC61</f>
        <v>-0.46866268335214112</v>
      </c>
      <c r="K56">
        <f>ProkustesV!N61*ProkustesV!$AC61</f>
        <v>0.47582361625516867</v>
      </c>
      <c r="L56">
        <f>ProkustesV!O61*ProkustesV!$AC61</f>
        <v>2.0868511832811776</v>
      </c>
      <c r="M56">
        <f>ProkustesV!P61*ProkustesV!$AC61</f>
        <v>1.8186424119690519</v>
      </c>
      <c r="N56">
        <f>ProkustesV!Q61*ProkustesV!$AC61</f>
        <v>-0.41755399141841687</v>
      </c>
      <c r="O56">
        <f>ProkustesV!R61*ProkustesV!$AC61</f>
        <v>-0.45836962375122681</v>
      </c>
      <c r="P56">
        <f>ProkustesV!S61*ProkustesV!$AC61</f>
        <v>-0.46320163351603932</v>
      </c>
      <c r="Q56">
        <f>ProkustesV!T61*ProkustesV!$AC61</f>
        <v>-1.6913782569939892</v>
      </c>
      <c r="R56">
        <f>ProkustesV!U61*ProkustesV!$AC61</f>
        <v>2.0791154527573972</v>
      </c>
      <c r="S56">
        <f>ProkustesV!V61*ProkustesV!$AC61</f>
        <v>-1.9596378395260152</v>
      </c>
      <c r="T56">
        <f>ProkustesV!W61*ProkustesV!$AC61</f>
        <v>4.4827638623577899</v>
      </c>
      <c r="U56">
        <f>ProkustesV!X61*ProkustesV!$AC61</f>
        <v>3.472591534148501E-2</v>
      </c>
    </row>
    <row r="57" spans="1:21" x14ac:dyDescent="0.3">
      <c r="A57" t="str">
        <f>MID(ProkustesV!C62,4,3)&amp;"_"&amp;ProkustesV!A62&amp;"_"&amp;ProkustesV!B62</f>
        <v>alp_11_4</v>
      </c>
      <c r="B57">
        <f>ProkustesV!E62*ProkustesV!$AC62</f>
        <v>-1.8137274969555734</v>
      </c>
      <c r="C57">
        <f>ProkustesV!F62*ProkustesV!$AC62</f>
        <v>0.44105465642679959</v>
      </c>
      <c r="D57">
        <f>ProkustesV!G62*ProkustesV!$AC62</f>
        <v>-1.9011071715753871</v>
      </c>
      <c r="E57">
        <f>ProkustesV!H62*ProkustesV!$AC62</f>
        <v>-0.4776298280971179</v>
      </c>
      <c r="F57">
        <f>ProkustesV!I62*ProkustesV!$AC62</f>
        <v>-6.7850385580398256E-2</v>
      </c>
      <c r="G57">
        <f>ProkustesV!J62*ProkustesV!$AC62</f>
        <v>-7.3556235329151662E-2</v>
      </c>
      <c r="H57">
        <f>ProkustesV!K62*ProkustesV!$AC62</f>
        <v>-0.83076530101295076</v>
      </c>
      <c r="I57">
        <f>ProkustesV!L62*ProkustesV!$AC62</f>
        <v>1.76930684084518</v>
      </c>
      <c r="J57">
        <f>ProkustesV!M62*ProkustesV!$AC62</f>
        <v>-0.85918500889383309</v>
      </c>
      <c r="K57">
        <f>ProkustesV!N62*ProkustesV!$AC62</f>
        <v>0.49333473492062763</v>
      </c>
      <c r="L57">
        <f>ProkustesV!O62*ProkustesV!$AC62</f>
        <v>1.9377774370857839</v>
      </c>
      <c r="M57">
        <f>ProkustesV!P62*ProkustesV!$AC62</f>
        <v>1.8479462857746052</v>
      </c>
      <c r="N57">
        <f>ProkustesV!Q62*ProkustesV!$AC62</f>
        <v>-0.86205606848610361</v>
      </c>
      <c r="O57">
        <f>ProkustesV!R62*ProkustesV!$AC62</f>
        <v>-0.40682601228885601</v>
      </c>
      <c r="P57">
        <f>ProkustesV!S62*ProkustesV!$AC62</f>
        <v>-0.8980478386639732</v>
      </c>
      <c r="Q57">
        <f>ProkustesV!T62*ProkustesV!$AC62</f>
        <v>-1.7430497849089004</v>
      </c>
      <c r="R57">
        <f>ProkustesV!U62*ProkustesV!$AC62</f>
        <v>1.8265055259702312</v>
      </c>
      <c r="S57">
        <f>ProkustesV!V62*ProkustesV!$AC62</f>
        <v>-1.817879040276793</v>
      </c>
      <c r="T57">
        <f>ProkustesV!W62*ProkustesV!$AC62</f>
        <v>3.4684563081122124</v>
      </c>
      <c r="U57">
        <f>ProkustesV!X62*ProkustesV!$AC62</f>
        <v>-3.270161706639315E-2</v>
      </c>
    </row>
    <row r="58" spans="1:21" x14ac:dyDescent="0.3">
      <c r="A58" t="str">
        <f>MID(ProkustesV!C63,4,3)&amp;"_"&amp;ProkustesV!A63&amp;"_"&amp;ProkustesV!B63</f>
        <v>alp_11_5</v>
      </c>
      <c r="B58">
        <f>ProkustesV!E63*ProkustesV!$AC63</f>
        <v>-2.0200457486049741</v>
      </c>
      <c r="C58">
        <f>ProkustesV!F63*ProkustesV!$AC63</f>
        <v>0.46248211970655689</v>
      </c>
      <c r="D58">
        <f>ProkustesV!G63*ProkustesV!$AC63</f>
        <v>-2.0008157976791145</v>
      </c>
      <c r="E58">
        <f>ProkustesV!H63*ProkustesV!$AC63</f>
        <v>-0.39435670238903037</v>
      </c>
      <c r="F58">
        <f>ProkustesV!I63*ProkustesV!$AC63</f>
        <v>-0.3592244330341367</v>
      </c>
      <c r="G58">
        <f>ProkustesV!J63*ProkustesV!$AC63</f>
        <v>2.3196137326815362E-2</v>
      </c>
      <c r="H58">
        <f>ProkustesV!K63*ProkustesV!$AC63</f>
        <v>-0.57430986998224287</v>
      </c>
      <c r="I58">
        <f>ProkustesV!L63*ProkustesV!$AC63</f>
        <v>1.7703930763127989</v>
      </c>
      <c r="J58">
        <f>ProkustesV!M63*ProkustesV!$AC63</f>
        <v>-0.67950782854359082</v>
      </c>
      <c r="K58">
        <f>ProkustesV!N63*ProkustesV!$AC63</f>
        <v>0.34064294297192405</v>
      </c>
      <c r="L58">
        <f>ProkustesV!O63*ProkustesV!$AC63</f>
        <v>1.9546248865812108</v>
      </c>
      <c r="M58">
        <f>ProkustesV!P63*ProkustesV!$AC63</f>
        <v>1.7861741883072262</v>
      </c>
      <c r="N58">
        <f>ProkustesV!Q63*ProkustesV!$AC63</f>
        <v>-0.65979673616372692</v>
      </c>
      <c r="O58">
        <f>ProkustesV!R63*ProkustesV!$AC63</f>
        <v>-0.51840972259894091</v>
      </c>
      <c r="P58">
        <f>ProkustesV!S63*ProkustesV!$AC63</f>
        <v>-0.68806444250138732</v>
      </c>
      <c r="Q58">
        <f>ProkustesV!T63*ProkustesV!$AC63</f>
        <v>-1.7763527725357604</v>
      </c>
      <c r="R58">
        <f>ProkustesV!U63*ProkustesV!$AC63</f>
        <v>1.7441693105053997</v>
      </c>
      <c r="S58">
        <f>ProkustesV!V63*ProkustesV!$AC63</f>
        <v>-1.7191704426174708</v>
      </c>
      <c r="T58">
        <f>ProkustesV!W63*ProkustesV!$AC63</f>
        <v>3.2829706594225612</v>
      </c>
      <c r="U58">
        <f>ProkustesV!X63*ProkustesV!$AC63</f>
        <v>2.5401175515888413E-2</v>
      </c>
    </row>
    <row r="59" spans="1:21" x14ac:dyDescent="0.3">
      <c r="A59" t="str">
        <f>MID(ProkustesV!C64,4,3)&amp;"_"&amp;ProkustesV!A64&amp;"_"&amp;ProkustesV!B64</f>
        <v>alp_12_1</v>
      </c>
      <c r="B59">
        <f>ProkustesV!E64*ProkustesV!$AC64</f>
        <v>-2.0157124423357469</v>
      </c>
      <c r="C59">
        <f>ProkustesV!F64*ProkustesV!$AC64</f>
        <v>0.50353643708215245</v>
      </c>
      <c r="D59">
        <f>ProkustesV!G64*ProkustesV!$AC64</f>
        <v>-2.0018271510230075</v>
      </c>
      <c r="E59">
        <f>ProkustesV!H64*ProkustesV!$AC64</f>
        <v>-0.48521335322586689</v>
      </c>
      <c r="F59">
        <f>ProkustesV!I64*ProkustesV!$AC64</f>
        <v>-0.11442287401831205</v>
      </c>
      <c r="G59">
        <f>ProkustesV!J64*ProkustesV!$AC64</f>
        <v>-6.3061927893814851E-3</v>
      </c>
      <c r="H59">
        <f>ProkustesV!K64*ProkustesV!$AC64</f>
        <v>-0.69001673834520671</v>
      </c>
      <c r="I59">
        <f>ProkustesV!L64*ProkustesV!$AC64</f>
        <v>1.7969515840220913</v>
      </c>
      <c r="J59">
        <f>ProkustesV!M64*ProkustesV!$AC64</f>
        <v>-0.78869623871354633</v>
      </c>
      <c r="K59">
        <f>ProkustesV!N64*ProkustesV!$AC64</f>
        <v>0.50678336561336801</v>
      </c>
      <c r="L59">
        <f>ProkustesV!O64*ProkustesV!$AC64</f>
        <v>1.8801144494831163</v>
      </c>
      <c r="M59">
        <f>ProkustesV!P64*ProkustesV!$AC64</f>
        <v>1.6689656418899077</v>
      </c>
      <c r="N59">
        <f>ProkustesV!Q64*ProkustesV!$AC64</f>
        <v>-0.80493337004839161</v>
      </c>
      <c r="O59">
        <f>ProkustesV!R64*ProkustesV!$AC64</f>
        <v>-0.51581277916613022</v>
      </c>
      <c r="P59">
        <f>ProkustesV!S64*ProkustesV!$AC64</f>
        <v>-0.77275782819139271</v>
      </c>
      <c r="Q59">
        <f>ProkustesV!T64*ProkustesV!$AC64</f>
        <v>-1.7104909199250604</v>
      </c>
      <c r="R59">
        <f>ProkustesV!U64*ProkustesV!$AC64</f>
        <v>1.8527676724123407</v>
      </c>
      <c r="S59">
        <f>ProkustesV!V64*ProkustesV!$AC64</f>
        <v>-1.8187138989205678</v>
      </c>
      <c r="T59">
        <f>ProkustesV!W64*ProkustesV!$AC64</f>
        <v>3.4554845207801499</v>
      </c>
      <c r="U59">
        <f>ProkustesV!X64*ProkustesV!$AC64</f>
        <v>6.0300115419498319E-2</v>
      </c>
    </row>
    <row r="60" spans="1:21" x14ac:dyDescent="0.3">
      <c r="A60" t="str">
        <f>MID(ProkustesV!C65,4,3)&amp;"_"&amp;ProkustesV!A65&amp;"_"&amp;ProkustesV!B65</f>
        <v>alp_12_2</v>
      </c>
      <c r="B60">
        <f>ProkustesV!E65*ProkustesV!$AC65</f>
        <v>-2.2612075654764765</v>
      </c>
      <c r="C60">
        <f>ProkustesV!F65*ProkustesV!$AC65</f>
        <v>0.38816601056268929</v>
      </c>
      <c r="D60">
        <f>ProkustesV!G65*ProkustesV!$AC65</f>
        <v>-2.318989572085691</v>
      </c>
      <c r="E60">
        <f>ProkustesV!H65*ProkustesV!$AC65</f>
        <v>-0.53982955811578892</v>
      </c>
      <c r="F60">
        <f>ProkustesV!I65*ProkustesV!$AC65</f>
        <v>-0.55093427888215951</v>
      </c>
      <c r="G60">
        <f>ProkustesV!J65*ProkustesV!$AC65</f>
        <v>-7.6369639485903626E-2</v>
      </c>
      <c r="H60">
        <f>ProkustesV!K65*ProkustesV!$AC65</f>
        <v>-0.62444870135271802</v>
      </c>
      <c r="I60">
        <f>ProkustesV!L65*ProkustesV!$AC65</f>
        <v>2.0094200137244851</v>
      </c>
      <c r="J60">
        <f>ProkustesV!M65*ProkustesV!$AC65</f>
        <v>-0.77134006264870203</v>
      </c>
      <c r="K60">
        <f>ProkustesV!N65*ProkustesV!$AC65</f>
        <v>0.49293755120476113</v>
      </c>
      <c r="L60">
        <f>ProkustesV!O65*ProkustesV!$AC65</f>
        <v>2.1352843440088556</v>
      </c>
      <c r="M60">
        <f>ProkustesV!P65*ProkustesV!$AC65</f>
        <v>2.0299567175578161</v>
      </c>
      <c r="N60">
        <f>ProkustesV!Q65*ProkustesV!$AC65</f>
        <v>-0.78264012460830945</v>
      </c>
      <c r="O60">
        <f>ProkustesV!R65*ProkustesV!$AC65</f>
        <v>-0.44721856063330295</v>
      </c>
      <c r="P60">
        <f>ProkustesV!S65*ProkustesV!$AC65</f>
        <v>-0.83522990803639252</v>
      </c>
      <c r="Q60">
        <f>ProkustesV!T65*ProkustesV!$AC65</f>
        <v>-1.7665308348530373</v>
      </c>
      <c r="R60">
        <f>ProkustesV!U65*ProkustesV!$AC65</f>
        <v>2.1288399049185287</v>
      </c>
      <c r="S60">
        <f>ProkustesV!V65*ProkustesV!$AC65</f>
        <v>-2.0382299309007399</v>
      </c>
      <c r="T60">
        <f>ProkustesV!W65*ProkustesV!$AC65</f>
        <v>3.8806659641630774</v>
      </c>
      <c r="U60">
        <f>ProkustesV!X65*ProkustesV!$AC65</f>
        <v>-5.23017690609731E-2</v>
      </c>
    </row>
    <row r="61" spans="1:21" x14ac:dyDescent="0.3">
      <c r="A61" t="str">
        <f>MID(ProkustesV!C66,4,3)&amp;"_"&amp;ProkustesV!A66&amp;"_"&amp;ProkustesV!B66</f>
        <v>alp_12_3</v>
      </c>
      <c r="B61">
        <f>ProkustesV!E66*ProkustesV!$AC66</f>
        <v>-2.1469440803139883</v>
      </c>
      <c r="C61">
        <f>ProkustesV!F66*ProkustesV!$AC66</f>
        <v>0.42545037403871183</v>
      </c>
      <c r="D61">
        <f>ProkustesV!G66*ProkustesV!$AC66</f>
        <v>-2.1843304524622829</v>
      </c>
      <c r="E61">
        <f>ProkustesV!H66*ProkustesV!$AC66</f>
        <v>-0.46856237723643124</v>
      </c>
      <c r="F61">
        <f>ProkustesV!I66*ProkustesV!$AC66</f>
        <v>-0.26005566116288009</v>
      </c>
      <c r="G61">
        <f>ProkustesV!J66*ProkustesV!$AC66</f>
        <v>-5.5425168568493575E-2</v>
      </c>
      <c r="H61">
        <f>ProkustesV!K66*ProkustesV!$AC66</f>
        <v>-0.66832105651618168</v>
      </c>
      <c r="I61">
        <f>ProkustesV!L66*ProkustesV!$AC66</f>
        <v>1.6326873573870995</v>
      </c>
      <c r="J61">
        <f>ProkustesV!M66*ProkustesV!$AC66</f>
        <v>-0.72841137406664513</v>
      </c>
      <c r="K61">
        <f>ProkustesV!N66*ProkustesV!$AC66</f>
        <v>0.45500419683786741</v>
      </c>
      <c r="L61">
        <f>ProkustesV!O66*ProkustesV!$AC66</f>
        <v>1.8893277646381832</v>
      </c>
      <c r="M61">
        <f>ProkustesV!P66*ProkustesV!$AC66</f>
        <v>1.9286099759769284</v>
      </c>
      <c r="N61">
        <f>ProkustesV!Q66*ProkustesV!$AC66</f>
        <v>-0.73328027150292086</v>
      </c>
      <c r="O61">
        <f>ProkustesV!R66*ProkustesV!$AC66</f>
        <v>-0.40259183072587496</v>
      </c>
      <c r="P61">
        <f>ProkustesV!S66*ProkustesV!$AC66</f>
        <v>-0.7919404281811051</v>
      </c>
      <c r="Q61">
        <f>ProkustesV!T66*ProkustesV!$AC66</f>
        <v>-1.5254875307767179</v>
      </c>
      <c r="R61">
        <f>ProkustesV!U66*ProkustesV!$AC66</f>
        <v>1.9842055976307911</v>
      </c>
      <c r="S61">
        <f>ProkustesV!V66*ProkustesV!$AC66</f>
        <v>-1.9029278912539944</v>
      </c>
      <c r="T61">
        <f>ProkustesV!W66*ProkustesV!$AC66</f>
        <v>3.6397499619370457</v>
      </c>
      <c r="U61">
        <f>ProkustesV!X66*ProkustesV!$AC66</f>
        <v>-8.6757105679106702E-2</v>
      </c>
    </row>
    <row r="62" spans="1:21" x14ac:dyDescent="0.3">
      <c r="A62" t="str">
        <f>MID(ProkustesV!C67,4,3)&amp;"_"&amp;ProkustesV!A67&amp;"_"&amp;ProkustesV!B67</f>
        <v>alp_12_4</v>
      </c>
      <c r="B62">
        <f>ProkustesV!E67*ProkustesV!$AC67</f>
        <v>-1.6272283954538953</v>
      </c>
      <c r="C62">
        <f>ProkustesV!F67*ProkustesV!$AC67</f>
        <v>0.38677348786264737</v>
      </c>
      <c r="D62">
        <f>ProkustesV!G67*ProkustesV!$AC67</f>
        <v>-1.630907298864922</v>
      </c>
      <c r="E62">
        <f>ProkustesV!H67*ProkustesV!$AC67</f>
        <v>-0.44982736500097648</v>
      </c>
      <c r="F62">
        <f>ProkustesV!I67*ProkustesV!$AC67</f>
        <v>1.4752111608810337E-2</v>
      </c>
      <c r="G62">
        <f>ProkustesV!J67*ProkustesV!$AC67</f>
        <v>-3.2111931014767399E-2</v>
      </c>
      <c r="H62">
        <f>ProkustesV!K67*ProkustesV!$AC67</f>
        <v>-0.88288168114681775</v>
      </c>
      <c r="I62">
        <f>ProkustesV!L67*ProkustesV!$AC67</f>
        <v>1.6899603224318651</v>
      </c>
      <c r="J62">
        <f>ProkustesV!M67*ProkustesV!$AC67</f>
        <v>-0.96200023642880306</v>
      </c>
      <c r="K62">
        <f>ProkustesV!N67*ProkustesV!$AC67</f>
        <v>0.43552448091732843</v>
      </c>
      <c r="L62">
        <f>ProkustesV!O67*ProkustesV!$AC67</f>
        <v>1.6895231785391291</v>
      </c>
      <c r="M62">
        <f>ProkustesV!P67*ProkustesV!$AC67</f>
        <v>1.4275663765128621</v>
      </c>
      <c r="N62">
        <f>ProkustesV!Q67*ProkustesV!$AC67</f>
        <v>-0.97961772878024023</v>
      </c>
      <c r="O62">
        <f>ProkustesV!R67*ProkustesV!$AC67</f>
        <v>-0.42795860438764505</v>
      </c>
      <c r="P62">
        <f>ProkustesV!S67*ProkustesV!$AC67</f>
        <v>-1.0395628497221026</v>
      </c>
      <c r="Q62">
        <f>ProkustesV!T67*ProkustesV!$AC67</f>
        <v>-1.4847791268445742</v>
      </c>
      <c r="R62">
        <f>ProkustesV!U67*ProkustesV!$AC67</f>
        <v>1.7811835878924109</v>
      </c>
      <c r="S62">
        <f>ProkustesV!V67*ProkustesV!$AC67</f>
        <v>-1.539970156616105</v>
      </c>
      <c r="T62">
        <f>ProkustesV!W67*ProkustesV!$AC67</f>
        <v>3.6367393123564415</v>
      </c>
      <c r="U62">
        <f>ProkustesV!X67*ProkustesV!$AC67</f>
        <v>-5.1774838606291696E-3</v>
      </c>
    </row>
    <row r="63" spans="1:21" x14ac:dyDescent="0.3">
      <c r="A63" t="str">
        <f>MID(ProkustesV!C68,4,3)&amp;"_"&amp;ProkustesV!A68&amp;"_"&amp;ProkustesV!B68</f>
        <v>alp_12_5</v>
      </c>
      <c r="B63">
        <f>ProkustesV!E68*ProkustesV!$AC68</f>
        <v>-2.0989324135198366</v>
      </c>
      <c r="C63">
        <f>ProkustesV!F68*ProkustesV!$AC68</f>
        <v>0.41759492922526703</v>
      </c>
      <c r="D63">
        <f>ProkustesV!G68*ProkustesV!$AC68</f>
        <v>-2.1243732765009389</v>
      </c>
      <c r="E63">
        <f>ProkustesV!H68*ProkustesV!$AC68</f>
        <v>-0.47821937568946959</v>
      </c>
      <c r="F63">
        <f>ProkustesV!I68*ProkustesV!$AC68</f>
        <v>-0.12608141208005644</v>
      </c>
      <c r="G63">
        <f>ProkustesV!J68*ProkustesV!$AC68</f>
        <v>-7.6669310067212837E-2</v>
      </c>
      <c r="H63">
        <f>ProkustesV!K68*ProkustesV!$AC68</f>
        <v>-0.92760973974925587</v>
      </c>
      <c r="I63">
        <f>ProkustesV!L68*ProkustesV!$AC68</f>
        <v>1.8753113560587731</v>
      </c>
      <c r="J63">
        <f>ProkustesV!M68*ProkustesV!$AC68</f>
        <v>-0.96776870440024654</v>
      </c>
      <c r="K63">
        <f>ProkustesV!N68*ProkustesV!$AC68</f>
        <v>0.48077888147863229</v>
      </c>
      <c r="L63">
        <f>ProkustesV!O68*ProkustesV!$AC68</f>
        <v>1.8041494714188679</v>
      </c>
      <c r="M63">
        <f>ProkustesV!P68*ProkustesV!$AC68</f>
        <v>2.2029429713234148</v>
      </c>
      <c r="N63">
        <f>ProkustesV!Q68*ProkustesV!$AC68</f>
        <v>-0.9398725119413639</v>
      </c>
      <c r="O63">
        <f>ProkustesV!R68*ProkustesV!$AC68</f>
        <v>-0.43661266263706233</v>
      </c>
      <c r="P63">
        <f>ProkustesV!S68*ProkustesV!$AC68</f>
        <v>-0.99201057625400169</v>
      </c>
      <c r="Q63">
        <f>ProkustesV!T68*ProkustesV!$AC68</f>
        <v>-1.7322701149873667</v>
      </c>
      <c r="R63">
        <f>ProkustesV!U68*ProkustesV!$AC68</f>
        <v>1.8663569460329035</v>
      </c>
      <c r="S63">
        <f>ProkustesV!V68*ProkustesV!$AC68</f>
        <v>-2.070924713303687</v>
      </c>
      <c r="T63">
        <f>ProkustesV!W68*ProkustesV!$AC68</f>
        <v>4.5061422169939256</v>
      </c>
      <c r="U63">
        <f>ProkustesV!X68*ProkustesV!$AC68</f>
        <v>-0.18193196140127796</v>
      </c>
    </row>
    <row r="64" spans="1:21" x14ac:dyDescent="0.3">
      <c r="A64" t="str">
        <f>MID(ProkustesV!C69,4,3)&amp;"_"&amp;ProkustesV!A69&amp;"_"&amp;ProkustesV!B69</f>
        <v>alp_13_1</v>
      </c>
      <c r="B64">
        <f>ProkustesV!E69*ProkustesV!$AC69</f>
        <v>-1.7938290661911809</v>
      </c>
      <c r="C64">
        <f>ProkustesV!F69*ProkustesV!$AC69</f>
        <v>0.43392606595838162</v>
      </c>
      <c r="D64">
        <f>ProkustesV!G69*ProkustesV!$AC69</f>
        <v>-1.8192144347698294</v>
      </c>
      <c r="E64">
        <f>ProkustesV!H69*ProkustesV!$AC69</f>
        <v>-0.46953324938818125</v>
      </c>
      <c r="F64">
        <f>ProkustesV!I69*ProkustesV!$AC69</f>
        <v>0.14409699577936388</v>
      </c>
      <c r="G64">
        <f>ProkustesV!J69*ProkustesV!$AC69</f>
        <v>-6.8780138851029238E-2</v>
      </c>
      <c r="H64">
        <f>ProkustesV!K69*ProkustesV!$AC69</f>
        <v>-0.82487870003942132</v>
      </c>
      <c r="I64">
        <f>ProkustesV!L69*ProkustesV!$AC69</f>
        <v>1.9434866372636832</v>
      </c>
      <c r="J64">
        <f>ProkustesV!M69*ProkustesV!$AC69</f>
        <v>-0.87000519384029873</v>
      </c>
      <c r="K64">
        <f>ProkustesV!N69*ProkustesV!$AC69</f>
        <v>0.50999528180579556</v>
      </c>
      <c r="L64">
        <f>ProkustesV!O69*ProkustesV!$AC69</f>
        <v>1.5954053034575542</v>
      </c>
      <c r="M64">
        <f>ProkustesV!P69*ProkustesV!$AC69</f>
        <v>1.6641473810911982</v>
      </c>
      <c r="N64">
        <f>ProkustesV!Q69*ProkustesV!$AC69</f>
        <v>-0.83125015886760256</v>
      </c>
      <c r="O64">
        <f>ProkustesV!R69*ProkustesV!$AC69</f>
        <v>-0.5294154234744024</v>
      </c>
      <c r="P64">
        <f>ProkustesV!S69*ProkustesV!$AC69</f>
        <v>-0.90548360031539243</v>
      </c>
      <c r="Q64">
        <f>ProkustesV!T69*ProkustesV!$AC69</f>
        <v>-1.7554155426174194</v>
      </c>
      <c r="R64">
        <f>ProkustesV!U69*ProkustesV!$AC69</f>
        <v>1.6759451237502829</v>
      </c>
      <c r="S64">
        <f>ProkustesV!V69*ProkustesV!$AC69</f>
        <v>-1.6066656979178244</v>
      </c>
      <c r="T64">
        <f>ProkustesV!W69*ProkustesV!$AC69</f>
        <v>3.6292137310365504</v>
      </c>
      <c r="U64">
        <f>ProkustesV!X69*ProkustesV!$AC69</f>
        <v>-0.12174531387019188</v>
      </c>
    </row>
    <row r="65" spans="1:21" x14ac:dyDescent="0.3">
      <c r="A65" t="str">
        <f>MID(ProkustesV!C70,4,3)&amp;"_"&amp;ProkustesV!A70&amp;"_"&amp;ProkustesV!B70</f>
        <v>alp_13_2</v>
      </c>
      <c r="B65">
        <f>ProkustesV!E70*ProkustesV!$AC70</f>
        <v>-1.8061132270087643</v>
      </c>
      <c r="C65">
        <f>ProkustesV!F70*ProkustesV!$AC70</f>
        <v>0.46148676720543452</v>
      </c>
      <c r="D65">
        <f>ProkustesV!G70*ProkustesV!$AC70</f>
        <v>-1.8240757635737279</v>
      </c>
      <c r="E65">
        <f>ProkustesV!H70*ProkustesV!$AC70</f>
        <v>-0.47956591241343688</v>
      </c>
      <c r="F65">
        <f>ProkustesV!I70*ProkustesV!$AC70</f>
        <v>-6.2508494902413754E-3</v>
      </c>
      <c r="G65">
        <f>ProkustesV!J70*ProkustesV!$AC70</f>
        <v>-7.0013225199158244E-2</v>
      </c>
      <c r="H65">
        <f>ProkustesV!K70*ProkustesV!$AC70</f>
        <v>-0.8147670273163925</v>
      </c>
      <c r="I65">
        <f>ProkustesV!L70*ProkustesV!$AC70</f>
        <v>2.0694651347319684</v>
      </c>
      <c r="J65">
        <f>ProkustesV!M70*ProkustesV!$AC70</f>
        <v>-0.87508247367572356</v>
      </c>
      <c r="K65">
        <f>ProkustesV!N70*ProkustesV!$AC70</f>
        <v>0.47775162976550861</v>
      </c>
      <c r="L65">
        <f>ProkustesV!O70*ProkustesV!$AC70</f>
        <v>1.674414787519849</v>
      </c>
      <c r="M65">
        <f>ProkustesV!P70*ProkustesV!$AC70</f>
        <v>1.9264475841796678</v>
      </c>
      <c r="N65">
        <f>ProkustesV!Q70*ProkustesV!$AC70</f>
        <v>-0.85040387478413104</v>
      </c>
      <c r="O65">
        <f>ProkustesV!R70*ProkustesV!$AC70</f>
        <v>-0.47883553043116894</v>
      </c>
      <c r="P65">
        <f>ProkustesV!S70*ProkustesV!$AC70</f>
        <v>-0.87129931210797618</v>
      </c>
      <c r="Q65">
        <f>ProkustesV!T70*ProkustesV!$AC70</f>
        <v>-1.9352655290708616</v>
      </c>
      <c r="R65">
        <f>ProkustesV!U70*ProkustesV!$AC70</f>
        <v>1.6288804323505397</v>
      </c>
      <c r="S65">
        <f>ProkustesV!V70*ProkustesV!$AC70</f>
        <v>-1.9148934498982115</v>
      </c>
      <c r="T65">
        <f>ProkustesV!W70*ProkustesV!$AC70</f>
        <v>3.7446973080865806</v>
      </c>
      <c r="U65">
        <f>ProkustesV!X70*ProkustesV!$AC70</f>
        <v>-5.6577468869740501E-2</v>
      </c>
    </row>
    <row r="66" spans="1:21" x14ac:dyDescent="0.3">
      <c r="A66" t="str">
        <f>MID(ProkustesV!C71,4,3)&amp;"_"&amp;ProkustesV!A71&amp;"_"&amp;ProkustesV!B71</f>
        <v>alp_13_3</v>
      </c>
      <c r="B66">
        <f>ProkustesV!E71*ProkustesV!$AC71</f>
        <v>-2.0788188244991566</v>
      </c>
      <c r="C66">
        <f>ProkustesV!F71*ProkustesV!$AC71</f>
        <v>0.49514264313454376</v>
      </c>
      <c r="D66">
        <f>ProkustesV!G71*ProkustesV!$AC71</f>
        <v>-2.0796710786863231</v>
      </c>
      <c r="E66">
        <f>ProkustesV!H71*ProkustesV!$AC71</f>
        <v>-0.31287998120738086</v>
      </c>
      <c r="F66">
        <f>ProkustesV!I71*ProkustesV!$AC71</f>
        <v>-0.13490658834531444</v>
      </c>
      <c r="G66">
        <f>ProkustesV!J71*ProkustesV!$AC71</f>
        <v>4.2097028008139498E-2</v>
      </c>
      <c r="H66">
        <f>ProkustesV!K71*ProkustesV!$AC71</f>
        <v>-0.69375882448909121</v>
      </c>
      <c r="I66">
        <f>ProkustesV!L71*ProkustesV!$AC71</f>
        <v>1.7840197773252304</v>
      </c>
      <c r="J66">
        <f>ProkustesV!M71*ProkustesV!$AC71</f>
        <v>-0.7114389553458107</v>
      </c>
      <c r="K66">
        <f>ProkustesV!N71*ProkustesV!$AC71</f>
        <v>0.48617585198141372</v>
      </c>
      <c r="L66">
        <f>ProkustesV!O71*ProkustesV!$AC71</f>
        <v>1.709177611247173</v>
      </c>
      <c r="M66">
        <f>ProkustesV!P71*ProkustesV!$AC71</f>
        <v>1.6686320415737501</v>
      </c>
      <c r="N66">
        <f>ProkustesV!Q71*ProkustesV!$AC71</f>
        <v>-0.75657382942195439</v>
      </c>
      <c r="O66">
        <f>ProkustesV!R71*ProkustesV!$AC71</f>
        <v>-0.58239077860038058</v>
      </c>
      <c r="P66">
        <f>ProkustesV!S71*ProkustesV!$AC71</f>
        <v>-0.7673904531797846</v>
      </c>
      <c r="Q66">
        <f>ProkustesV!T71*ProkustesV!$AC71</f>
        <v>-1.9340664412253237</v>
      </c>
      <c r="R66">
        <f>ProkustesV!U71*ProkustesV!$AC71</f>
        <v>1.6828821177586231</v>
      </c>
      <c r="S66">
        <f>ProkustesV!V71*ProkustesV!$AC71</f>
        <v>-1.710741076621765</v>
      </c>
      <c r="T66">
        <f>ProkustesV!W71*ProkustesV!$AC71</f>
        <v>3.8304988249616683</v>
      </c>
      <c r="U66">
        <f>ProkustesV!X71*ProkustesV!$AC71</f>
        <v>6.4010935631767157E-2</v>
      </c>
    </row>
    <row r="67" spans="1:21" x14ac:dyDescent="0.3">
      <c r="A67" t="str">
        <f>MID(ProkustesV!C72,4,3)&amp;"_"&amp;ProkustesV!A72&amp;"_"&amp;ProkustesV!B72</f>
        <v>alp_13_4</v>
      </c>
      <c r="B67">
        <f>ProkustesV!E72*ProkustesV!$AC72</f>
        <v>-2.2478594155354319</v>
      </c>
      <c r="C67">
        <f>ProkustesV!F72*ProkustesV!$AC72</f>
        <v>0.38724725276536059</v>
      </c>
      <c r="D67">
        <f>ProkustesV!G72*ProkustesV!$AC72</f>
        <v>-2.3121485411586353</v>
      </c>
      <c r="E67">
        <f>ProkustesV!H72*ProkustesV!$AC72</f>
        <v>-0.45477242505361115</v>
      </c>
      <c r="F67">
        <f>ProkustesV!I72*ProkustesV!$AC72</f>
        <v>-0.38260646198562187</v>
      </c>
      <c r="G67">
        <f>ProkustesV!J72*ProkustesV!$AC72</f>
        <v>2.3423922645947837E-2</v>
      </c>
      <c r="H67">
        <f>ProkustesV!K72*ProkustesV!$AC72</f>
        <v>-0.70366162271355526</v>
      </c>
      <c r="I67">
        <f>ProkustesV!L72*ProkustesV!$AC72</f>
        <v>1.5794726571084321</v>
      </c>
      <c r="J67">
        <f>ProkustesV!M72*ProkustesV!$AC72</f>
        <v>-0.7389992098189222</v>
      </c>
      <c r="K67">
        <f>ProkustesV!N72*ProkustesV!$AC72</f>
        <v>0.66456522313517596</v>
      </c>
      <c r="L67">
        <f>ProkustesV!O72*ProkustesV!$AC72</f>
        <v>2.0611705433794039</v>
      </c>
      <c r="M67">
        <f>ProkustesV!P72*ProkustesV!$AC72</f>
        <v>1.5062377213482676</v>
      </c>
      <c r="N67">
        <f>ProkustesV!Q72*ProkustesV!$AC72</f>
        <v>-0.78278191102857886</v>
      </c>
      <c r="O67">
        <f>ProkustesV!R72*ProkustesV!$AC72</f>
        <v>-0.51384839741960908</v>
      </c>
      <c r="P67">
        <f>ProkustesV!S72*ProkustesV!$AC72</f>
        <v>-0.86823571719055082</v>
      </c>
      <c r="Q67">
        <f>ProkustesV!T72*ProkustesV!$AC72</f>
        <v>-1.632132849333126</v>
      </c>
      <c r="R67">
        <f>ProkustesV!U72*ProkustesV!$AC72</f>
        <v>2.0828429595733455</v>
      </c>
      <c r="S67">
        <f>ProkustesV!V72*ProkustesV!$AC72</f>
        <v>-1.5341311019582158</v>
      </c>
      <c r="T67">
        <f>ProkustesV!W72*ProkustesV!$AC72</f>
        <v>3.8922793764785477</v>
      </c>
      <c r="U67">
        <f>ProkustesV!X72*ProkustesV!$AC72</f>
        <v>-2.6062003238617529E-2</v>
      </c>
    </row>
    <row r="68" spans="1:21" x14ac:dyDescent="0.3">
      <c r="A68" t="str">
        <f>MID(ProkustesV!C73,4,3)&amp;"_"&amp;ProkustesV!A73&amp;"_"&amp;ProkustesV!B73</f>
        <v>alp_14_1</v>
      </c>
      <c r="B68">
        <f>ProkustesV!E73*ProkustesV!$AC73</f>
        <v>-1.8773489458066173</v>
      </c>
      <c r="C68">
        <f>ProkustesV!F73*ProkustesV!$AC73</f>
        <v>0.51294341935339449</v>
      </c>
      <c r="D68">
        <f>ProkustesV!G73*ProkustesV!$AC73</f>
        <v>-1.892962724649331</v>
      </c>
      <c r="E68">
        <f>ProkustesV!H73*ProkustesV!$AC73</f>
        <v>-0.44894713544093096</v>
      </c>
      <c r="F68">
        <f>ProkustesV!I73*ProkustesV!$AC73</f>
        <v>2.4995812484766417E-2</v>
      </c>
      <c r="G68">
        <f>ProkustesV!J73*ProkustesV!$AC73</f>
        <v>-2.4570585366228324E-2</v>
      </c>
      <c r="H68">
        <f>ProkustesV!K73*ProkustesV!$AC73</f>
        <v>-0.89456185855507553</v>
      </c>
      <c r="I68">
        <f>ProkustesV!L73*ProkustesV!$AC73</f>
        <v>1.4144778790645693</v>
      </c>
      <c r="J68">
        <f>ProkustesV!M73*ProkustesV!$AC73</f>
        <v>-0.88770992578708419</v>
      </c>
      <c r="K68">
        <f>ProkustesV!N73*ProkustesV!$AC73</f>
        <v>0.39439868735722233</v>
      </c>
      <c r="L68">
        <f>ProkustesV!O73*ProkustesV!$AC73</f>
        <v>1.8900028977810577</v>
      </c>
      <c r="M68">
        <f>ProkustesV!P73*ProkustesV!$AC73</f>
        <v>1.4336626489283386</v>
      </c>
      <c r="N68">
        <f>ProkustesV!Q73*ProkustesV!$AC73</f>
        <v>-0.93361325293578468</v>
      </c>
      <c r="O68">
        <f>ProkustesV!R73*ProkustesV!$AC73</f>
        <v>-0.45810581674821399</v>
      </c>
      <c r="P68">
        <f>ProkustesV!S73*ProkustesV!$AC73</f>
        <v>-0.94185011834780041</v>
      </c>
      <c r="Q68">
        <f>ProkustesV!T73*ProkustesV!$AC73</f>
        <v>-1.4478854149301661</v>
      </c>
      <c r="R68">
        <f>ProkustesV!U73*ProkustesV!$AC73</f>
        <v>1.7835828082804808</v>
      </c>
      <c r="S68">
        <f>ProkustesV!V73*ProkustesV!$AC73</f>
        <v>-1.3420746570410924</v>
      </c>
      <c r="T68">
        <f>ProkustesV!W73*ProkustesV!$AC73</f>
        <v>3.7294653075354121</v>
      </c>
      <c r="U68">
        <f>ProkustesV!X73*ProkustesV!$AC73</f>
        <v>-3.3899025176890286E-2</v>
      </c>
    </row>
    <row r="69" spans="1:21" x14ac:dyDescent="0.3">
      <c r="A69" t="str">
        <f>MID(ProkustesV!C74,4,3)&amp;"_"&amp;ProkustesV!A74&amp;"_"&amp;ProkustesV!B74</f>
        <v>alp_14_2</v>
      </c>
      <c r="B69">
        <f>ProkustesV!E74*ProkustesV!$AC74</f>
        <v>-1.6018156440136393</v>
      </c>
      <c r="C69">
        <f>ProkustesV!F74*ProkustesV!$AC74</f>
        <v>0.40994381105894545</v>
      </c>
      <c r="D69">
        <f>ProkustesV!G74*ProkustesV!$AC74</f>
        <v>-1.6156594637810229</v>
      </c>
      <c r="E69">
        <f>ProkustesV!H74*ProkustesV!$AC74</f>
        <v>-0.34650753870350282</v>
      </c>
      <c r="F69">
        <f>ProkustesV!I74*ProkustesV!$AC74</f>
        <v>7.649536080291465E-2</v>
      </c>
      <c r="G69">
        <f>ProkustesV!J74*ProkustesV!$AC74</f>
        <v>1.3210671066573807E-2</v>
      </c>
      <c r="H69">
        <f>ProkustesV!K74*ProkustesV!$AC74</f>
        <v>-0.77590620008212963</v>
      </c>
      <c r="I69">
        <f>ProkustesV!L74*ProkustesV!$AC74</f>
        <v>1.2979078673095035</v>
      </c>
      <c r="J69">
        <f>ProkustesV!M74*ProkustesV!$AC74</f>
        <v>-0.75156752864867138</v>
      </c>
      <c r="K69">
        <f>ProkustesV!N74*ProkustesV!$AC74</f>
        <v>0.41366190739060354</v>
      </c>
      <c r="L69">
        <f>ProkustesV!O74*ProkustesV!$AC74</f>
        <v>1.6205006586719362</v>
      </c>
      <c r="M69">
        <f>ProkustesV!P74*ProkustesV!$AC74</f>
        <v>1.4091831086440292</v>
      </c>
      <c r="N69">
        <f>ProkustesV!Q74*ProkustesV!$AC74</f>
        <v>-0.74939903635604299</v>
      </c>
      <c r="O69">
        <f>ProkustesV!R74*ProkustesV!$AC74</f>
        <v>-0.37618583019244334</v>
      </c>
      <c r="P69">
        <f>ProkustesV!S74*ProkustesV!$AC74</f>
        <v>-0.71702658932092589</v>
      </c>
      <c r="Q69">
        <f>ProkustesV!T74*ProkustesV!$AC74</f>
        <v>-1.3366435682183577</v>
      </c>
      <c r="R69">
        <f>ProkustesV!U74*ProkustesV!$AC74</f>
        <v>1.612638279742004</v>
      </c>
      <c r="S69">
        <f>ProkustesV!V74*ProkustesV!$AC74</f>
        <v>-1.4664674746160136</v>
      </c>
      <c r="T69">
        <f>ProkustesV!W74*ProkustesV!$AC74</f>
        <v>2.9017401629855892</v>
      </c>
      <c r="U69">
        <f>ProkustesV!X74*ProkustesV!$AC74</f>
        <v>-1.8102953739335719E-2</v>
      </c>
    </row>
    <row r="70" spans="1:21" x14ac:dyDescent="0.3">
      <c r="A70" t="str">
        <f>MID(ProkustesV!C75,4,3)&amp;"_"&amp;ProkustesV!A75&amp;"_"&amp;ProkustesV!B75</f>
        <v>alp_14_3</v>
      </c>
      <c r="B70">
        <f>ProkustesV!E75*ProkustesV!$AC75</f>
        <v>-1.9097455282040814</v>
      </c>
      <c r="C70">
        <f>ProkustesV!F75*ProkustesV!$AC75</f>
        <v>0.41918819761047799</v>
      </c>
      <c r="D70">
        <f>ProkustesV!G75*ProkustesV!$AC75</f>
        <v>-1.9004030108265693</v>
      </c>
      <c r="E70">
        <f>ProkustesV!H75*ProkustesV!$AC75</f>
        <v>-0.44826801390101662</v>
      </c>
      <c r="F70">
        <f>ProkustesV!I75*ProkustesV!$AC75</f>
        <v>-6.4165526596405523E-2</v>
      </c>
      <c r="G70">
        <f>ProkustesV!J75*ProkustesV!$AC75</f>
        <v>-5.6624026770576381E-2</v>
      </c>
      <c r="H70">
        <f>ProkustesV!K75*ProkustesV!$AC75</f>
        <v>-0.84631900062350074</v>
      </c>
      <c r="I70">
        <f>ProkustesV!L75*ProkustesV!$AC75</f>
        <v>1.5033996319068381</v>
      </c>
      <c r="J70">
        <f>ProkustesV!M75*ProkustesV!$AC75</f>
        <v>-0.84454094432888516</v>
      </c>
      <c r="K70">
        <f>ProkustesV!N75*ProkustesV!$AC75</f>
        <v>0.41513639357104865</v>
      </c>
      <c r="L70">
        <f>ProkustesV!O75*ProkustesV!$AC75</f>
        <v>1.8699694341793525</v>
      </c>
      <c r="M70">
        <f>ProkustesV!P75*ProkustesV!$AC75</f>
        <v>1.4924700279318062</v>
      </c>
      <c r="N70">
        <f>ProkustesV!Q75*ProkustesV!$AC75</f>
        <v>-0.85809836936363015</v>
      </c>
      <c r="O70">
        <f>ProkustesV!R75*ProkustesV!$AC75</f>
        <v>-0.37728922920640845</v>
      </c>
      <c r="P70">
        <f>ProkustesV!S75*ProkustesV!$AC75</f>
        <v>-0.87177015434577643</v>
      </c>
      <c r="Q70">
        <f>ProkustesV!T75*ProkustesV!$AC75</f>
        <v>-1.4189162014721137</v>
      </c>
      <c r="R70">
        <f>ProkustesV!U75*ProkustesV!$AC75</f>
        <v>1.8766038867719772</v>
      </c>
      <c r="S70">
        <f>ProkustesV!V75*ProkustesV!$AC75</f>
        <v>-1.4109872734864353</v>
      </c>
      <c r="T70">
        <f>ProkustesV!W75*ProkustesV!$AC75</f>
        <v>3.5484692133375413</v>
      </c>
      <c r="U70">
        <f>ProkustesV!X75*ProkustesV!$AC75</f>
        <v>-0.118109506183612</v>
      </c>
    </row>
    <row r="71" spans="1:21" x14ac:dyDescent="0.3">
      <c r="A71" t="str">
        <f>MID(ProkustesV!C76,4,3)&amp;"_"&amp;ProkustesV!A76&amp;"_"&amp;ProkustesV!B76</f>
        <v>alp_14_4</v>
      </c>
      <c r="B71">
        <f>ProkustesV!E76*ProkustesV!$AC76</f>
        <v>-1.9889975570386915</v>
      </c>
      <c r="C71">
        <f>ProkustesV!F76*ProkustesV!$AC76</f>
        <v>0.57974979756786504</v>
      </c>
      <c r="D71">
        <f>ProkustesV!G76*ProkustesV!$AC76</f>
        <v>-2.0095052919822787</v>
      </c>
      <c r="E71">
        <f>ProkustesV!H76*ProkustesV!$AC76</f>
        <v>-0.34551451003104139</v>
      </c>
      <c r="F71">
        <f>ProkustesV!I76*ProkustesV!$AC76</f>
        <v>-0.28965705462526092</v>
      </c>
      <c r="G71">
        <f>ProkustesV!J76*ProkustesV!$AC76</f>
        <v>5.4738334650392254E-2</v>
      </c>
      <c r="H71">
        <f>ProkustesV!K76*ProkustesV!$AC76</f>
        <v>-0.7277399792634569</v>
      </c>
      <c r="I71">
        <f>ProkustesV!L76*ProkustesV!$AC76</f>
        <v>1.4954831361777152</v>
      </c>
      <c r="J71">
        <f>ProkustesV!M76*ProkustesV!$AC76</f>
        <v>-0.75406983487444923</v>
      </c>
      <c r="K71">
        <f>ProkustesV!N76*ProkustesV!$AC76</f>
        <v>0.45935179487371719</v>
      </c>
      <c r="L71">
        <f>ProkustesV!O76*ProkustesV!$AC76</f>
        <v>1.7436753471307191</v>
      </c>
      <c r="M71">
        <f>ProkustesV!P76*ProkustesV!$AC76</f>
        <v>1.641670438434464</v>
      </c>
      <c r="N71">
        <f>ProkustesV!Q76*ProkustesV!$AC76</f>
        <v>-0.8030799624615369</v>
      </c>
      <c r="O71">
        <f>ProkustesV!R76*ProkustesV!$AC76</f>
        <v>-0.55255397927232008</v>
      </c>
      <c r="P71">
        <f>ProkustesV!S76*ProkustesV!$AC76</f>
        <v>-0.78249841714925072</v>
      </c>
      <c r="Q71">
        <f>ProkustesV!T76*ProkustesV!$AC76</f>
        <v>-1.6334214774770166</v>
      </c>
      <c r="R71">
        <f>ProkustesV!U76*ProkustesV!$AC76</f>
        <v>1.9400014662244061</v>
      </c>
      <c r="S71">
        <f>ProkustesV!V76*ProkustesV!$AC76</f>
        <v>-1.7472154052798665</v>
      </c>
      <c r="T71">
        <f>ProkustesV!W76*ProkustesV!$AC76</f>
        <v>3.6718712840398147</v>
      </c>
      <c r="U71">
        <f>ProkustesV!X76*ProkustesV!$AC76</f>
        <v>4.7711870356096031E-2</v>
      </c>
    </row>
    <row r="72" spans="1:21" x14ac:dyDescent="0.3">
      <c r="A72" t="str">
        <f>MID(ProkustesV!C77,4,3)&amp;"_"&amp;ProkustesV!A77&amp;"_"&amp;ProkustesV!B77</f>
        <v>alp_14_5</v>
      </c>
      <c r="B72">
        <f>ProkustesV!E77*ProkustesV!$AC77</f>
        <v>-2.0820494278470365</v>
      </c>
      <c r="C72">
        <f>ProkustesV!F77*ProkustesV!$AC77</f>
        <v>0.42637690045932264</v>
      </c>
      <c r="D72">
        <f>ProkustesV!G77*ProkustesV!$AC77</f>
        <v>-2.1002642551870223</v>
      </c>
      <c r="E72">
        <f>ProkustesV!H77*ProkustesV!$AC77</f>
        <v>-0.43000564715361916</v>
      </c>
      <c r="F72">
        <f>ProkustesV!I77*ProkustesV!$AC77</f>
        <v>-5.9411996983305806E-2</v>
      </c>
      <c r="G72">
        <f>ProkustesV!J77*ProkustesV!$AC77</f>
        <v>-6.5732046768636171E-2</v>
      </c>
      <c r="H72">
        <f>ProkustesV!K77*ProkustesV!$AC77</f>
        <v>-0.85634215802921032</v>
      </c>
      <c r="I72">
        <f>ProkustesV!L77*ProkustesV!$AC77</f>
        <v>1.2508175648658688</v>
      </c>
      <c r="J72">
        <f>ProkustesV!M77*ProkustesV!$AC77</f>
        <v>-0.86734043295971919</v>
      </c>
      <c r="K72">
        <f>ProkustesV!N77*ProkustesV!$AC77</f>
        <v>0.38177132214972576</v>
      </c>
      <c r="L72">
        <f>ProkustesV!O77*ProkustesV!$AC77</f>
        <v>2.1210737672212185</v>
      </c>
      <c r="M72">
        <f>ProkustesV!P77*ProkustesV!$AC77</f>
        <v>1.1296035429796014</v>
      </c>
      <c r="N72">
        <f>ProkustesV!Q77*ProkustesV!$AC77</f>
        <v>-0.86292151565003428</v>
      </c>
      <c r="O72">
        <f>ProkustesV!R77*ProkustesV!$AC77</f>
        <v>-0.35553368751801612</v>
      </c>
      <c r="P72">
        <f>ProkustesV!S77*ProkustesV!$AC77</f>
        <v>-0.8588929207846262</v>
      </c>
      <c r="Q72">
        <f>ProkustesV!T77*ProkustesV!$AC77</f>
        <v>-1.1709492059550344</v>
      </c>
      <c r="R72">
        <f>ProkustesV!U77*ProkustesV!$AC77</f>
        <v>2.0279001631582498</v>
      </c>
      <c r="S72">
        <f>ProkustesV!V77*ProkustesV!$AC77</f>
        <v>-1.151953624995989</v>
      </c>
      <c r="T72">
        <f>ProkustesV!W77*ProkustesV!$AC77</f>
        <v>3.5382487770614968</v>
      </c>
      <c r="U72">
        <f>ProkustesV!X77*ProkustesV!$AC77</f>
        <v>-1.439511806322356E-2</v>
      </c>
    </row>
    <row r="73" spans="1:21" x14ac:dyDescent="0.3">
      <c r="A73" t="str">
        <f>MID(ProkustesV!C78,4,3)&amp;"_"&amp;ProkustesV!A78&amp;"_"&amp;ProkustesV!B78</f>
        <v>alp_15_1</v>
      </c>
      <c r="B73">
        <f>ProkustesV!E78*ProkustesV!$AC78</f>
        <v>-2.184386129269273</v>
      </c>
      <c r="C73">
        <f>ProkustesV!F78*ProkustesV!$AC78</f>
        <v>0.3721090001862527</v>
      </c>
      <c r="D73">
        <f>ProkustesV!G78*ProkustesV!$AC78</f>
        <v>-2.2216886768267075</v>
      </c>
      <c r="E73">
        <f>ProkustesV!H78*ProkustesV!$AC78</f>
        <v>-0.4946480297190653</v>
      </c>
      <c r="F73">
        <f>ProkustesV!I78*ProkustesV!$AC78</f>
        <v>-0.44994606024007894</v>
      </c>
      <c r="G73">
        <f>ProkustesV!J78*ProkustesV!$AC78</f>
        <v>-5.1780723621867059E-2</v>
      </c>
      <c r="H73">
        <f>ProkustesV!K78*ProkustesV!$AC78</f>
        <v>-0.84340590029199902</v>
      </c>
      <c r="I73">
        <f>ProkustesV!L78*ProkustesV!$AC78</f>
        <v>1.7194248210451704</v>
      </c>
      <c r="J73">
        <f>ProkustesV!M78*ProkustesV!$AC78</f>
        <v>-0.87598377537992411</v>
      </c>
      <c r="K73">
        <f>ProkustesV!N78*ProkustesV!$AC78</f>
        <v>0.53759480182731711</v>
      </c>
      <c r="L73">
        <f>ProkustesV!O78*ProkustesV!$AC78</f>
        <v>1.8511113242932797</v>
      </c>
      <c r="M73">
        <f>ProkustesV!P78*ProkustesV!$AC78</f>
        <v>1.4398580350378167</v>
      </c>
      <c r="N73">
        <f>ProkustesV!Q78*ProkustesV!$AC78</f>
        <v>-0.81483099981505736</v>
      </c>
      <c r="O73">
        <f>ProkustesV!R78*ProkustesV!$AC78</f>
        <v>-0.37801275772287452</v>
      </c>
      <c r="P73">
        <f>ProkustesV!S78*ProkustesV!$AC78</f>
        <v>-0.85515252001883291</v>
      </c>
      <c r="Q73">
        <f>ProkustesV!T78*ProkustesV!$AC78</f>
        <v>-1.6047623788041316</v>
      </c>
      <c r="R73">
        <f>ProkustesV!U78*ProkustesV!$AC78</f>
        <v>1.8295123673814686</v>
      </c>
      <c r="S73">
        <f>ProkustesV!V78*ProkustesV!$AC78</f>
        <v>-1.389094158950424</v>
      </c>
      <c r="T73">
        <f>ProkustesV!W78*ProkustesV!$AC78</f>
        <v>4.5647703701671487</v>
      </c>
      <c r="U73">
        <f>ProkustesV!X78*ProkustesV!$AC78</f>
        <v>-0.15068860927819219</v>
      </c>
    </row>
    <row r="74" spans="1:21" x14ac:dyDescent="0.3">
      <c r="A74" t="str">
        <f>MID(ProkustesV!C79,4,3)&amp;"_"&amp;ProkustesV!A79&amp;"_"&amp;ProkustesV!B79</f>
        <v>alp_15_2</v>
      </c>
      <c r="B74">
        <f>ProkustesV!E79*ProkustesV!$AC79</f>
        <v>-2.1895291433341866</v>
      </c>
      <c r="C74">
        <f>ProkustesV!F79*ProkustesV!$AC79</f>
        <v>0.41684538979598984</v>
      </c>
      <c r="D74">
        <f>ProkustesV!G79*ProkustesV!$AC79</f>
        <v>-2.2144070545210561</v>
      </c>
      <c r="E74">
        <f>ProkustesV!H79*ProkustesV!$AC79</f>
        <v>-0.45070020177114567</v>
      </c>
      <c r="F74">
        <f>ProkustesV!I79*ProkustesV!$AC79</f>
        <v>-0.20711798448815796</v>
      </c>
      <c r="G74">
        <f>ProkustesV!J79*ProkustesV!$AC79</f>
        <v>-3.8190644131112499E-2</v>
      </c>
      <c r="H74">
        <f>ProkustesV!K79*ProkustesV!$AC79</f>
        <v>-0.83180578971024333</v>
      </c>
      <c r="I74">
        <f>ProkustesV!L79*ProkustesV!$AC79</f>
        <v>1.7852768700017372</v>
      </c>
      <c r="J74">
        <f>ProkustesV!M79*ProkustesV!$AC79</f>
        <v>-0.87709620472366157</v>
      </c>
      <c r="K74">
        <f>ProkustesV!N79*ProkustesV!$AC79</f>
        <v>0.46493727364275883</v>
      </c>
      <c r="L74">
        <f>ProkustesV!O79*ProkustesV!$AC79</f>
        <v>1.8872325879958971</v>
      </c>
      <c r="M74">
        <f>ProkustesV!P79*ProkustesV!$AC79</f>
        <v>1.3890866414675589</v>
      </c>
      <c r="N74">
        <f>ProkustesV!Q79*ProkustesV!$AC79</f>
        <v>-0.84080507920505976</v>
      </c>
      <c r="O74">
        <f>ProkustesV!R79*ProkustesV!$AC79</f>
        <v>-0.42049391444553086</v>
      </c>
      <c r="P74">
        <f>ProkustesV!S79*ProkustesV!$AC79</f>
        <v>-0.90029841666971056</v>
      </c>
      <c r="Q74">
        <f>ProkustesV!T79*ProkustesV!$AC79</f>
        <v>-1.6566824743837243</v>
      </c>
      <c r="R74">
        <f>ProkustesV!U79*ProkustesV!$AC79</f>
        <v>1.8716663386447054</v>
      </c>
      <c r="S74">
        <f>ProkustesV!V79*ProkustesV!$AC79</f>
        <v>-1.4794708532646861</v>
      </c>
      <c r="T74">
        <f>ProkustesV!W79*ProkustesV!$AC79</f>
        <v>4.3021607460114817</v>
      </c>
      <c r="U74">
        <f>ProkustesV!X79*ProkustesV!$AC79</f>
        <v>-1.0608086911840564E-2</v>
      </c>
    </row>
    <row r="75" spans="1:21" x14ac:dyDescent="0.3">
      <c r="A75" t="str">
        <f>MID(ProkustesV!C80,4,3)&amp;"_"&amp;ProkustesV!A80&amp;"_"&amp;ProkustesV!B80</f>
        <v>alp_15_3</v>
      </c>
      <c r="B75">
        <f>ProkustesV!E80*ProkustesV!$AC80</f>
        <v>-1.877702164603811</v>
      </c>
      <c r="C75">
        <f>ProkustesV!F80*ProkustesV!$AC80</f>
        <v>0.39348799739782164</v>
      </c>
      <c r="D75">
        <f>ProkustesV!G80*ProkustesV!$AC80</f>
        <v>-1.8741770273449487</v>
      </c>
      <c r="E75">
        <f>ProkustesV!H80*ProkustesV!$AC80</f>
        <v>-0.39336969420313361</v>
      </c>
      <c r="F75">
        <f>ProkustesV!I80*ProkustesV!$AC80</f>
        <v>-6.2991368968073863E-2</v>
      </c>
      <c r="G75">
        <f>ProkustesV!J80*ProkustesV!$AC80</f>
        <v>-5.5066228245791099E-3</v>
      </c>
      <c r="H75">
        <f>ProkustesV!K80*ProkustesV!$AC80</f>
        <v>-0.75666301465854946</v>
      </c>
      <c r="I75">
        <f>ProkustesV!L80*ProkustesV!$AC80</f>
        <v>1.6352351633420621</v>
      </c>
      <c r="J75">
        <f>ProkustesV!M80*ProkustesV!$AC80</f>
        <v>-0.80993814866856773</v>
      </c>
      <c r="K75">
        <f>ProkustesV!N80*ProkustesV!$AC80</f>
        <v>0.33372414993456118</v>
      </c>
      <c r="L75">
        <f>ProkustesV!O80*ProkustesV!$AC80</f>
        <v>1.5433207705348748</v>
      </c>
      <c r="M75">
        <f>ProkustesV!P80*ProkustesV!$AC80</f>
        <v>1.4749946963806564</v>
      </c>
      <c r="N75">
        <f>ProkustesV!Q80*ProkustesV!$AC80</f>
        <v>-0.74706246930905762</v>
      </c>
      <c r="O75">
        <f>ProkustesV!R80*ProkustesV!$AC80</f>
        <v>-0.40361071679692589</v>
      </c>
      <c r="P75">
        <f>ProkustesV!S80*ProkustesV!$AC80</f>
        <v>-0.74231791890605214</v>
      </c>
      <c r="Q75">
        <f>ProkustesV!T80*ProkustesV!$AC80</f>
        <v>-1.4755552796059408</v>
      </c>
      <c r="R75">
        <f>ProkustesV!U80*ProkustesV!$AC80</f>
        <v>1.5434047885296032</v>
      </c>
      <c r="S75">
        <f>ProkustesV!V80*ProkustesV!$AC80</f>
        <v>-1.4770952596175679</v>
      </c>
      <c r="T75">
        <f>ProkustesV!W80*ProkustesV!$AC80</f>
        <v>3.7841265533946018</v>
      </c>
      <c r="U75">
        <f>ProkustesV!X80*ProkustesV!$AC80</f>
        <v>-8.230443400695861E-2</v>
      </c>
    </row>
    <row r="76" spans="1:21" x14ac:dyDescent="0.3">
      <c r="A76" t="str">
        <f>MID(ProkustesV!C81,4,3)&amp;"_"&amp;ProkustesV!A81&amp;"_"&amp;ProkustesV!B81</f>
        <v>alp_15_4</v>
      </c>
      <c r="B76">
        <f>ProkustesV!E81*ProkustesV!$AC81</f>
        <v>-2.1588170104776796</v>
      </c>
      <c r="C76">
        <f>ProkustesV!F81*ProkustesV!$AC81</f>
        <v>0.44579224422665842</v>
      </c>
      <c r="D76">
        <f>ProkustesV!G81*ProkustesV!$AC81</f>
        <v>-2.1884106166939157</v>
      </c>
      <c r="E76">
        <f>ProkustesV!H81*ProkustesV!$AC81</f>
        <v>-0.39932909357405888</v>
      </c>
      <c r="F76">
        <f>ProkustesV!I81*ProkustesV!$AC81</f>
        <v>-0.3786951698031859</v>
      </c>
      <c r="G76">
        <f>ProkustesV!J81*ProkustesV!$AC81</f>
        <v>6.9961854338682766E-3</v>
      </c>
      <c r="H76">
        <f>ProkustesV!K81*ProkustesV!$AC81</f>
        <v>-0.79852107969388741</v>
      </c>
      <c r="I76">
        <f>ProkustesV!L81*ProkustesV!$AC81</f>
        <v>1.6151594407332228</v>
      </c>
      <c r="J76">
        <f>ProkustesV!M81*ProkustesV!$AC81</f>
        <v>-0.83888628358870487</v>
      </c>
      <c r="K76">
        <f>ProkustesV!N81*ProkustesV!$AC81</f>
        <v>0.44293109767448163</v>
      </c>
      <c r="L76">
        <f>ProkustesV!O81*ProkustesV!$AC81</f>
        <v>1.9785853020707678</v>
      </c>
      <c r="M76">
        <f>ProkustesV!P81*ProkustesV!$AC81</f>
        <v>1.4197783515796401</v>
      </c>
      <c r="N76">
        <f>ProkustesV!Q81*ProkustesV!$AC81</f>
        <v>-0.84916917959748972</v>
      </c>
      <c r="O76">
        <f>ProkustesV!R81*ProkustesV!$AC81</f>
        <v>-0.49546546731727104</v>
      </c>
      <c r="P76">
        <f>ProkustesV!S81*ProkustesV!$AC81</f>
        <v>-0.83824568299660096</v>
      </c>
      <c r="Q76">
        <f>ProkustesV!T81*ProkustesV!$AC81</f>
        <v>-1.5961193399608204</v>
      </c>
      <c r="R76">
        <f>ProkustesV!U81*ProkustesV!$AC81</f>
        <v>1.9776901814008037</v>
      </c>
      <c r="S76">
        <f>ProkustesV!V81*ProkustesV!$AC81</f>
        <v>-1.3791385207324804</v>
      </c>
      <c r="T76">
        <f>ProkustesV!W81*ProkustesV!$AC81</f>
        <v>4.0944695393798973</v>
      </c>
      <c r="U76">
        <f>ProkustesV!X81*ProkustesV!$AC81</f>
        <v>-6.0604898063242714E-2</v>
      </c>
    </row>
    <row r="77" spans="1:21" x14ac:dyDescent="0.3">
      <c r="A77" t="str">
        <f>MID(ProkustesV!C82,4,3)&amp;"_"&amp;ProkustesV!A82&amp;"_"&amp;ProkustesV!B82</f>
        <v>alp_15_5</v>
      </c>
      <c r="B77">
        <f>ProkustesV!E82*ProkustesV!$AC82</f>
        <v>-2.0633771059649764</v>
      </c>
      <c r="C77">
        <f>ProkustesV!F82*ProkustesV!$AC82</f>
        <v>0.46945963434889898</v>
      </c>
      <c r="D77">
        <f>ProkustesV!G82*ProkustesV!$AC82</f>
        <v>-2.0860829039688946</v>
      </c>
      <c r="E77">
        <f>ProkustesV!H82*ProkustesV!$AC82</f>
        <v>-0.33316773757107532</v>
      </c>
      <c r="F77">
        <f>ProkustesV!I82*ProkustesV!$AC82</f>
        <v>-0.23642117450580888</v>
      </c>
      <c r="G77">
        <f>ProkustesV!J82*ProkustesV!$AC82</f>
        <v>7.0051042764420465E-2</v>
      </c>
      <c r="H77">
        <f>ProkustesV!K82*ProkustesV!$AC82</f>
        <v>-0.81288152046973472</v>
      </c>
      <c r="I77">
        <f>ProkustesV!L82*ProkustesV!$AC82</f>
        <v>1.5760948074787349</v>
      </c>
      <c r="J77">
        <f>ProkustesV!M82*ProkustesV!$AC82</f>
        <v>-0.84487023331780653</v>
      </c>
      <c r="K77">
        <f>ProkustesV!N82*ProkustesV!$AC82</f>
        <v>0.45636512900310472</v>
      </c>
      <c r="L77">
        <f>ProkustesV!O82*ProkustesV!$AC82</f>
        <v>1.8703115539205246</v>
      </c>
      <c r="M77">
        <f>ProkustesV!P82*ProkustesV!$AC82</f>
        <v>1.3680902646742208</v>
      </c>
      <c r="N77">
        <f>ProkustesV!Q82*ProkustesV!$AC82</f>
        <v>-0.87911454020396673</v>
      </c>
      <c r="O77">
        <f>ProkustesV!R82*ProkustesV!$AC82</f>
        <v>-0.50887472628491726</v>
      </c>
      <c r="P77">
        <f>ProkustesV!S82*ProkustesV!$AC82</f>
        <v>-0.95503141095451394</v>
      </c>
      <c r="Q77">
        <f>ProkustesV!T82*ProkustesV!$AC82</f>
        <v>-1.7131290052820207</v>
      </c>
      <c r="R77">
        <f>ProkustesV!U82*ProkustesV!$AC82</f>
        <v>1.9257948832458383</v>
      </c>
      <c r="S77">
        <f>ProkustesV!V82*ProkustesV!$AC82</f>
        <v>-1.448621455602064</v>
      </c>
      <c r="T77">
        <f>ProkustesV!W82*ProkustesV!$AC82</f>
        <v>4.0816724522193546</v>
      </c>
      <c r="U77">
        <f>ProkustesV!X82*ProkustesV!$AC82</f>
        <v>6.3732046470690862E-2</v>
      </c>
    </row>
    <row r="78" spans="1:21" x14ac:dyDescent="0.3">
      <c r="A78" t="str">
        <f>MID(ProkustesV!C83,4,3)&amp;"_"&amp;ProkustesV!A83&amp;"_"&amp;ProkustesV!B83</f>
        <v>alp_16_1</v>
      </c>
      <c r="B78">
        <f>ProkustesV!E83*ProkustesV!$AC83</f>
        <v>-1.4237616142260645</v>
      </c>
      <c r="C78">
        <f>ProkustesV!F83*ProkustesV!$AC83</f>
        <v>0.33010402543562761</v>
      </c>
      <c r="D78">
        <f>ProkustesV!G83*ProkustesV!$AC83</f>
        <v>-1.4910993724975963</v>
      </c>
      <c r="E78">
        <f>ProkustesV!H83*ProkustesV!$AC83</f>
        <v>-0.36638419260094451</v>
      </c>
      <c r="F78">
        <f>ProkustesV!I83*ProkustesV!$AC83</f>
        <v>0.14474316152339928</v>
      </c>
      <c r="G78">
        <f>ProkustesV!J83*ProkustesV!$AC83</f>
        <v>-8.5626243673173272E-2</v>
      </c>
      <c r="H78">
        <f>ProkustesV!K83*ProkustesV!$AC83</f>
        <v>-0.67300265017281502</v>
      </c>
      <c r="I78">
        <f>ProkustesV!L83*ProkustesV!$AC83</f>
        <v>1.447177039986641</v>
      </c>
      <c r="J78">
        <f>ProkustesV!M83*ProkustesV!$AC83</f>
        <v>-0.7236679334023709</v>
      </c>
      <c r="K78">
        <f>ProkustesV!N83*ProkustesV!$AC83</f>
        <v>0.45077954057949754</v>
      </c>
      <c r="L78">
        <f>ProkustesV!O83*ProkustesV!$AC83</f>
        <v>1.4047097578326753</v>
      </c>
      <c r="M78">
        <f>ProkustesV!P83*ProkustesV!$AC83</f>
        <v>1.5139192361572082</v>
      </c>
      <c r="N78">
        <f>ProkustesV!Q83*ProkustesV!$AC83</f>
        <v>-0.73497953491047996</v>
      </c>
      <c r="O78">
        <f>ProkustesV!R83*ProkustesV!$AC83</f>
        <v>-0.43595156225336928</v>
      </c>
      <c r="P78">
        <f>ProkustesV!S83*ProkustesV!$AC83</f>
        <v>-0.76059447572290562</v>
      </c>
      <c r="Q78">
        <f>ProkustesV!T83*ProkustesV!$AC83</f>
        <v>-1.3684327129267362</v>
      </c>
      <c r="R78">
        <f>ProkustesV!U83*ProkustesV!$AC83</f>
        <v>1.3116287258302655</v>
      </c>
      <c r="S78">
        <f>ProkustesV!V83*ProkustesV!$AC83</f>
        <v>-1.4459648406146457</v>
      </c>
      <c r="T78">
        <f>ProkustesV!W83*ProkustesV!$AC83</f>
        <v>2.9460239357459161</v>
      </c>
      <c r="U78">
        <f>ProkustesV!X83*ProkustesV!$AC83</f>
        <v>-3.9620290090110581E-2</v>
      </c>
    </row>
    <row r="79" spans="1:21" x14ac:dyDescent="0.3">
      <c r="A79" t="str">
        <f>MID(ProkustesV!C84,4,3)&amp;"_"&amp;ProkustesV!A84&amp;"_"&amp;ProkustesV!B84</f>
        <v>alp_16_2</v>
      </c>
      <c r="B79">
        <f>ProkustesV!E84*ProkustesV!$AC84</f>
        <v>-1.5894759660090245</v>
      </c>
      <c r="C79">
        <f>ProkustesV!F84*ProkustesV!$AC84</f>
        <v>0.30648147323327973</v>
      </c>
      <c r="D79">
        <f>ProkustesV!G84*ProkustesV!$AC84</f>
        <v>-1.6554045426971582</v>
      </c>
      <c r="E79">
        <f>ProkustesV!H84*ProkustesV!$AC84</f>
        <v>-0.45987540575750885</v>
      </c>
      <c r="F79">
        <f>ProkustesV!I84*ProkustesV!$AC84</f>
        <v>-0.18198462614910046</v>
      </c>
      <c r="G79">
        <f>ProkustesV!J84*ProkustesV!$AC84</f>
        <v>-8.2677889052102674E-2</v>
      </c>
      <c r="H79">
        <f>ProkustesV!K84*ProkustesV!$AC84</f>
        <v>-0.86184048153631021</v>
      </c>
      <c r="I79">
        <f>ProkustesV!L84*ProkustesV!$AC84</f>
        <v>1.5236394917292673</v>
      </c>
      <c r="J79">
        <f>ProkustesV!M84*ProkustesV!$AC84</f>
        <v>-0.93001059125937391</v>
      </c>
      <c r="K79">
        <f>ProkustesV!N84*ProkustesV!$AC84</f>
        <v>0.46712960364346506</v>
      </c>
      <c r="L79">
        <f>ProkustesV!O84*ProkustesV!$AC84</f>
        <v>1.791359761687265</v>
      </c>
      <c r="M79">
        <f>ProkustesV!P84*ProkustesV!$AC84</f>
        <v>1.3090257371617615</v>
      </c>
      <c r="N79">
        <f>ProkustesV!Q84*ProkustesV!$AC84</f>
        <v>-0.86681235694680536</v>
      </c>
      <c r="O79">
        <f>ProkustesV!R84*ProkustesV!$AC84</f>
        <v>-0.35235076038366564</v>
      </c>
      <c r="P79">
        <f>ProkustesV!S84*ProkustesV!$AC84</f>
        <v>-0.94129327457109579</v>
      </c>
      <c r="Q79">
        <f>ProkustesV!T84*ProkustesV!$AC84</f>
        <v>-1.3102526054065233</v>
      </c>
      <c r="R79">
        <f>ProkustesV!U84*ProkustesV!$AC84</f>
        <v>1.8118281285903857</v>
      </c>
      <c r="S79">
        <f>ProkustesV!V84*ProkustesV!$AC84</f>
        <v>-1.273279801321983</v>
      </c>
      <c r="T79">
        <f>ProkustesV!W84*ProkustesV!$AC84</f>
        <v>3.4236339488912333</v>
      </c>
      <c r="U79">
        <f>ProkustesV!X84*ProkustesV!$AC84</f>
        <v>-0.1278398438459826</v>
      </c>
    </row>
    <row r="80" spans="1:21" x14ac:dyDescent="0.3">
      <c r="A80" t="str">
        <f>MID(ProkustesV!C85,4,3)&amp;"_"&amp;ProkustesV!A85&amp;"_"&amp;ProkustesV!B85</f>
        <v>alp_16_3</v>
      </c>
      <c r="B80">
        <f>ProkustesV!E85*ProkustesV!$AC85</f>
        <v>-1.536588066743751</v>
      </c>
      <c r="C80">
        <f>ProkustesV!F85*ProkustesV!$AC85</f>
        <v>0.28059342823343364</v>
      </c>
      <c r="D80">
        <f>ProkustesV!G85*ProkustesV!$AC85</f>
        <v>-1.5639242010188863</v>
      </c>
      <c r="E80">
        <f>ProkustesV!H85*ProkustesV!$AC85</f>
        <v>-0.26769594497152399</v>
      </c>
      <c r="F80">
        <f>ProkustesV!I85*ProkustesV!$AC85</f>
        <v>-0.10963464097624033</v>
      </c>
      <c r="G80">
        <f>ProkustesV!J85*ProkustesV!$AC85</f>
        <v>1.8429893727279758E-3</v>
      </c>
      <c r="H80">
        <f>ProkustesV!K85*ProkustesV!$AC85</f>
        <v>-0.72528328769303441</v>
      </c>
      <c r="I80">
        <f>ProkustesV!L85*ProkustesV!$AC85</f>
        <v>1.215472462275561</v>
      </c>
      <c r="J80">
        <f>ProkustesV!M85*ProkustesV!$AC85</f>
        <v>-0.76758074374000818</v>
      </c>
      <c r="K80">
        <f>ProkustesV!N85*ProkustesV!$AC85</f>
        <v>0.37717634697491959</v>
      </c>
      <c r="L80">
        <f>ProkustesV!O85*ProkustesV!$AC85</f>
        <v>1.4402140525508167</v>
      </c>
      <c r="M80">
        <f>ProkustesV!P85*ProkustesV!$AC85</f>
        <v>1.3139749745830602</v>
      </c>
      <c r="N80">
        <f>ProkustesV!Q85*ProkustesV!$AC85</f>
        <v>-0.78127309929381128</v>
      </c>
      <c r="O80">
        <f>ProkustesV!R85*ProkustesV!$AC85</f>
        <v>-0.35012195066160773</v>
      </c>
      <c r="P80">
        <f>ProkustesV!S85*ProkustesV!$AC85</f>
        <v>-0.80154994070136887</v>
      </c>
      <c r="Q80">
        <f>ProkustesV!T85*ProkustesV!$AC85</f>
        <v>-1.1891292002992959</v>
      </c>
      <c r="R80">
        <f>ProkustesV!U85*ProkustesV!$AC85</f>
        <v>1.4816771311320471</v>
      </c>
      <c r="S80">
        <f>ProkustesV!V85*ProkustesV!$AC85</f>
        <v>-1.3873416045309681</v>
      </c>
      <c r="T80">
        <f>ProkustesV!W85*ProkustesV!$AC85</f>
        <v>3.3639427964842494</v>
      </c>
      <c r="U80">
        <f>ProkustesV!X85*ProkustesV!$AC85</f>
        <v>5.228499023698179E-3</v>
      </c>
    </row>
    <row r="81" spans="1:21" x14ac:dyDescent="0.3">
      <c r="A81" t="str">
        <f>MID(ProkustesV!C86,4,3)&amp;"_"&amp;ProkustesV!A86&amp;"_"&amp;ProkustesV!B86</f>
        <v>alp_16_4</v>
      </c>
      <c r="B81">
        <f>ProkustesV!E86*ProkustesV!$AC86</f>
        <v>-1.3380387016101511</v>
      </c>
      <c r="C81">
        <f>ProkustesV!F86*ProkustesV!$AC86</f>
        <v>0.39981701293500432</v>
      </c>
      <c r="D81">
        <f>ProkustesV!G86*ProkustesV!$AC86</f>
        <v>-1.3686809527547157</v>
      </c>
      <c r="E81">
        <f>ProkustesV!H86*ProkustesV!$AC86</f>
        <v>-0.33500267586307603</v>
      </c>
      <c r="F81">
        <f>ProkustesV!I86*ProkustesV!$AC86</f>
        <v>0.25237639564432995</v>
      </c>
      <c r="G81">
        <f>ProkustesV!J86*ProkustesV!$AC86</f>
        <v>-6.7893959396795336E-2</v>
      </c>
      <c r="H81">
        <f>ProkustesV!K86*ProkustesV!$AC86</f>
        <v>-0.64406266776715992</v>
      </c>
      <c r="I81">
        <f>ProkustesV!L86*ProkustesV!$AC86</f>
        <v>1.1265921924227931</v>
      </c>
      <c r="J81">
        <f>ProkustesV!M86*ProkustesV!$AC86</f>
        <v>-0.60039593745838449</v>
      </c>
      <c r="K81">
        <f>ProkustesV!N86*ProkustesV!$AC86</f>
        <v>0.38047639015750001</v>
      </c>
      <c r="L81">
        <f>ProkustesV!O86*ProkustesV!$AC86</f>
        <v>1.2130588621182445</v>
      </c>
      <c r="M81">
        <f>ProkustesV!P86*ProkustesV!$AC86</f>
        <v>1.1081860235450427</v>
      </c>
      <c r="N81">
        <f>ProkustesV!Q86*ProkustesV!$AC86</f>
        <v>-0.63970592306993623</v>
      </c>
      <c r="O81">
        <f>ProkustesV!R86*ProkustesV!$AC86</f>
        <v>-0.37894804562605994</v>
      </c>
      <c r="P81">
        <f>ProkustesV!S86*ProkustesV!$AC86</f>
        <v>-0.69180788287068795</v>
      </c>
      <c r="Q81">
        <f>ProkustesV!T86*ProkustesV!$AC86</f>
        <v>-1.1200468562857062</v>
      </c>
      <c r="R81">
        <f>ProkustesV!U86*ProkustesV!$AC86</f>
        <v>1.3309068906831427</v>
      </c>
      <c r="S81">
        <f>ProkustesV!V86*ProkustesV!$AC86</f>
        <v>-1.0391339803379911</v>
      </c>
      <c r="T81">
        <f>ProkustesV!W86*ProkustesV!$AC86</f>
        <v>2.4863499170853274</v>
      </c>
      <c r="U81">
        <f>ProkustesV!X86*ProkustesV!$AC86</f>
        <v>-7.4046101550723567E-2</v>
      </c>
    </row>
    <row r="82" spans="1:21" x14ac:dyDescent="0.3">
      <c r="A82" t="str">
        <f>MID(ProkustesV!C87,4,3)&amp;"_"&amp;ProkustesV!A87&amp;"_"&amp;ProkustesV!B87</f>
        <v>alp_16_5</v>
      </c>
      <c r="B82">
        <f>ProkustesV!E87*ProkustesV!$AC87</f>
        <v>-1.6031253353389296</v>
      </c>
      <c r="C82">
        <f>ProkustesV!F87*ProkustesV!$AC87</f>
        <v>0.30154700735918627</v>
      </c>
      <c r="D82">
        <f>ProkustesV!G87*ProkustesV!$AC87</f>
        <v>-1.6040848334279714</v>
      </c>
      <c r="E82">
        <f>ProkustesV!H87*ProkustesV!$AC87</f>
        <v>-0.33172967751418247</v>
      </c>
      <c r="F82">
        <f>ProkustesV!I87*ProkustesV!$AC87</f>
        <v>-7.9814905214153381E-2</v>
      </c>
      <c r="G82">
        <f>ProkustesV!J87*ProkustesV!$AC87</f>
        <v>2.348506665118805E-2</v>
      </c>
      <c r="H82">
        <f>ProkustesV!K87*ProkustesV!$AC87</f>
        <v>-0.54641737473596119</v>
      </c>
      <c r="I82">
        <f>ProkustesV!L87*ProkustesV!$AC87</f>
        <v>1.5044525055435647</v>
      </c>
      <c r="J82">
        <f>ProkustesV!M87*ProkustesV!$AC87</f>
        <v>-0.60361383854918371</v>
      </c>
      <c r="K82">
        <f>ProkustesV!N87*ProkustesV!$AC87</f>
        <v>0.42838798881934353</v>
      </c>
      <c r="L82">
        <f>ProkustesV!O87*ProkustesV!$AC87</f>
        <v>1.4938957875515473</v>
      </c>
      <c r="M82">
        <f>ProkustesV!P87*ProkustesV!$AC87</f>
        <v>1.4381273575143201</v>
      </c>
      <c r="N82">
        <f>ProkustesV!Q87*ProkustesV!$AC87</f>
        <v>-0.72298282554597693</v>
      </c>
      <c r="O82">
        <f>ProkustesV!R87*ProkustesV!$AC87</f>
        <v>-0.46978755236754205</v>
      </c>
      <c r="P82">
        <f>ProkustesV!S87*ProkustesV!$AC87</f>
        <v>-0.73662999028313403</v>
      </c>
      <c r="Q82">
        <f>ProkustesV!T87*ProkustesV!$AC87</f>
        <v>-1.4812103137123998</v>
      </c>
      <c r="R82">
        <f>ProkustesV!U87*ProkustesV!$AC87</f>
        <v>1.3647350357531434</v>
      </c>
      <c r="S82">
        <f>ProkustesV!V87*ProkustesV!$AC87</f>
        <v>-1.4941126154529327</v>
      </c>
      <c r="T82">
        <f>ProkustesV!W87*ProkustesV!$AC87</f>
        <v>3.0380382797906362</v>
      </c>
      <c r="U82">
        <f>ProkustesV!X87*ProkustesV!$AC87</f>
        <v>8.0840233159452837E-2</v>
      </c>
    </row>
    <row r="83" spans="1:21" x14ac:dyDescent="0.3">
      <c r="A83" t="str">
        <f>MID(ProkustesV!C88,4,3)&amp;"_"&amp;ProkustesV!A88&amp;"_"&amp;ProkustesV!B88</f>
        <v>alp_17_1</v>
      </c>
      <c r="B83">
        <f>ProkustesV!E88*ProkustesV!$AC88</f>
        <v>-1.7034606888843127</v>
      </c>
      <c r="C83">
        <f>ProkustesV!F88*ProkustesV!$AC88</f>
        <v>0.42650242030071217</v>
      </c>
      <c r="D83">
        <f>ProkustesV!G88*ProkustesV!$AC88</f>
        <v>-1.7464785254263619</v>
      </c>
      <c r="E83">
        <f>ProkustesV!H88*ProkustesV!$AC88</f>
        <v>-0.46079622048982866</v>
      </c>
      <c r="F83">
        <f>ProkustesV!I88*ProkustesV!$AC88</f>
        <v>5.0219604504796143E-2</v>
      </c>
      <c r="G83">
        <f>ProkustesV!J88*ProkustesV!$AC88</f>
        <v>-4.7866878322844621E-2</v>
      </c>
      <c r="H83">
        <f>ProkustesV!K88*ProkustesV!$AC88</f>
        <v>-0.51371762624694717</v>
      </c>
      <c r="I83">
        <f>ProkustesV!L88*ProkustesV!$AC88</f>
        <v>1.8268546543184441</v>
      </c>
      <c r="J83">
        <f>ProkustesV!M88*ProkustesV!$AC88</f>
        <v>-0.59810353624751722</v>
      </c>
      <c r="K83">
        <f>ProkustesV!N88*ProkustesV!$AC88</f>
        <v>0.58226876305984065</v>
      </c>
      <c r="L83">
        <f>ProkustesV!O88*ProkustesV!$AC88</f>
        <v>1.5315938526036277</v>
      </c>
      <c r="M83">
        <f>ProkustesV!P88*ProkustesV!$AC88</f>
        <v>1.7555730444698689</v>
      </c>
      <c r="N83">
        <f>ProkustesV!Q88*ProkustesV!$AC88</f>
        <v>-0.69339901048705643</v>
      </c>
      <c r="O83">
        <f>ProkustesV!R88*ProkustesV!$AC88</f>
        <v>-0.6222854578766347</v>
      </c>
      <c r="P83">
        <f>ProkustesV!S88*ProkustesV!$AC88</f>
        <v>-0.70820377713182092</v>
      </c>
      <c r="Q83">
        <f>ProkustesV!T88*ProkustesV!$AC88</f>
        <v>-1.7450701306259979</v>
      </c>
      <c r="R83">
        <f>ProkustesV!U88*ProkustesV!$AC88</f>
        <v>1.4812897349806984</v>
      </c>
      <c r="S83">
        <f>ProkustesV!V88*ProkustesV!$AC88</f>
        <v>-1.7104767394142295</v>
      </c>
      <c r="T83">
        <f>ProkustesV!W88*ProkustesV!$AC88</f>
        <v>2.9002599723348959</v>
      </c>
      <c r="U83">
        <f>ProkustesV!X88*ProkustesV!$AC88</f>
        <v>-4.7034554193253622E-3</v>
      </c>
    </row>
    <row r="84" spans="1:21" x14ac:dyDescent="0.3">
      <c r="A84" t="str">
        <f>MID(ProkustesV!C89,4,3)&amp;"_"&amp;ProkustesV!A89&amp;"_"&amp;ProkustesV!B89</f>
        <v>alp_17_2</v>
      </c>
      <c r="B84">
        <f>ProkustesV!E89*ProkustesV!$AC89</f>
        <v>-1.8957563009679368</v>
      </c>
      <c r="C84">
        <f>ProkustesV!F89*ProkustesV!$AC89</f>
        <v>0.42347324542216097</v>
      </c>
      <c r="D84">
        <f>ProkustesV!G89*ProkustesV!$AC89</f>
        <v>-1.9483235904840228</v>
      </c>
      <c r="E84">
        <f>ProkustesV!H89*ProkustesV!$AC89</f>
        <v>-0.44950746562918159</v>
      </c>
      <c r="F84">
        <f>ProkustesV!I89*ProkustesV!$AC89</f>
        <v>-0.13870956264754419</v>
      </c>
      <c r="G84">
        <f>ProkustesV!J89*ProkustesV!$AC89</f>
        <v>-2.0226334605292842E-2</v>
      </c>
      <c r="H84">
        <f>ProkustesV!K89*ProkustesV!$AC89</f>
        <v>-0.61743825863471302</v>
      </c>
      <c r="I84">
        <f>ProkustesV!L89*ProkustesV!$AC89</f>
        <v>1.6555920197639886</v>
      </c>
      <c r="J84">
        <f>ProkustesV!M89*ProkustesV!$AC89</f>
        <v>-0.69090042967020426</v>
      </c>
      <c r="K84">
        <f>ProkustesV!N89*ProkustesV!$AC89</f>
        <v>0.52171634072346784</v>
      </c>
      <c r="L84">
        <f>ProkustesV!O89*ProkustesV!$AC89</f>
        <v>1.7894010708595445</v>
      </c>
      <c r="M84">
        <f>ProkustesV!P89*ProkustesV!$AC89</f>
        <v>1.8222512883742465</v>
      </c>
      <c r="N84">
        <f>ProkustesV!Q89*ProkustesV!$AC89</f>
        <v>-0.76070108553266425</v>
      </c>
      <c r="O84">
        <f>ProkustesV!R89*ProkustesV!$AC89</f>
        <v>-0.52440836229426635</v>
      </c>
      <c r="P84">
        <f>ProkustesV!S89*ProkustesV!$AC89</f>
        <v>-0.8111534230159313</v>
      </c>
      <c r="Q84">
        <f>ProkustesV!T89*ProkustesV!$AC89</f>
        <v>-1.7076799513078034</v>
      </c>
      <c r="R84">
        <f>ProkustesV!U89*ProkustesV!$AC89</f>
        <v>1.7661433449844239</v>
      </c>
      <c r="S84">
        <f>ProkustesV!V89*ProkustesV!$AC89</f>
        <v>-1.6041497655897947</v>
      </c>
      <c r="T84">
        <f>ProkustesV!W89*ProkustesV!$AC89</f>
        <v>3.3074382351090383</v>
      </c>
      <c r="U84">
        <f>ProkustesV!X89*ProkustesV!$AC89</f>
        <v>-0.11706101485752581</v>
      </c>
    </row>
    <row r="85" spans="1:21" x14ac:dyDescent="0.3">
      <c r="A85" t="str">
        <f>MID(ProkustesV!C90,4,3)&amp;"_"&amp;ProkustesV!A90&amp;"_"&amp;ProkustesV!B90</f>
        <v>alp_17_3</v>
      </c>
      <c r="B85">
        <f>ProkustesV!E90*ProkustesV!$AC90</f>
        <v>-2.1719502819835883</v>
      </c>
      <c r="C85">
        <f>ProkustesV!F90*ProkustesV!$AC90</f>
        <v>0.4108512463435734</v>
      </c>
      <c r="D85">
        <f>ProkustesV!G90*ProkustesV!$AC90</f>
        <v>-2.1649705065639835</v>
      </c>
      <c r="E85">
        <f>ProkustesV!H90*ProkustesV!$AC90</f>
        <v>-0.46776425691361229</v>
      </c>
      <c r="F85">
        <f>ProkustesV!I90*ProkustesV!$AC90</f>
        <v>-0.35101466934755066</v>
      </c>
      <c r="G85">
        <f>ProkustesV!J90*ProkustesV!$AC90</f>
        <v>-3.6945152249568902E-2</v>
      </c>
      <c r="H85">
        <f>ProkustesV!K90*ProkustesV!$AC90</f>
        <v>-0.36783420506166437</v>
      </c>
      <c r="I85">
        <f>ProkustesV!L90*ProkustesV!$AC90</f>
        <v>1.915290184523083</v>
      </c>
      <c r="J85">
        <f>ProkustesV!M90*ProkustesV!$AC90</f>
        <v>-0.4539114559570388</v>
      </c>
      <c r="K85">
        <f>ProkustesV!N90*ProkustesV!$AC90</f>
        <v>0.71473199324905168</v>
      </c>
      <c r="L85">
        <f>ProkustesV!O90*ProkustesV!$AC90</f>
        <v>1.7514584557323944</v>
      </c>
      <c r="M85">
        <f>ProkustesV!P90*ProkustesV!$AC90</f>
        <v>1.9604607668952256</v>
      </c>
      <c r="N85">
        <f>ProkustesV!Q90*ProkustesV!$AC90</f>
        <v>-0.4962938618316044</v>
      </c>
      <c r="O85">
        <f>ProkustesV!R90*ProkustesV!$AC90</f>
        <v>-0.68116525840378594</v>
      </c>
      <c r="P85">
        <f>ProkustesV!S90*ProkustesV!$AC90</f>
        <v>-0.52061452192874769</v>
      </c>
      <c r="Q85">
        <f>ProkustesV!T90*ProkustesV!$AC90</f>
        <v>-1.8422914021768095</v>
      </c>
      <c r="R85">
        <f>ProkustesV!U90*ProkustesV!$AC90</f>
        <v>1.6798344201741975</v>
      </c>
      <c r="S85">
        <f>ProkustesV!V90*ProkustesV!$AC90</f>
        <v>-1.9643848945324391</v>
      </c>
      <c r="T85">
        <f>ProkustesV!W90*ProkustesV!$AC90</f>
        <v>3.0952966267675648</v>
      </c>
      <c r="U85">
        <f>ProkustesV!X90*ProkustesV!$AC90</f>
        <v>-8.7832267347170093E-3</v>
      </c>
    </row>
    <row r="86" spans="1:21" x14ac:dyDescent="0.3">
      <c r="A86" t="str">
        <f>MID(ProkustesV!C91,4,3)&amp;"_"&amp;ProkustesV!A91&amp;"_"&amp;ProkustesV!B91</f>
        <v>alp_17_4</v>
      </c>
      <c r="B86">
        <f>ProkustesV!E91*ProkustesV!$AC91</f>
        <v>-2.2049866974651353</v>
      </c>
      <c r="C86">
        <f>ProkustesV!F91*ProkustesV!$AC91</f>
        <v>0.34209971255671079</v>
      </c>
      <c r="D86">
        <f>ProkustesV!G91*ProkustesV!$AC91</f>
        <v>-2.2209063401621445</v>
      </c>
      <c r="E86">
        <f>ProkustesV!H91*ProkustesV!$AC91</f>
        <v>-0.40684384889944514</v>
      </c>
      <c r="F86">
        <f>ProkustesV!I91*ProkustesV!$AC91</f>
        <v>-0.55822193709861201</v>
      </c>
      <c r="G86">
        <f>ProkustesV!J91*ProkustesV!$AC91</f>
        <v>-1.1394168633001224E-2</v>
      </c>
      <c r="H86">
        <f>ProkustesV!K91*ProkustesV!$AC91</f>
        <v>-0.54186018897866384</v>
      </c>
      <c r="I86">
        <f>ProkustesV!L91*ProkustesV!$AC91</f>
        <v>1.723114018011431</v>
      </c>
      <c r="J86">
        <f>ProkustesV!M91*ProkustesV!$AC91</f>
        <v>-0.67886842407445047</v>
      </c>
      <c r="K86">
        <f>ProkustesV!N91*ProkustesV!$AC91</f>
        <v>0.40379090283509139</v>
      </c>
      <c r="L86">
        <f>ProkustesV!O91*ProkustesV!$AC91</f>
        <v>1.8890754988612621</v>
      </c>
      <c r="M86">
        <f>ProkustesV!P91*ProkustesV!$AC91</f>
        <v>1.687675293128245</v>
      </c>
      <c r="N86">
        <f>ProkustesV!Q91*ProkustesV!$AC91</f>
        <v>-0.61537625255783113</v>
      </c>
      <c r="O86">
        <f>ProkustesV!R91*ProkustesV!$AC91</f>
        <v>-0.39942902463202573</v>
      </c>
      <c r="P86">
        <f>ProkustesV!S91*ProkustesV!$AC91</f>
        <v>-0.68553987260021909</v>
      </c>
      <c r="Q86">
        <f>ProkustesV!T91*ProkustesV!$AC91</f>
        <v>-1.5204695880318404</v>
      </c>
      <c r="R86">
        <f>ProkustesV!U91*ProkustesV!$AC91</f>
        <v>1.9699670984058566</v>
      </c>
      <c r="S86">
        <f>ProkustesV!V91*ProkustesV!$AC91</f>
        <v>-1.8062608833380027</v>
      </c>
      <c r="T86">
        <f>ProkustesV!W91*ProkustesV!$AC91</f>
        <v>3.6467171156699374</v>
      </c>
      <c r="U86">
        <f>ProkustesV!X91*ProkustesV!$AC91</f>
        <v>-1.2282412997157044E-2</v>
      </c>
    </row>
    <row r="87" spans="1:21" x14ac:dyDescent="0.3">
      <c r="A87" t="str">
        <f>MID(ProkustesV!C92,4,3)&amp;"_"&amp;ProkustesV!A92&amp;"_"&amp;ProkustesV!B92</f>
        <v>alp_17_5</v>
      </c>
      <c r="B87">
        <f>ProkustesV!E92*ProkustesV!$AC92</f>
        <v>-1.3932396532256508</v>
      </c>
      <c r="C87">
        <f>ProkustesV!F92*ProkustesV!$AC92</f>
        <v>0.39026681412250447</v>
      </c>
      <c r="D87">
        <f>ProkustesV!G92*ProkustesV!$AC92</f>
        <v>-1.4363112542311895</v>
      </c>
      <c r="E87">
        <f>ProkustesV!H92*ProkustesV!$AC92</f>
        <v>-0.27280816648554507</v>
      </c>
      <c r="F87">
        <f>ProkustesV!I92*ProkustesV!$AC92</f>
        <v>-1.9381303282381627E-3</v>
      </c>
      <c r="G87">
        <f>ProkustesV!J92*ProkustesV!$AC92</f>
        <v>3.0226856545023467E-2</v>
      </c>
      <c r="H87">
        <f>ProkustesV!K92*ProkustesV!$AC92</f>
        <v>-0.53853194013813288</v>
      </c>
      <c r="I87">
        <f>ProkustesV!L92*ProkustesV!$AC92</f>
        <v>1.4803635750661917</v>
      </c>
      <c r="J87">
        <f>ProkustesV!M92*ProkustesV!$AC92</f>
        <v>-0.57846248870285766</v>
      </c>
      <c r="K87">
        <f>ProkustesV!N92*ProkustesV!$AC92</f>
        <v>0.4757207634212105</v>
      </c>
      <c r="L87">
        <f>ProkustesV!O92*ProkustesV!$AC92</f>
        <v>1.3762771263911946</v>
      </c>
      <c r="M87">
        <f>ProkustesV!P92*ProkustesV!$AC92</f>
        <v>1.6193501204696013</v>
      </c>
      <c r="N87">
        <f>ProkustesV!Q92*ProkustesV!$AC92</f>
        <v>-0.65631655120403121</v>
      </c>
      <c r="O87">
        <f>ProkustesV!R92*ProkustesV!$AC92</f>
        <v>-0.58683636882059853</v>
      </c>
      <c r="P87">
        <f>ProkustesV!S92*ProkustesV!$AC92</f>
        <v>-0.68354436274852604</v>
      </c>
      <c r="Q87">
        <f>ProkustesV!T92*ProkustesV!$AC92</f>
        <v>-1.603902626795531</v>
      </c>
      <c r="R87">
        <f>ProkustesV!U92*ProkustesV!$AC92</f>
        <v>1.411061522123519</v>
      </c>
      <c r="S87">
        <f>ProkustesV!V92*ProkustesV!$AC92</f>
        <v>-1.5128356042261317</v>
      </c>
      <c r="T87">
        <f>ProkustesV!W92*ProkustesV!$AC92</f>
        <v>2.5010057320639101</v>
      </c>
      <c r="U87">
        <f>ProkustesV!X92*ProkustesV!$AC92</f>
        <v>-1.9545363296714025E-2</v>
      </c>
    </row>
    <row r="88" spans="1:21" x14ac:dyDescent="0.3">
      <c r="A88" t="str">
        <f>MID(ProkustesV!C93,4,3)&amp;"_"&amp;ProkustesV!A93&amp;"_"&amp;ProkustesV!B93</f>
        <v>alp_18_1</v>
      </c>
      <c r="B88">
        <f>ProkustesV!E93*ProkustesV!$AC93</f>
        <v>-1.188511925675422</v>
      </c>
      <c r="C88">
        <f>ProkustesV!F93*ProkustesV!$AC93</f>
        <v>0.36737733061572508</v>
      </c>
      <c r="D88">
        <f>ProkustesV!G93*ProkustesV!$AC93</f>
        <v>-1.2323639381173299</v>
      </c>
      <c r="E88">
        <f>ProkustesV!H93*ProkustesV!$AC93</f>
        <v>-0.42966852979171738</v>
      </c>
      <c r="F88">
        <f>ProkustesV!I93*ProkustesV!$AC93</f>
        <v>0.32550997406279758</v>
      </c>
      <c r="G88">
        <f>ProkustesV!J93*ProkustesV!$AC93</f>
        <v>-8.2347461409128547E-2</v>
      </c>
      <c r="H88">
        <f>ProkustesV!K93*ProkustesV!$AC93</f>
        <v>-0.77202225057798091</v>
      </c>
      <c r="I88">
        <f>ProkustesV!L93*ProkustesV!$AC93</f>
        <v>1.1748064189118916</v>
      </c>
      <c r="J88">
        <f>ProkustesV!M93*ProkustesV!$AC93</f>
        <v>-0.7944650374238944</v>
      </c>
      <c r="K88">
        <f>ProkustesV!N93*ProkustesV!$AC93</f>
        <v>0.40744567222026534</v>
      </c>
      <c r="L88">
        <f>ProkustesV!O93*ProkustesV!$AC93</f>
        <v>1.3227008789470838</v>
      </c>
      <c r="M88">
        <f>ProkustesV!P93*ProkustesV!$AC93</f>
        <v>1.2260662309248125</v>
      </c>
      <c r="N88">
        <f>ProkustesV!Q93*ProkustesV!$AC93</f>
        <v>-0.76202863194957104</v>
      </c>
      <c r="O88">
        <f>ProkustesV!R93*ProkustesV!$AC93</f>
        <v>-0.42594205313471056</v>
      </c>
      <c r="P88">
        <f>ProkustesV!S93*ProkustesV!$AC93</f>
        <v>-0.75572215738609938</v>
      </c>
      <c r="Q88">
        <f>ProkustesV!T93*ProkustesV!$AC93</f>
        <v>-0.99276679520067401</v>
      </c>
      <c r="R88">
        <f>ProkustesV!U93*ProkustesV!$AC93</f>
        <v>1.2867805205072786</v>
      </c>
      <c r="S88">
        <f>ProkustesV!V93*ProkustesV!$AC93</f>
        <v>-1.1109639577512795</v>
      </c>
      <c r="T88">
        <f>ProkustesV!W93*ProkustesV!$AC93</f>
        <v>2.5701225676131481</v>
      </c>
      <c r="U88">
        <f>ProkustesV!X93*ProkustesV!$AC93</f>
        <v>-0.13400685538517942</v>
      </c>
    </row>
    <row r="89" spans="1:21" x14ac:dyDescent="0.3">
      <c r="A89" t="str">
        <f>MID(ProkustesV!C94,4,3)&amp;"_"&amp;ProkustesV!A94&amp;"_"&amp;ProkustesV!B94</f>
        <v>alp_18_2</v>
      </c>
      <c r="B89">
        <f>ProkustesV!E94*ProkustesV!$AC94</f>
        <v>-1.2381486381285429</v>
      </c>
      <c r="C89">
        <f>ProkustesV!F94*ProkustesV!$AC94</f>
        <v>0.38936208041191578</v>
      </c>
      <c r="D89">
        <f>ProkustesV!G94*ProkustesV!$AC94</f>
        <v>-1.2997967506828865</v>
      </c>
      <c r="E89">
        <f>ProkustesV!H94*ProkustesV!$AC94</f>
        <v>-0.44258180052504437</v>
      </c>
      <c r="F89">
        <f>ProkustesV!I94*ProkustesV!$AC94</f>
        <v>0.35224507312253622</v>
      </c>
      <c r="G89">
        <f>ProkustesV!J94*ProkustesV!$AC94</f>
        <v>-3.9062195373090372E-2</v>
      </c>
      <c r="H89">
        <f>ProkustesV!K94*ProkustesV!$AC94</f>
        <v>-0.78927858434696108</v>
      </c>
      <c r="I89">
        <f>ProkustesV!L94*ProkustesV!$AC94</f>
        <v>1.1244404396235745</v>
      </c>
      <c r="J89">
        <f>ProkustesV!M94*ProkustesV!$AC94</f>
        <v>-0.80493299271246233</v>
      </c>
      <c r="K89">
        <f>ProkustesV!N94*ProkustesV!$AC94</f>
        <v>0.39264002250234042</v>
      </c>
      <c r="L89">
        <f>ProkustesV!O94*ProkustesV!$AC94</f>
        <v>1.4372260387423013</v>
      </c>
      <c r="M89">
        <f>ProkustesV!P94*ProkustesV!$AC94</f>
        <v>1.2242653068597988</v>
      </c>
      <c r="N89">
        <f>ProkustesV!Q94*ProkustesV!$AC94</f>
        <v>-0.76286781288274552</v>
      </c>
      <c r="O89">
        <f>ProkustesV!R94*ProkustesV!$AC94</f>
        <v>-0.35738855239877892</v>
      </c>
      <c r="P89">
        <f>ProkustesV!S94*ProkustesV!$AC94</f>
        <v>-0.80409778925259545</v>
      </c>
      <c r="Q89">
        <f>ProkustesV!T94*ProkustesV!$AC94</f>
        <v>-1.0309072367706009</v>
      </c>
      <c r="R89">
        <f>ProkustesV!U94*ProkustesV!$AC94</f>
        <v>1.2985265690305423</v>
      </c>
      <c r="S89">
        <f>ProkustesV!V94*ProkustesV!$AC94</f>
        <v>-1.2635201448916362</v>
      </c>
      <c r="T89">
        <f>ProkustesV!W94*ProkustesV!$AC94</f>
        <v>2.6111248871108175</v>
      </c>
      <c r="U89">
        <f>ProkustesV!X94*ProkustesV!$AC94</f>
        <v>2.7520805615159159E-3</v>
      </c>
    </row>
    <row r="90" spans="1:21" x14ac:dyDescent="0.3">
      <c r="A90" t="str">
        <f>MID(ProkustesV!C95,4,3)&amp;"_"&amp;ProkustesV!A95&amp;"_"&amp;ProkustesV!B95</f>
        <v>alp_18_3</v>
      </c>
      <c r="B90">
        <f>ProkustesV!E95*ProkustesV!$AC95</f>
        <v>-1.4466861933966915</v>
      </c>
      <c r="C90">
        <f>ProkustesV!F95*ProkustesV!$AC95</f>
        <v>0.40349531483678852</v>
      </c>
      <c r="D90">
        <f>ProkustesV!G95*ProkustesV!$AC95</f>
        <v>-1.4808616796620282</v>
      </c>
      <c r="E90">
        <f>ProkustesV!H95*ProkustesV!$AC95</f>
        <v>-0.40938157729677077</v>
      </c>
      <c r="F90">
        <f>ProkustesV!I95*ProkustesV!$AC95</f>
        <v>0.27835356650643267</v>
      </c>
      <c r="G90">
        <f>ProkustesV!J95*ProkustesV!$AC95</f>
        <v>-4.3921149956405878E-2</v>
      </c>
      <c r="H90">
        <f>ProkustesV!K95*ProkustesV!$AC95</f>
        <v>-0.68483845447690495</v>
      </c>
      <c r="I90">
        <f>ProkustesV!L95*ProkustesV!$AC95</f>
        <v>1.1783068115006385</v>
      </c>
      <c r="J90">
        <f>ProkustesV!M95*ProkustesV!$AC95</f>
        <v>-0.70297655096570477</v>
      </c>
      <c r="K90">
        <f>ProkustesV!N95*ProkustesV!$AC95</f>
        <v>0.48960335849824826</v>
      </c>
      <c r="L90">
        <f>ProkustesV!O95*ProkustesV!$AC95</f>
        <v>1.3297421385839845</v>
      </c>
      <c r="M90">
        <f>ProkustesV!P95*ProkustesV!$AC95</f>
        <v>1.163401153977502</v>
      </c>
      <c r="N90">
        <f>ProkustesV!Q95*ProkustesV!$AC95</f>
        <v>-0.76400156283269793</v>
      </c>
      <c r="O90">
        <f>ProkustesV!R95*ProkustesV!$AC95</f>
        <v>-0.40595449925399507</v>
      </c>
      <c r="P90">
        <f>ProkustesV!S95*ProkustesV!$AC95</f>
        <v>-0.83834776330775751</v>
      </c>
      <c r="Q90">
        <f>ProkustesV!T95*ProkustesV!$AC95</f>
        <v>-1.1637823240690586</v>
      </c>
      <c r="R90">
        <f>ProkustesV!U95*ProkustesV!$AC95</f>
        <v>1.3701812421341866</v>
      </c>
      <c r="S90">
        <f>ProkustesV!V95*ProkustesV!$AC95</f>
        <v>-1.2676954237341651</v>
      </c>
      <c r="T90">
        <f>ProkustesV!W95*ProkustesV!$AC95</f>
        <v>2.9394352574171867</v>
      </c>
      <c r="U90">
        <f>ProkustesV!X95*ProkustesV!$AC95</f>
        <v>5.5928335497211525E-2</v>
      </c>
    </row>
    <row r="91" spans="1:21" x14ac:dyDescent="0.3">
      <c r="A91" t="str">
        <f>MID(ProkustesV!C96,4,3)&amp;"_"&amp;ProkustesV!A96&amp;"_"&amp;ProkustesV!B96</f>
        <v>alp_18_4</v>
      </c>
      <c r="B91">
        <f>ProkustesV!E96*ProkustesV!$AC96</f>
        <v>-1.0556278446610365</v>
      </c>
      <c r="C91">
        <f>ProkustesV!F96*ProkustesV!$AC96</f>
        <v>0.33208450371915577</v>
      </c>
      <c r="D91">
        <f>ProkustesV!G96*ProkustesV!$AC96</f>
        <v>-1.0793594388090413</v>
      </c>
      <c r="E91">
        <f>ProkustesV!H96*ProkustesV!$AC96</f>
        <v>-0.39842827271980163</v>
      </c>
      <c r="F91">
        <f>ProkustesV!I96*ProkustesV!$AC96</f>
        <v>0.43717315630176545</v>
      </c>
      <c r="G91">
        <f>ProkustesV!J96*ProkustesV!$AC96</f>
        <v>1.3752615547202425E-2</v>
      </c>
      <c r="H91">
        <f>ProkustesV!K96*ProkustesV!$AC96</f>
        <v>-0.68621775857243106</v>
      </c>
      <c r="I91">
        <f>ProkustesV!L96*ProkustesV!$AC96</f>
        <v>1.2687992922940614</v>
      </c>
      <c r="J91">
        <f>ProkustesV!M96*ProkustesV!$AC96</f>
        <v>-0.76724371364807165</v>
      </c>
      <c r="K91">
        <f>ProkustesV!N96*ProkustesV!$AC96</f>
        <v>0.40242846169792557</v>
      </c>
      <c r="L91">
        <f>ProkustesV!O96*ProkustesV!$AC96</f>
        <v>1.0630702432421435</v>
      </c>
      <c r="M91">
        <f>ProkustesV!P96*ProkustesV!$AC96</f>
        <v>1.1982662403497946</v>
      </c>
      <c r="N91">
        <f>ProkustesV!Q96*ProkustesV!$AC96</f>
        <v>-0.71438149301239739</v>
      </c>
      <c r="O91">
        <f>ProkustesV!R96*ProkustesV!$AC96</f>
        <v>-0.46738028834467477</v>
      </c>
      <c r="P91">
        <f>ProkustesV!S96*ProkustesV!$AC96</f>
        <v>-0.77239349334547558</v>
      </c>
      <c r="Q91">
        <f>ProkustesV!T96*ProkustesV!$AC96</f>
        <v>-1.0579452332539512</v>
      </c>
      <c r="R91">
        <f>ProkustesV!U96*ProkustesV!$AC96</f>
        <v>1.1083614191058355</v>
      </c>
      <c r="S91">
        <f>ProkustesV!V96*ProkustesV!$AC96</f>
        <v>-1.2522118539667955</v>
      </c>
      <c r="T91">
        <f>ProkustesV!W96*ProkustesV!$AC96</f>
        <v>2.466618923398701</v>
      </c>
      <c r="U91">
        <f>ProkustesV!X96*ProkustesV!$AC96</f>
        <v>-3.9365465322915474E-2</v>
      </c>
    </row>
    <row r="92" spans="1:21" x14ac:dyDescent="0.3">
      <c r="A92" t="str">
        <f>MID(ProkustesV!C97,4,3)&amp;"_"&amp;ProkustesV!A97&amp;"_"&amp;ProkustesV!B97</f>
        <v>alp_18_5</v>
      </c>
      <c r="B92">
        <f>ProkustesV!E97*ProkustesV!$AC97</f>
        <v>-1.1887838145464731</v>
      </c>
      <c r="C92">
        <f>ProkustesV!F97*ProkustesV!$AC97</f>
        <v>0.3613100665037845</v>
      </c>
      <c r="D92">
        <f>ProkustesV!G97*ProkustesV!$AC97</f>
        <v>-1.2243936741816599</v>
      </c>
      <c r="E92">
        <f>ProkustesV!H97*ProkustesV!$AC97</f>
        <v>-0.41376024132668238</v>
      </c>
      <c r="F92">
        <f>ProkustesV!I97*ProkustesV!$AC97</f>
        <v>0.37726217560746456</v>
      </c>
      <c r="G92">
        <f>ProkustesV!J97*ProkustesV!$AC97</f>
        <v>6.886149004989317E-2</v>
      </c>
      <c r="H92">
        <f>ProkustesV!K97*ProkustesV!$AC97</f>
        <v>-0.68104415114876593</v>
      </c>
      <c r="I92">
        <f>ProkustesV!L97*ProkustesV!$AC97</f>
        <v>1.0617935840939172</v>
      </c>
      <c r="J92">
        <f>ProkustesV!M97*ProkustesV!$AC97</f>
        <v>-0.70157594619717056</v>
      </c>
      <c r="K92">
        <f>ProkustesV!N97*ProkustesV!$AC97</f>
        <v>0.34600429827077289</v>
      </c>
      <c r="L92">
        <f>ProkustesV!O97*ProkustesV!$AC97</f>
        <v>1.3163187408681827</v>
      </c>
      <c r="M92">
        <f>ProkustesV!P97*ProkustesV!$AC97</f>
        <v>1.1866678953175143</v>
      </c>
      <c r="N92">
        <f>ProkustesV!Q97*ProkustesV!$AC97</f>
        <v>-0.73386859576906416</v>
      </c>
      <c r="O92">
        <f>ProkustesV!R97*ProkustesV!$AC97</f>
        <v>-0.3574784027467196</v>
      </c>
      <c r="P92">
        <f>ProkustesV!S97*ProkustesV!$AC97</f>
        <v>-0.77410861068976777</v>
      </c>
      <c r="Q92">
        <f>ProkustesV!T97*ProkustesV!$AC97</f>
        <v>-1.0370212874103066</v>
      </c>
      <c r="R92">
        <f>ProkustesV!U97*ProkustesV!$AC97</f>
        <v>1.2952966144106368</v>
      </c>
      <c r="S92">
        <f>ProkustesV!V97*ProkustesV!$AC97</f>
        <v>-1.1862098717653498</v>
      </c>
      <c r="T92">
        <f>ProkustesV!W97*ProkustesV!$AC97</f>
        <v>2.3148972616466175</v>
      </c>
      <c r="U92">
        <f>ProkustesV!X97*ProkustesV!$AC97</f>
        <v>-3.0167530986817306E-2</v>
      </c>
    </row>
    <row r="93" spans="1:21" x14ac:dyDescent="0.3">
      <c r="A93" t="str">
        <f>MID(ProkustesV!C98,4,3)&amp;"_"&amp;ProkustesV!A98&amp;"_"&amp;ProkustesV!B98</f>
        <v>alp_19_1</v>
      </c>
      <c r="B93">
        <f>ProkustesV!E98*ProkustesV!$AC98</f>
        <v>-2.7820081415921103</v>
      </c>
      <c r="C93">
        <f>ProkustesV!F98*ProkustesV!$AC98</f>
        <v>0.6143321993620332</v>
      </c>
      <c r="D93">
        <f>ProkustesV!G98*ProkustesV!$AC98</f>
        <v>-2.8022654927210526</v>
      </c>
      <c r="E93">
        <f>ProkustesV!H98*ProkustesV!$AC98</f>
        <v>-0.54934682686952729</v>
      </c>
      <c r="F93">
        <f>ProkustesV!I98*ProkustesV!$AC98</f>
        <v>-0.62533197206105107</v>
      </c>
      <c r="G93">
        <f>ProkustesV!J98*ProkustesV!$AC98</f>
        <v>2.8740790481235824E-2</v>
      </c>
      <c r="H93">
        <f>ProkustesV!K98*ProkustesV!$AC98</f>
        <v>-0.51060823963444468</v>
      </c>
      <c r="I93">
        <f>ProkustesV!L98*ProkustesV!$AC98</f>
        <v>2.0175204531885482</v>
      </c>
      <c r="J93">
        <f>ProkustesV!M98*ProkustesV!$AC98</f>
        <v>-0.6641983871530438</v>
      </c>
      <c r="K93">
        <f>ProkustesV!N98*ProkustesV!$AC98</f>
        <v>0.49601269332644249</v>
      </c>
      <c r="L93">
        <f>ProkustesV!O98*ProkustesV!$AC98</f>
        <v>2.1565874204197093</v>
      </c>
      <c r="M93">
        <f>ProkustesV!P98*ProkustesV!$AC98</f>
        <v>1.8886418193920982</v>
      </c>
      <c r="N93">
        <f>ProkustesV!Q98*ProkustesV!$AC98</f>
        <v>-0.68506450962213394</v>
      </c>
      <c r="O93">
        <f>ProkustesV!R98*ProkustesV!$AC98</f>
        <v>-0.71326240105207928</v>
      </c>
      <c r="P93">
        <f>ProkustesV!S98*ProkustesV!$AC98</f>
        <v>-0.70682878857796305</v>
      </c>
      <c r="Q93">
        <f>ProkustesV!T98*ProkustesV!$AC98</f>
        <v>-1.9604991465257342</v>
      </c>
      <c r="R93">
        <f>ProkustesV!U98*ProkustesV!$AC98</f>
        <v>2.0318983706928857</v>
      </c>
      <c r="S93">
        <f>ProkustesV!V98*ProkustesV!$AC98</f>
        <v>-1.8653004656377443</v>
      </c>
      <c r="T93">
        <f>ProkustesV!W98*ProkustesV!$AC98</f>
        <v>4.587819740249202</v>
      </c>
      <c r="U93">
        <f>ProkustesV!X98*ProkustesV!$AC98</f>
        <v>4.3160884334727596E-2</v>
      </c>
    </row>
    <row r="94" spans="1:21" x14ac:dyDescent="0.3">
      <c r="A94" t="str">
        <f>MID(ProkustesV!C99,4,3)&amp;"_"&amp;ProkustesV!A99&amp;"_"&amp;ProkustesV!B99</f>
        <v>alp_19_2</v>
      </c>
      <c r="B94">
        <f>ProkustesV!E99*ProkustesV!$AC99</f>
        <v>-2.4871101981294501</v>
      </c>
      <c r="C94">
        <f>ProkustesV!F99*ProkustesV!$AC99</f>
        <v>0.53010656942427403</v>
      </c>
      <c r="D94">
        <f>ProkustesV!G99*ProkustesV!$AC99</f>
        <v>-2.5309871843777154</v>
      </c>
      <c r="E94">
        <f>ProkustesV!H99*ProkustesV!$AC99</f>
        <v>-0.5279536253403635</v>
      </c>
      <c r="F94">
        <f>ProkustesV!I99*ProkustesV!$AC99</f>
        <v>-0.28641676106488162</v>
      </c>
      <c r="G94">
        <f>ProkustesV!J99*ProkustesV!$AC99</f>
        <v>-5.7928911261705324E-2</v>
      </c>
      <c r="H94">
        <f>ProkustesV!K99*ProkustesV!$AC99</f>
        <v>-0.69740964430914654</v>
      </c>
      <c r="I94">
        <f>ProkustesV!L99*ProkustesV!$AC99</f>
        <v>1.6491266050834419</v>
      </c>
      <c r="J94">
        <f>ProkustesV!M99*ProkustesV!$AC99</f>
        <v>-0.77676035056895987</v>
      </c>
      <c r="K94">
        <f>ProkustesV!N99*ProkustesV!$AC99</f>
        <v>0.43830889842763232</v>
      </c>
      <c r="L94">
        <f>ProkustesV!O99*ProkustesV!$AC99</f>
        <v>2.2193698866094209</v>
      </c>
      <c r="M94">
        <f>ProkustesV!P99*ProkustesV!$AC99</f>
        <v>1.9855112520567235</v>
      </c>
      <c r="N94">
        <f>ProkustesV!Q99*ProkustesV!$AC99</f>
        <v>-0.80292981874347436</v>
      </c>
      <c r="O94">
        <f>ProkustesV!R99*ProkustesV!$AC99</f>
        <v>-0.54873431035971432</v>
      </c>
      <c r="P94">
        <f>ProkustesV!S99*ProkustesV!$AC99</f>
        <v>-0.7946374297608183</v>
      </c>
      <c r="Q94">
        <f>ProkustesV!T99*ProkustesV!$AC99</f>
        <v>-1.5742372385270551</v>
      </c>
      <c r="R94">
        <f>ProkustesV!U99*ProkustesV!$AC99</f>
        <v>2.0619549909240358</v>
      </c>
      <c r="S94">
        <f>ProkustesV!V99*ProkustesV!$AC99</f>
        <v>-1.8223372113370757</v>
      </c>
      <c r="T94">
        <f>ProkustesV!W99*ProkustesV!$AC99</f>
        <v>4.0949265094209943</v>
      </c>
      <c r="U94">
        <f>ProkustesV!X99*ProkustesV!$AC99</f>
        <v>-7.1862028166149186E-2</v>
      </c>
    </row>
    <row r="95" spans="1:21" x14ac:dyDescent="0.3">
      <c r="A95" t="str">
        <f>MID(ProkustesV!C100,4,3)&amp;"_"&amp;ProkustesV!A100&amp;"_"&amp;ProkustesV!B100</f>
        <v>alp_19_3</v>
      </c>
      <c r="B95">
        <f>ProkustesV!E100*ProkustesV!$AC100</f>
        <v>-2.2429449999522491</v>
      </c>
      <c r="C95">
        <f>ProkustesV!F100*ProkustesV!$AC100</f>
        <v>0.65038186855312863</v>
      </c>
      <c r="D95">
        <f>ProkustesV!G100*ProkustesV!$AC100</f>
        <v>-2.2919762602608462</v>
      </c>
      <c r="E95">
        <f>ProkustesV!H100*ProkustesV!$AC100</f>
        <v>-0.50583260995076496</v>
      </c>
      <c r="F95">
        <f>ProkustesV!I100*ProkustesV!$AC100</f>
        <v>-0.27824579135539906</v>
      </c>
      <c r="G95">
        <f>ProkustesV!J100*ProkustesV!$AC100</f>
        <v>7.4412344655552923E-2</v>
      </c>
      <c r="H95">
        <f>ProkustesV!K100*ProkustesV!$AC100</f>
        <v>-0.93286877786661926</v>
      </c>
      <c r="I95">
        <f>ProkustesV!L100*ProkustesV!$AC100</f>
        <v>1.4177684783400784</v>
      </c>
      <c r="J95">
        <f>ProkustesV!M100*ProkustesV!$AC100</f>
        <v>-0.94589111300389528</v>
      </c>
      <c r="K95">
        <f>ProkustesV!N100*ProkustesV!$AC100</f>
        <v>0.3548581635628873</v>
      </c>
      <c r="L95">
        <f>ProkustesV!O100*ProkustesV!$AC100</f>
        <v>2.1416757308297547</v>
      </c>
      <c r="M95">
        <f>ProkustesV!P100*ProkustesV!$AC100</f>
        <v>1.599267957233145</v>
      </c>
      <c r="N95">
        <f>ProkustesV!Q100*ProkustesV!$AC100</f>
        <v>-0.96144107136979318</v>
      </c>
      <c r="O95">
        <f>ProkustesV!R100*ProkustesV!$AC100</f>
        <v>-0.40200943004551909</v>
      </c>
      <c r="P95">
        <f>ProkustesV!S100*ProkustesV!$AC100</f>
        <v>-0.99630492359048195</v>
      </c>
      <c r="Q95">
        <f>ProkustesV!T100*ProkustesV!$AC100</f>
        <v>-1.5349273785836171</v>
      </c>
      <c r="R95">
        <f>ProkustesV!U100*ProkustesV!$AC100</f>
        <v>2.1313852520995074</v>
      </c>
      <c r="S95">
        <f>ProkustesV!V100*ProkustesV!$AC100</f>
        <v>-1.7595257174339907</v>
      </c>
      <c r="T95">
        <f>ProkustesV!W100*ProkustesV!$AC100</f>
        <v>4.3766119544700439</v>
      </c>
      <c r="U95">
        <f>ProkustesV!X100*ProkustesV!$AC100</f>
        <v>0.1056063236690899</v>
      </c>
    </row>
    <row r="96" spans="1:21" x14ac:dyDescent="0.3">
      <c r="A96" t="str">
        <f>MID(ProkustesV!C101,4,3)&amp;"_"&amp;ProkustesV!A101&amp;"_"&amp;ProkustesV!B101</f>
        <v>alp_19_4</v>
      </c>
      <c r="B96">
        <f>ProkustesV!E101*ProkustesV!$AC101</f>
        <v>-2.4952319890461516</v>
      </c>
      <c r="C96">
        <f>ProkustesV!F101*ProkustesV!$AC101</f>
        <v>0.56774388901694939</v>
      </c>
      <c r="D96">
        <f>ProkustesV!G101*ProkustesV!$AC101</f>
        <v>-2.4808967192606612</v>
      </c>
      <c r="E96">
        <f>ProkustesV!H101*ProkustesV!$AC101</f>
        <v>-0.38963933964100733</v>
      </c>
      <c r="F96">
        <f>ProkustesV!I101*ProkustesV!$AC101</f>
        <v>-0.29177521178901994</v>
      </c>
      <c r="G96">
        <f>ProkustesV!J101*ProkustesV!$AC101</f>
        <v>7.1276383127826679E-2</v>
      </c>
      <c r="H96">
        <f>ProkustesV!K101*ProkustesV!$AC101</f>
        <v>-0.88327446143495558</v>
      </c>
      <c r="I96">
        <f>ProkustesV!L101*ProkustesV!$AC101</f>
        <v>1.3784921975001414</v>
      </c>
      <c r="J96">
        <f>ProkustesV!M101*ProkustesV!$AC101</f>
        <v>-0.92054489222782965</v>
      </c>
      <c r="K96">
        <f>ProkustesV!N101*ProkustesV!$AC101</f>
        <v>0.40163548796925308</v>
      </c>
      <c r="L96">
        <f>ProkustesV!O101*ProkustesV!$AC101</f>
        <v>2.1081530964328894</v>
      </c>
      <c r="M96">
        <f>ProkustesV!P101*ProkustesV!$AC101</f>
        <v>1.6657272495674655</v>
      </c>
      <c r="N96">
        <f>ProkustesV!Q101*ProkustesV!$AC101</f>
        <v>-0.92174508162163582</v>
      </c>
      <c r="O96">
        <f>ProkustesV!R101*ProkustesV!$AC101</f>
        <v>-0.47710952953317892</v>
      </c>
      <c r="P96">
        <f>ProkustesV!S101*ProkustesV!$AC101</f>
        <v>-0.90612464721474562</v>
      </c>
      <c r="Q96">
        <f>ProkustesV!T101*ProkustesV!$AC101</f>
        <v>-1.5338347158214733</v>
      </c>
      <c r="R96">
        <f>ProkustesV!U101*ProkustesV!$AC101</f>
        <v>2.1229877297443318</v>
      </c>
      <c r="S96">
        <f>ProkustesV!V101*ProkustesV!$AC101</f>
        <v>-1.6992484816930511</v>
      </c>
      <c r="T96">
        <f>ProkustesV!W101*ProkustesV!$AC101</f>
        <v>4.6684521764177953</v>
      </c>
      <c r="U96">
        <f>ProkustesV!X101*ProkustesV!$AC101</f>
        <v>1.4956859507073825E-2</v>
      </c>
    </row>
    <row r="97" spans="1:21" x14ac:dyDescent="0.3">
      <c r="A97" t="str">
        <f>MID(ProkustesV!C102,4,3)&amp;"_"&amp;ProkustesV!A102&amp;"_"&amp;ProkustesV!B102</f>
        <v>alp_19_5</v>
      </c>
      <c r="B97">
        <f>ProkustesV!E102*ProkustesV!$AC102</f>
        <v>-2.5410793475715767</v>
      </c>
      <c r="C97">
        <f>ProkustesV!F102*ProkustesV!$AC102</f>
        <v>0.51382076210313909</v>
      </c>
      <c r="D97">
        <f>ProkustesV!G102*ProkustesV!$AC102</f>
        <v>-2.5239869792142748</v>
      </c>
      <c r="E97">
        <f>ProkustesV!H102*ProkustesV!$AC102</f>
        <v>-0.47334922974498117</v>
      </c>
      <c r="F97">
        <f>ProkustesV!I102*ProkustesV!$AC102</f>
        <v>-0.55757639783363178</v>
      </c>
      <c r="G97">
        <f>ProkustesV!J102*ProkustesV!$AC102</f>
        <v>-1.2848566593975711E-2</v>
      </c>
      <c r="H97">
        <f>ProkustesV!K102*ProkustesV!$AC102</f>
        <v>-0.69379286463481904</v>
      </c>
      <c r="I97">
        <f>ProkustesV!L102*ProkustesV!$AC102</f>
        <v>1.7648417065658497</v>
      </c>
      <c r="J97">
        <f>ProkustesV!M102*ProkustesV!$AC102</f>
        <v>-0.76156355971455658</v>
      </c>
      <c r="K97">
        <f>ProkustesV!N102*ProkustesV!$AC102</f>
        <v>0.42220497396375306</v>
      </c>
      <c r="L97">
        <f>ProkustesV!O102*ProkustesV!$AC102</f>
        <v>2.0407944645744402</v>
      </c>
      <c r="M97">
        <f>ProkustesV!P102*ProkustesV!$AC102</f>
        <v>1.8095048240602882</v>
      </c>
      <c r="N97">
        <f>ProkustesV!Q102*ProkustesV!$AC102</f>
        <v>-0.72884648249245121</v>
      </c>
      <c r="O97">
        <f>ProkustesV!R102*ProkustesV!$AC102</f>
        <v>-0.50599564783273032</v>
      </c>
      <c r="P97">
        <f>ProkustesV!S102*ProkustesV!$AC102</f>
        <v>-0.74994556341444274</v>
      </c>
      <c r="Q97">
        <f>ProkustesV!T102*ProkustesV!$AC102</f>
        <v>-1.5778097588554718</v>
      </c>
      <c r="R97">
        <f>ProkustesV!U102*ProkustesV!$AC102</f>
        <v>2.0429213262468426</v>
      </c>
      <c r="S97">
        <f>ProkustesV!V102*ProkustesV!$AC102</f>
        <v>-2.005867659969212</v>
      </c>
      <c r="T97">
        <f>ProkustesV!W102*ProkustesV!$AC102</f>
        <v>4.473075404054474</v>
      </c>
      <c r="U97">
        <f>ProkustesV!X102*ProkustesV!$AC102</f>
        <v>6.5498596303353029E-2</v>
      </c>
    </row>
    <row r="98" spans="1:21" x14ac:dyDescent="0.3">
      <c r="A98" t="str">
        <f>MID(ProkustesV!C103,4,3)&amp;"_"&amp;ProkustesV!A103&amp;"_"&amp;ProkustesV!B103</f>
        <v>alp_20_1</v>
      </c>
      <c r="B98">
        <f>ProkustesV!E103*ProkustesV!$AC103</f>
        <v>-1.9831759297999985</v>
      </c>
      <c r="C98">
        <f>ProkustesV!F103*ProkustesV!$AC103</f>
        <v>0.4894902974392128</v>
      </c>
      <c r="D98">
        <f>ProkustesV!G103*ProkustesV!$AC103</f>
        <v>-1.9936871272584678</v>
      </c>
      <c r="E98">
        <f>ProkustesV!H103*ProkustesV!$AC103</f>
        <v>-0.41090384054722956</v>
      </c>
      <c r="F98">
        <f>ProkustesV!I103*ProkustesV!$AC103</f>
        <v>0.19059202023717647</v>
      </c>
      <c r="G98">
        <f>ProkustesV!J103*ProkustesV!$AC103</f>
        <v>8.4850929955344462E-2</v>
      </c>
      <c r="H98">
        <f>ProkustesV!K103*ProkustesV!$AC103</f>
        <v>-0.78440602971090156</v>
      </c>
      <c r="I98">
        <f>ProkustesV!L103*ProkustesV!$AC103</f>
        <v>1.568289124811195</v>
      </c>
      <c r="J98">
        <f>ProkustesV!M103*ProkustesV!$AC103</f>
        <v>-0.91993554793308707</v>
      </c>
      <c r="K98">
        <f>ProkustesV!N103*ProkustesV!$AC103</f>
        <v>0.42818813427486663</v>
      </c>
      <c r="L98">
        <f>ProkustesV!O103*ProkustesV!$AC103</f>
        <v>1.8643173573455487</v>
      </c>
      <c r="M98">
        <f>ProkustesV!P103*ProkustesV!$AC103</f>
        <v>1.4399795680201302</v>
      </c>
      <c r="N98">
        <f>ProkustesV!Q103*ProkustesV!$AC103</f>
        <v>-0.87499591363090978</v>
      </c>
      <c r="O98">
        <f>ProkustesV!R103*ProkustesV!$AC103</f>
        <v>-0.47814405864912723</v>
      </c>
      <c r="P98">
        <f>ProkustesV!S103*ProkustesV!$AC103</f>
        <v>-0.89163580453689251</v>
      </c>
      <c r="Q98">
        <f>ProkustesV!T103*ProkustesV!$AC103</f>
        <v>-1.6582690689330111</v>
      </c>
      <c r="R98">
        <f>ProkustesV!U103*ProkustesV!$AC103</f>
        <v>1.8308648545461257</v>
      </c>
      <c r="S98">
        <f>ProkustesV!V103*ProkustesV!$AC103</f>
        <v>-1.5006948852504698</v>
      </c>
      <c r="T98">
        <f>ProkustesV!W103*ProkustesV!$AC103</f>
        <v>3.5620621207414311</v>
      </c>
      <c r="U98">
        <f>ProkustesV!X103*ProkustesV!$AC103</f>
        <v>3.7213798879082695E-2</v>
      </c>
    </row>
    <row r="99" spans="1:21" x14ac:dyDescent="0.3">
      <c r="A99" t="str">
        <f>MID(ProkustesV!C104,4,3)&amp;"_"&amp;ProkustesV!A104&amp;"_"&amp;ProkustesV!B104</f>
        <v>alp_20_2</v>
      </c>
      <c r="B99">
        <f>ProkustesV!E104*ProkustesV!$AC104</f>
        <v>-2.0590196221594712</v>
      </c>
      <c r="C99">
        <f>ProkustesV!F104*ProkustesV!$AC104</f>
        <v>0.47018340712329998</v>
      </c>
      <c r="D99">
        <f>ProkustesV!G104*ProkustesV!$AC104</f>
        <v>-2.1210438806999172</v>
      </c>
      <c r="E99">
        <f>ProkustesV!H104*ProkustesV!$AC104</f>
        <v>-0.42510849703351811</v>
      </c>
      <c r="F99">
        <f>ProkustesV!I104*ProkustesV!$AC104</f>
        <v>-0.15692853266034498</v>
      </c>
      <c r="G99">
        <f>ProkustesV!J104*ProkustesV!$AC104</f>
        <v>1.6408586671997374E-2</v>
      </c>
      <c r="H99">
        <f>ProkustesV!K104*ProkustesV!$AC104</f>
        <v>-0.71721099286189183</v>
      </c>
      <c r="I99">
        <f>ProkustesV!L104*ProkustesV!$AC104</f>
        <v>1.6708094455951261</v>
      </c>
      <c r="J99">
        <f>ProkustesV!M104*ProkustesV!$AC104</f>
        <v>-0.80400261470479895</v>
      </c>
      <c r="K99">
        <f>ProkustesV!N104*ProkustesV!$AC104</f>
        <v>0.43863519307263249</v>
      </c>
      <c r="L99">
        <f>ProkustesV!O104*ProkustesV!$AC104</f>
        <v>1.9997502765726261</v>
      </c>
      <c r="M99">
        <f>ProkustesV!P104*ProkustesV!$AC104</f>
        <v>1.5271026605217091</v>
      </c>
      <c r="N99">
        <f>ProkustesV!Q104*ProkustesV!$AC104</f>
        <v>-0.86566513744982732</v>
      </c>
      <c r="O99">
        <f>ProkustesV!R104*ProkustesV!$AC104</f>
        <v>-0.45832114141709612</v>
      </c>
      <c r="P99">
        <f>ProkustesV!S104*ProkustesV!$AC104</f>
        <v>-0.93110629658835453</v>
      </c>
      <c r="Q99">
        <f>ProkustesV!T104*ProkustesV!$AC104</f>
        <v>-1.72279014841629</v>
      </c>
      <c r="R99">
        <f>ProkustesV!U104*ProkustesV!$AC104</f>
        <v>2.0372339444234409</v>
      </c>
      <c r="S99">
        <f>ProkustesV!V104*ProkustesV!$AC104</f>
        <v>-1.5538750349914272</v>
      </c>
      <c r="T99">
        <f>ProkustesV!W104*ProkustesV!$AC104</f>
        <v>3.617992856128537</v>
      </c>
      <c r="U99">
        <f>ProkustesV!X104*ProkustesV!$AC104</f>
        <v>3.6955528873577614E-2</v>
      </c>
    </row>
    <row r="100" spans="1:21" x14ac:dyDescent="0.3">
      <c r="A100" t="str">
        <f>MID(ProkustesV!C105,4,3)&amp;"_"&amp;ProkustesV!A105&amp;"_"&amp;ProkustesV!B105</f>
        <v>alp_20_3</v>
      </c>
      <c r="B100">
        <f>ProkustesV!E105*ProkustesV!$AC105</f>
        <v>-1.7504649533973726</v>
      </c>
      <c r="C100">
        <f>ProkustesV!F105*ProkustesV!$AC105</f>
        <v>0.44265808987873195</v>
      </c>
      <c r="D100">
        <f>ProkustesV!G105*ProkustesV!$AC105</f>
        <v>-1.8432800537713685</v>
      </c>
      <c r="E100">
        <f>ProkustesV!H105*ProkustesV!$AC105</f>
        <v>-0.2939835369358727</v>
      </c>
      <c r="F100">
        <f>ProkustesV!I105*ProkustesV!$AC105</f>
        <v>5.5651098655861257E-2</v>
      </c>
      <c r="G100">
        <f>ProkustesV!J105*ProkustesV!$AC105</f>
        <v>1.2499623118085909E-2</v>
      </c>
      <c r="H100">
        <f>ProkustesV!K105*ProkustesV!$AC105</f>
        <v>-0.78083691750886319</v>
      </c>
      <c r="I100">
        <f>ProkustesV!L105*ProkustesV!$AC105</f>
        <v>1.4905455308877764</v>
      </c>
      <c r="J100">
        <f>ProkustesV!M105*ProkustesV!$AC105</f>
        <v>-0.84050481721080428</v>
      </c>
      <c r="K100">
        <f>ProkustesV!N105*ProkustesV!$AC105</f>
        <v>0.49120083818006299</v>
      </c>
      <c r="L100">
        <f>ProkustesV!O105*ProkustesV!$AC105</f>
        <v>1.7302217213662112</v>
      </c>
      <c r="M100">
        <f>ProkustesV!P105*ProkustesV!$AC105</f>
        <v>1.4485538035454186</v>
      </c>
      <c r="N100">
        <f>ProkustesV!Q105*ProkustesV!$AC105</f>
        <v>-0.84963912505236139</v>
      </c>
      <c r="O100">
        <f>ProkustesV!R105*ProkustesV!$AC105</f>
        <v>-0.56837888936096848</v>
      </c>
      <c r="P100">
        <f>ProkustesV!S105*ProkustesV!$AC105</f>
        <v>-0.92055170756272242</v>
      </c>
      <c r="Q100">
        <f>ProkustesV!T105*ProkustesV!$AC105</f>
        <v>-1.608018845443385</v>
      </c>
      <c r="R100">
        <f>ProkustesV!U105*ProkustesV!$AC105</f>
        <v>1.8342883152526768</v>
      </c>
      <c r="S100">
        <f>ProkustesV!V105*ProkustesV!$AC105</f>
        <v>-1.4169591126000975</v>
      </c>
      <c r="T100">
        <f>ProkustesV!W105*ProkustesV!$AC105</f>
        <v>3.3651164392287414</v>
      </c>
      <c r="U100">
        <f>ProkustesV!X105*ProkustesV!$AC105</f>
        <v>1.8824987302562338E-3</v>
      </c>
    </row>
    <row r="101" spans="1:21" x14ac:dyDescent="0.3">
      <c r="A101" t="str">
        <f>MID(ProkustesV!C106,4,3)&amp;"_"&amp;ProkustesV!A106&amp;"_"&amp;ProkustesV!B106</f>
        <v>alp_20_4</v>
      </c>
      <c r="B101">
        <f>ProkustesV!E106*ProkustesV!$AC106</f>
        <v>-1.7184603540786574</v>
      </c>
      <c r="C101">
        <f>ProkustesV!F106*ProkustesV!$AC106</f>
        <v>0.41370592530472727</v>
      </c>
      <c r="D101">
        <f>ProkustesV!G106*ProkustesV!$AC106</f>
        <v>-1.7542716839430601</v>
      </c>
      <c r="E101">
        <f>ProkustesV!H106*ProkustesV!$AC106</f>
        <v>-0.39484855118648182</v>
      </c>
      <c r="F101">
        <f>ProkustesV!I106*ProkustesV!$AC106</f>
        <v>-0.11077109106837299</v>
      </c>
      <c r="G101">
        <f>ProkustesV!J106*ProkustesV!$AC106</f>
        <v>4.3400973852750976E-2</v>
      </c>
      <c r="H101">
        <f>ProkustesV!K106*ProkustesV!$AC106</f>
        <v>-0.78382891880747319</v>
      </c>
      <c r="I101">
        <f>ProkustesV!L106*ProkustesV!$AC106</f>
        <v>1.5719917317750036</v>
      </c>
      <c r="J101">
        <f>ProkustesV!M106*ProkustesV!$AC106</f>
        <v>-0.86206672201038115</v>
      </c>
      <c r="K101">
        <f>ProkustesV!N106*ProkustesV!$AC106</f>
        <v>0.43967238481494536</v>
      </c>
      <c r="L101">
        <f>ProkustesV!O106*ProkustesV!$AC106</f>
        <v>1.7569070343929636</v>
      </c>
      <c r="M101">
        <f>ProkustesV!P106*ProkustesV!$AC106</f>
        <v>1.2840136393257424</v>
      </c>
      <c r="N101">
        <f>ProkustesV!Q106*ProkustesV!$AC106</f>
        <v>-0.90782044692129238</v>
      </c>
      <c r="O101">
        <f>ProkustesV!R106*ProkustesV!$AC106</f>
        <v>-0.4713233061876817</v>
      </c>
      <c r="P101">
        <f>ProkustesV!S106*ProkustesV!$AC106</f>
        <v>-0.89627967316451562</v>
      </c>
      <c r="Q101">
        <f>ProkustesV!T106*ProkustesV!$AC106</f>
        <v>-1.5839824505991669</v>
      </c>
      <c r="R101">
        <f>ProkustesV!U106*ProkustesV!$AC106</f>
        <v>1.7194148962780176</v>
      </c>
      <c r="S101">
        <f>ProkustesV!V106*ProkustesV!$AC106</f>
        <v>-1.3210989063686507</v>
      </c>
      <c r="T101">
        <f>ProkustesV!W106*ProkustesV!$AC106</f>
        <v>3.5571769593227667</v>
      </c>
      <c r="U101">
        <f>ProkustesV!X106*ProkustesV!$AC106</f>
        <v>1.8468559268808728E-2</v>
      </c>
    </row>
    <row r="102" spans="1:21" x14ac:dyDescent="0.3">
      <c r="A102" t="str">
        <f>MID(ProkustesV!C107,4,3)&amp;"_"&amp;ProkustesV!A107&amp;"_"&amp;ProkustesV!B107</f>
        <v>alp_20_5</v>
      </c>
      <c r="B102">
        <f>ProkustesV!E107*ProkustesV!$AC107</f>
        <v>-1.8697568902142694</v>
      </c>
      <c r="C102">
        <f>ProkustesV!F107*ProkustesV!$AC107</f>
        <v>0.3891339944347415</v>
      </c>
      <c r="D102">
        <f>ProkustesV!G107*ProkustesV!$AC107</f>
        <v>-1.870128612063152</v>
      </c>
      <c r="E102">
        <f>ProkustesV!H107*ProkustesV!$AC107</f>
        <v>-0.39286311745257674</v>
      </c>
      <c r="F102">
        <f>ProkustesV!I107*ProkustesV!$AC107</f>
        <v>0.12703214529074197</v>
      </c>
      <c r="G102">
        <f>ProkustesV!J107*ProkustesV!$AC107</f>
        <v>-7.6580177563424529E-2</v>
      </c>
      <c r="H102">
        <f>ProkustesV!K107*ProkustesV!$AC107</f>
        <v>-0.79348645357078795</v>
      </c>
      <c r="I102">
        <f>ProkustesV!L107*ProkustesV!$AC107</f>
        <v>1.6268678721234735</v>
      </c>
      <c r="J102">
        <f>ProkustesV!M107*ProkustesV!$AC107</f>
        <v>-0.83891080277571062</v>
      </c>
      <c r="K102">
        <f>ProkustesV!N107*ProkustesV!$AC107</f>
        <v>0.44059464340848176</v>
      </c>
      <c r="L102">
        <f>ProkustesV!O107*ProkustesV!$AC107</f>
        <v>1.7493800927801162</v>
      </c>
      <c r="M102">
        <f>ProkustesV!P107*ProkustesV!$AC107</f>
        <v>1.4608926065501868</v>
      </c>
      <c r="N102">
        <f>ProkustesV!Q107*ProkustesV!$AC107</f>
        <v>-0.82219480898122643</v>
      </c>
      <c r="O102">
        <f>ProkustesV!R107*ProkustesV!$AC107</f>
        <v>-0.42279300186247581</v>
      </c>
      <c r="P102">
        <f>ProkustesV!S107*ProkustesV!$AC107</f>
        <v>-0.77690193041854227</v>
      </c>
      <c r="Q102">
        <f>ProkustesV!T107*ProkustesV!$AC107</f>
        <v>-1.5437143591591669</v>
      </c>
      <c r="R102">
        <f>ProkustesV!U107*ProkustesV!$AC107</f>
        <v>1.6108595337598566</v>
      </c>
      <c r="S102">
        <f>ProkustesV!V107*ProkustesV!$AC107</f>
        <v>-1.4455849101621063</v>
      </c>
      <c r="T102">
        <f>ProkustesV!W107*ProkustesV!$AC107</f>
        <v>3.4841077261929989</v>
      </c>
      <c r="U102">
        <f>ProkustesV!X107*ProkustesV!$AC107</f>
        <v>-3.5953550317121712E-2</v>
      </c>
    </row>
    <row r="103" spans="1:21" x14ac:dyDescent="0.3">
      <c r="A103" t="str">
        <f>MID(ProkustesV!C108,4,3)&amp;"_"&amp;ProkustesV!A108&amp;"_"&amp;ProkustesV!B108</f>
        <v>com_21_1</v>
      </c>
      <c r="B103">
        <f>ProkustesV!E108*ProkustesV!$AC108</f>
        <v>-1.6494221790280015</v>
      </c>
      <c r="C103">
        <f>ProkustesV!F108*ProkustesV!$AC108</f>
        <v>0.18732581018231398</v>
      </c>
      <c r="D103">
        <f>ProkustesV!G108*ProkustesV!$AC108</f>
        <v>-1.6444448468815624</v>
      </c>
      <c r="E103">
        <f>ProkustesV!H108*ProkustesV!$AC108</f>
        <v>-0.14137425745369131</v>
      </c>
      <c r="F103">
        <f>ProkustesV!I108*ProkustesV!$AC108</f>
        <v>-0.7415279989158442</v>
      </c>
      <c r="G103">
        <f>ProkustesV!J108*ProkustesV!$AC108</f>
        <v>2.0798234237042083E-2</v>
      </c>
      <c r="H103">
        <f>ProkustesV!K108*ProkustesV!$AC108</f>
        <v>-0.12149179952581922</v>
      </c>
      <c r="I103">
        <f>ProkustesV!L108*ProkustesV!$AC108</f>
        <v>1.2489193906953682</v>
      </c>
      <c r="J103">
        <f>ProkustesV!M108*ProkustesV!$AC108</f>
        <v>-0.17769995611943876</v>
      </c>
      <c r="K103">
        <f>ProkustesV!N108*ProkustesV!$AC108</f>
        <v>0.40979568352404477</v>
      </c>
      <c r="L103">
        <f>ProkustesV!O108*ProkustesV!$AC108</f>
        <v>1.4940096485373777</v>
      </c>
      <c r="M103">
        <f>ProkustesV!P108*ProkustesV!$AC108</f>
        <v>1.2427836619168695</v>
      </c>
      <c r="N103">
        <f>ProkustesV!Q108*ProkustesV!$AC108</f>
        <v>-0.15950394416265642</v>
      </c>
      <c r="O103">
        <f>ProkustesV!R108*ProkustesV!$AC108</f>
        <v>-0.50845746813784842</v>
      </c>
      <c r="P103">
        <f>ProkustesV!S108*ProkustesV!$AC108</f>
        <v>-0.18272987733304547</v>
      </c>
      <c r="Q103">
        <f>ProkustesV!T108*ProkustesV!$AC108</f>
        <v>-1.2581120953252134</v>
      </c>
      <c r="R103">
        <f>ProkustesV!U108*ProkustesV!$AC108</f>
        <v>1.4307298720166572</v>
      </c>
      <c r="S103">
        <f>ProkustesV!V108*ProkustesV!$AC108</f>
        <v>-1.1806044828682905</v>
      </c>
      <c r="T103">
        <f>ProkustesV!W108*ProkustesV!$AC108</f>
        <v>1.7520810814123369</v>
      </c>
      <c r="U103">
        <f>ProkustesV!X108*ProkustesV!$AC108</f>
        <v>-2.1074476770596665E-2</v>
      </c>
    </row>
    <row r="104" spans="1:21" x14ac:dyDescent="0.3">
      <c r="A104" t="str">
        <f>MID(ProkustesV!C109,4,3)&amp;"_"&amp;ProkustesV!A109&amp;"_"&amp;ProkustesV!B109</f>
        <v>com_21_2</v>
      </c>
      <c r="B104">
        <f>ProkustesV!E109*ProkustesV!$AC109</f>
        <v>-2.0983459260910591</v>
      </c>
      <c r="C104">
        <f>ProkustesV!F109*ProkustesV!$AC109</f>
        <v>0.15828131646860774</v>
      </c>
      <c r="D104">
        <f>ProkustesV!G109*ProkustesV!$AC109</f>
        <v>-2.0911039118820547</v>
      </c>
      <c r="E104">
        <f>ProkustesV!H109*ProkustesV!$AC109</f>
        <v>-0.15922668484505231</v>
      </c>
      <c r="F104">
        <f>ProkustesV!I109*ProkustesV!$AC109</f>
        <v>-0.83885899240073702</v>
      </c>
      <c r="G104">
        <f>ProkustesV!J109*ProkustesV!$AC109</f>
        <v>-2.0832699745635466E-2</v>
      </c>
      <c r="H104">
        <f>ProkustesV!K109*ProkustesV!$AC109</f>
        <v>-0.13241638626536101</v>
      </c>
      <c r="I104">
        <f>ProkustesV!L109*ProkustesV!$AC109</f>
        <v>1.485820647306535</v>
      </c>
      <c r="J104">
        <f>ProkustesV!M109*ProkustesV!$AC109</f>
        <v>-0.15450881438143679</v>
      </c>
      <c r="K104">
        <f>ProkustesV!N109*ProkustesV!$AC109</f>
        <v>0.52948392295333313</v>
      </c>
      <c r="L104">
        <f>ProkustesV!O109*ProkustesV!$AC109</f>
        <v>1.3952735890524475</v>
      </c>
      <c r="M104">
        <f>ProkustesV!P109*ProkustesV!$AC109</f>
        <v>2.0001012858554423</v>
      </c>
      <c r="N104">
        <f>ProkustesV!Q109*ProkustesV!$AC109</f>
        <v>-0.12884821260899612</v>
      </c>
      <c r="O104">
        <f>ProkustesV!R109*ProkustesV!$AC109</f>
        <v>-0.36939304758199099</v>
      </c>
      <c r="P104">
        <f>ProkustesV!S109*ProkustesV!$AC109</f>
        <v>-0.18304306977176435</v>
      </c>
      <c r="Q104">
        <f>ProkustesV!T109*ProkustesV!$AC109</f>
        <v>-1.4906761081262816</v>
      </c>
      <c r="R104">
        <f>ProkustesV!U109*ProkustesV!$AC109</f>
        <v>1.6453172337859547</v>
      </c>
      <c r="S104">
        <f>ProkustesV!V109*ProkustesV!$AC109</f>
        <v>-2.0140269378853284</v>
      </c>
      <c r="T104">
        <f>ProkustesV!W109*ProkustesV!$AC109</f>
        <v>2.5865344905629906</v>
      </c>
      <c r="U104">
        <f>ProkustesV!X109*ProkustesV!$AC109</f>
        <v>-0.11953169439962627</v>
      </c>
    </row>
    <row r="105" spans="1:21" x14ac:dyDescent="0.3">
      <c r="A105" t="str">
        <f>MID(ProkustesV!C110,4,3)&amp;"_"&amp;ProkustesV!A110&amp;"_"&amp;ProkustesV!B110</f>
        <v>com_21_3</v>
      </c>
      <c r="B105">
        <f>ProkustesV!E110*ProkustesV!$AC110</f>
        <v>-1.9639917017990338</v>
      </c>
      <c r="C105">
        <f>ProkustesV!F110*ProkustesV!$AC110</f>
        <v>0.18968761111818744</v>
      </c>
      <c r="D105">
        <f>ProkustesV!G110*ProkustesV!$AC110</f>
        <v>-2.0108330993861205</v>
      </c>
      <c r="E105">
        <f>ProkustesV!H110*ProkustesV!$AC110</f>
        <v>-0.21588914571812839</v>
      </c>
      <c r="F105">
        <f>ProkustesV!I110*ProkustesV!$AC110</f>
        <v>-0.51596157396888309</v>
      </c>
      <c r="G105">
        <f>ProkustesV!J110*ProkustesV!$AC110</f>
        <v>-1.7044049198675706E-2</v>
      </c>
      <c r="H105">
        <f>ProkustesV!K110*ProkustesV!$AC110</f>
        <v>-0.16586884582731579</v>
      </c>
      <c r="I105">
        <f>ProkustesV!L110*ProkustesV!$AC110</f>
        <v>1.4173902132322567</v>
      </c>
      <c r="J105">
        <f>ProkustesV!M110*ProkustesV!$AC110</f>
        <v>-0.19692069992884315</v>
      </c>
      <c r="K105">
        <f>ProkustesV!N110*ProkustesV!$AC110</f>
        <v>0.57055239383784595</v>
      </c>
      <c r="L105">
        <f>ProkustesV!O110*ProkustesV!$AC110</f>
        <v>1.2211632435110007</v>
      </c>
      <c r="M105">
        <f>ProkustesV!P110*ProkustesV!$AC110</f>
        <v>2.0985430138776655</v>
      </c>
      <c r="N105">
        <f>ProkustesV!Q110*ProkustesV!$AC110</f>
        <v>-0.22332964798560259</v>
      </c>
      <c r="O105">
        <f>ProkustesV!R110*ProkustesV!$AC110</f>
        <v>-0.51420219926225041</v>
      </c>
      <c r="P105">
        <f>ProkustesV!S110*ProkustesV!$AC110</f>
        <v>-0.27944060894743911</v>
      </c>
      <c r="Q105">
        <f>ProkustesV!T110*ProkustesV!$AC110</f>
        <v>-1.479988842839326</v>
      </c>
      <c r="R105">
        <f>ProkustesV!U110*ProkustesV!$AC110</f>
        <v>1.2687754016986512</v>
      </c>
      <c r="S105">
        <f>ProkustesV!V110*ProkustesV!$AC110</f>
        <v>-1.8922457412003595</v>
      </c>
      <c r="T105">
        <f>ProkustesV!W110*ProkustesV!$AC110</f>
        <v>2.8664075326335738</v>
      </c>
      <c r="U105">
        <f>ProkustesV!X110*ProkustesV!$AC110</f>
        <v>-0.15680325384721849</v>
      </c>
    </row>
    <row r="106" spans="1:21" x14ac:dyDescent="0.3">
      <c r="A106" t="str">
        <f>MID(ProkustesV!C111,4,3)&amp;"_"&amp;ProkustesV!A111&amp;"_"&amp;ProkustesV!B111</f>
        <v>com_21_4</v>
      </c>
      <c r="B106">
        <f>ProkustesV!E111*ProkustesV!$AC111</f>
        <v>-1.7700199292352741</v>
      </c>
      <c r="C106">
        <f>ProkustesV!F111*ProkustesV!$AC111</f>
        <v>0.17055049272008757</v>
      </c>
      <c r="D106">
        <f>ProkustesV!G111*ProkustesV!$AC111</f>
        <v>-1.8052869784395544</v>
      </c>
      <c r="E106">
        <f>ProkustesV!H111*ProkustesV!$AC111</f>
        <v>-0.15182556675022585</v>
      </c>
      <c r="F106">
        <f>ProkustesV!I111*ProkustesV!$AC111</f>
        <v>-0.5195859456029791</v>
      </c>
      <c r="G106">
        <f>ProkustesV!J111*ProkustesV!$AC111</f>
        <v>-1.6584013608842499E-3</v>
      </c>
      <c r="H106">
        <f>ProkustesV!K111*ProkustesV!$AC111</f>
        <v>-0.30897214229040448</v>
      </c>
      <c r="I106">
        <f>ProkustesV!L111*ProkustesV!$AC111</f>
        <v>1.2554532769417883</v>
      </c>
      <c r="J106">
        <f>ProkustesV!M111*ProkustesV!$AC111</f>
        <v>-0.36020266885240687</v>
      </c>
      <c r="K106">
        <f>ProkustesV!N111*ProkustesV!$AC111</f>
        <v>0.51667256477589441</v>
      </c>
      <c r="L106">
        <f>ProkustesV!O111*ProkustesV!$AC111</f>
        <v>1.1427949203463263</v>
      </c>
      <c r="M106">
        <f>ProkustesV!P111*ProkustesV!$AC111</f>
        <v>1.5034550771332456</v>
      </c>
      <c r="N106">
        <f>ProkustesV!Q111*ProkustesV!$AC111</f>
        <v>-0.29154261620869304</v>
      </c>
      <c r="O106">
        <f>ProkustesV!R111*ProkustesV!$AC111</f>
        <v>-0.36393376735478983</v>
      </c>
      <c r="P106">
        <f>ProkustesV!S111*ProkustesV!$AC111</f>
        <v>-0.30016917611015065</v>
      </c>
      <c r="Q106">
        <f>ProkustesV!T111*ProkustesV!$AC111</f>
        <v>-1.212739113567207</v>
      </c>
      <c r="R106">
        <f>ProkustesV!U111*ProkustesV!$AC111</f>
        <v>1.6382816904057829</v>
      </c>
      <c r="S106">
        <f>ProkustesV!V111*ProkustesV!$AC111</f>
        <v>-1.483969694711111</v>
      </c>
      <c r="T106">
        <f>ProkustesV!W111*ProkustesV!$AC111</f>
        <v>2.5747028459873564</v>
      </c>
      <c r="U106">
        <f>ProkustesV!X111*ProkustesV!$AC111</f>
        <v>-0.23200486782680779</v>
      </c>
    </row>
    <row r="107" spans="1:21" x14ac:dyDescent="0.3">
      <c r="A107" t="str">
        <f>MID(ProkustesV!C112,4,3)&amp;"_"&amp;ProkustesV!A112&amp;"_"&amp;ProkustesV!B112</f>
        <v>com_21_5</v>
      </c>
      <c r="B107">
        <f>ProkustesV!E112*ProkustesV!$AC112</f>
        <v>-2.4255745131147139</v>
      </c>
      <c r="C107">
        <f>ProkustesV!F112*ProkustesV!$AC112</f>
        <v>0.28805703570493191</v>
      </c>
      <c r="D107">
        <f>ProkustesV!G112*ProkustesV!$AC112</f>
        <v>-2.394982902250204</v>
      </c>
      <c r="E107">
        <f>ProkustesV!H112*ProkustesV!$AC112</f>
        <v>-0.18540121356974254</v>
      </c>
      <c r="F107">
        <f>ProkustesV!I112*ProkustesV!$AC112</f>
        <v>-1.0550542530026716</v>
      </c>
      <c r="G107">
        <f>ProkustesV!J112*ProkustesV!$AC112</f>
        <v>4.8576799113861834E-2</v>
      </c>
      <c r="H107">
        <f>ProkustesV!K112*ProkustesV!$AC112</f>
        <v>9.4948866733560788E-2</v>
      </c>
      <c r="I107">
        <f>ProkustesV!L112*ProkustesV!$AC112</f>
        <v>1.4229895398170416</v>
      </c>
      <c r="J107">
        <f>ProkustesV!M112*ProkustesV!$AC112</f>
        <v>8.1741382626700623E-2</v>
      </c>
      <c r="K107">
        <f>ProkustesV!N112*ProkustesV!$AC112</f>
        <v>0.59418940086460437</v>
      </c>
      <c r="L107">
        <f>ProkustesV!O112*ProkustesV!$AC112</f>
        <v>1.5704932626125154</v>
      </c>
      <c r="M107">
        <f>ProkustesV!P112*ProkustesV!$AC112</f>
        <v>1.7358720891848494</v>
      </c>
      <c r="N107">
        <f>ProkustesV!Q112*ProkustesV!$AC112</f>
        <v>3.0957767758837677E-2</v>
      </c>
      <c r="O107">
        <f>ProkustesV!R112*ProkustesV!$AC112</f>
        <v>-0.6347771911904655</v>
      </c>
      <c r="P107">
        <f>ProkustesV!S112*ProkustesV!$AC112</f>
        <v>-3.3186312624333095E-2</v>
      </c>
      <c r="Q107">
        <f>ProkustesV!T112*ProkustesV!$AC112</f>
        <v>-1.5371007808477317</v>
      </c>
      <c r="R107">
        <f>ProkustesV!U112*ProkustesV!$AC112</f>
        <v>1.5790237256920607</v>
      </c>
      <c r="S107">
        <f>ProkustesV!V112*ProkustesV!$AC112</f>
        <v>-1.8031960364801616</v>
      </c>
      <c r="T107">
        <f>ProkustesV!W112*ProkustesV!$AC112</f>
        <v>2.5516329755682428</v>
      </c>
      <c r="U107">
        <f>ProkustesV!X112*ProkustesV!$AC112</f>
        <v>7.0790357402798793E-2</v>
      </c>
    </row>
    <row r="108" spans="1:21" x14ac:dyDescent="0.3">
      <c r="A108" t="str">
        <f>MID(ProkustesV!C113,4,3)&amp;"_"&amp;ProkustesV!A113&amp;"_"&amp;ProkustesV!B113</f>
        <v>com_22_1</v>
      </c>
      <c r="B108">
        <f>ProkustesV!E113*ProkustesV!$AC113</f>
        <v>-1.5681468612454488</v>
      </c>
      <c r="C108">
        <f>ProkustesV!F113*ProkustesV!$AC113</f>
        <v>0.17848261246006605</v>
      </c>
      <c r="D108">
        <f>ProkustesV!G113*ProkustesV!$AC113</f>
        <v>-1.5674158034795562</v>
      </c>
      <c r="E108">
        <f>ProkustesV!H113*ProkustesV!$AC113</f>
        <v>-0.17493228198764388</v>
      </c>
      <c r="F108">
        <f>ProkustesV!I113*ProkustesV!$AC113</f>
        <v>-0.30169560204391954</v>
      </c>
      <c r="G108">
        <f>ProkustesV!J113*ProkustesV!$AC113</f>
        <v>-5.2809415242218723E-2</v>
      </c>
      <c r="H108">
        <f>ProkustesV!K113*ProkustesV!$AC113</f>
        <v>-0.1477316434453822</v>
      </c>
      <c r="I108">
        <f>ProkustesV!L113*ProkustesV!$AC113</f>
        <v>1.3182303418808747</v>
      </c>
      <c r="J108">
        <f>ProkustesV!M113*ProkustesV!$AC113</f>
        <v>-0.16628026319794392</v>
      </c>
      <c r="K108">
        <f>ProkustesV!N113*ProkustesV!$AC113</f>
        <v>0.41537865798184975</v>
      </c>
      <c r="L108">
        <f>ProkustesV!O113*ProkustesV!$AC113</f>
        <v>1.0718762453113984</v>
      </c>
      <c r="M108">
        <f>ProkustesV!P113*ProkustesV!$AC113</f>
        <v>1.3414851519597493</v>
      </c>
      <c r="N108">
        <f>ProkustesV!Q113*ProkustesV!$AC113</f>
        <v>-0.1619264828358532</v>
      </c>
      <c r="O108">
        <f>ProkustesV!R113*ProkustesV!$AC113</f>
        <v>-0.46200853568336714</v>
      </c>
      <c r="P108">
        <f>ProkustesV!S113*ProkustesV!$AC113</f>
        <v>-0.18836561143283523</v>
      </c>
      <c r="Q108">
        <f>ProkustesV!T113*ProkustesV!$AC113</f>
        <v>-1.1650546459110345</v>
      </c>
      <c r="R108">
        <f>ProkustesV!U113*ProkustesV!$AC113</f>
        <v>1.2265623647576962</v>
      </c>
      <c r="S108">
        <f>ProkustesV!V113*ProkustesV!$AC113</f>
        <v>-1.2909010437295008</v>
      </c>
      <c r="T108">
        <f>ProkustesV!W113*ProkustesV!$AC113</f>
        <v>1.803123657611837</v>
      </c>
      <c r="U108">
        <f>ProkustesV!X113*ProkustesV!$AC113</f>
        <v>-0.10787084172877676</v>
      </c>
    </row>
    <row r="109" spans="1:21" x14ac:dyDescent="0.3">
      <c r="A109" t="str">
        <f>MID(ProkustesV!C114,4,3)&amp;"_"&amp;ProkustesV!A114&amp;"_"&amp;ProkustesV!B114</f>
        <v>com_22_2</v>
      </c>
      <c r="B109">
        <f>ProkustesV!E114*ProkustesV!$AC114</f>
        <v>-1.7605896712009583</v>
      </c>
      <c r="C109">
        <f>ProkustesV!F114*ProkustesV!$AC114</f>
        <v>0.15533975522524957</v>
      </c>
      <c r="D109">
        <f>ProkustesV!G114*ProkustesV!$AC114</f>
        <v>-1.7623608500331556</v>
      </c>
      <c r="E109">
        <f>ProkustesV!H114*ProkustesV!$AC114</f>
        <v>-0.1830298205233547</v>
      </c>
      <c r="F109">
        <f>ProkustesV!I114*ProkustesV!$AC114</f>
        <v>-0.49064778710304391</v>
      </c>
      <c r="G109">
        <f>ProkustesV!J114*ProkustesV!$AC114</f>
        <v>-6.6950047124714557E-2</v>
      </c>
      <c r="H109">
        <f>ProkustesV!K114*ProkustesV!$AC114</f>
        <v>-0.18870964988213912</v>
      </c>
      <c r="I109">
        <f>ProkustesV!L114*ProkustesV!$AC114</f>
        <v>1.1104443163992823</v>
      </c>
      <c r="J109">
        <f>ProkustesV!M114*ProkustesV!$AC114</f>
        <v>-0.25546398281238253</v>
      </c>
      <c r="K109">
        <f>ProkustesV!N114*ProkustesV!$AC114</f>
        <v>0.36916964339783448</v>
      </c>
      <c r="L109">
        <f>ProkustesV!O114*ProkustesV!$AC114</f>
        <v>1.3054405662782311</v>
      </c>
      <c r="M109">
        <f>ProkustesV!P114*ProkustesV!$AC114</f>
        <v>1.1498031532244322</v>
      </c>
      <c r="N109">
        <f>ProkustesV!Q114*ProkustesV!$AC114</f>
        <v>-0.3142103674189079</v>
      </c>
      <c r="O109">
        <f>ProkustesV!R114*ProkustesV!$AC114</f>
        <v>-0.426240587045499</v>
      </c>
      <c r="P109">
        <f>ProkustesV!S114*ProkustesV!$AC114</f>
        <v>-0.31749419394073941</v>
      </c>
      <c r="Q109">
        <f>ProkustesV!T114*ProkustesV!$AC114</f>
        <v>-1.0654174044769873</v>
      </c>
      <c r="R109">
        <f>ProkustesV!U114*ProkustesV!$AC114</f>
        <v>1.1220823664141391</v>
      </c>
      <c r="S109">
        <f>ProkustesV!V114*ProkustesV!$AC114</f>
        <v>-1.0399650947174646</v>
      </c>
      <c r="T109">
        <f>ProkustesV!W114*ProkustesV!$AC114</f>
        <v>2.6619535696989591</v>
      </c>
      <c r="U109">
        <f>ProkustesV!X114*ProkustesV!$AC114</f>
        <v>-3.1539143587750503E-3</v>
      </c>
    </row>
    <row r="110" spans="1:21" x14ac:dyDescent="0.3">
      <c r="A110" t="str">
        <f>MID(ProkustesV!C115,4,3)&amp;"_"&amp;ProkustesV!A115&amp;"_"&amp;ProkustesV!B115</f>
        <v>com_22_3</v>
      </c>
      <c r="B110">
        <f>ProkustesV!E115*ProkustesV!$AC115</f>
        <v>-1.7702157878594462</v>
      </c>
      <c r="C110">
        <f>ProkustesV!F115*ProkustesV!$AC115</f>
        <v>0.26790654957595023</v>
      </c>
      <c r="D110">
        <f>ProkustesV!G115*ProkustesV!$AC115</f>
        <v>-1.7898525248992798</v>
      </c>
      <c r="E110">
        <f>ProkustesV!H115*ProkustesV!$AC115</f>
        <v>-0.17402653923654401</v>
      </c>
      <c r="F110">
        <f>ProkustesV!I115*ProkustesV!$AC115</f>
        <v>-0.32696612899461563</v>
      </c>
      <c r="G110">
        <f>ProkustesV!J115*ProkustesV!$AC115</f>
        <v>-1.3865139614411496E-2</v>
      </c>
      <c r="H110">
        <f>ProkustesV!K115*ProkustesV!$AC115</f>
        <v>-0.30917631014072039</v>
      </c>
      <c r="I110">
        <f>ProkustesV!L115*ProkustesV!$AC115</f>
        <v>1.1778362989286095</v>
      </c>
      <c r="J110">
        <f>ProkustesV!M115*ProkustesV!$AC115</f>
        <v>-0.33443747162020143</v>
      </c>
      <c r="K110">
        <f>ProkustesV!N115*ProkustesV!$AC115</f>
        <v>0.45344022141306389</v>
      </c>
      <c r="L110">
        <f>ProkustesV!O115*ProkustesV!$AC115</f>
        <v>1.4220287695921259</v>
      </c>
      <c r="M110">
        <f>ProkustesV!P115*ProkustesV!$AC115</f>
        <v>1.2879760592289984</v>
      </c>
      <c r="N110">
        <f>ProkustesV!Q115*ProkustesV!$AC115</f>
        <v>-0.3196040023267393</v>
      </c>
      <c r="O110">
        <f>ProkustesV!R115*ProkustesV!$AC115</f>
        <v>-0.49605710645668638</v>
      </c>
      <c r="P110">
        <f>ProkustesV!S115*ProkustesV!$AC115</f>
        <v>-0.29967176980907556</v>
      </c>
      <c r="Q110">
        <f>ProkustesV!T115*ProkustesV!$AC115</f>
        <v>-1.1896906028007017</v>
      </c>
      <c r="R110">
        <f>ProkustesV!U115*ProkustesV!$AC115</f>
        <v>1.4566798565152883</v>
      </c>
      <c r="S110">
        <f>ProkustesV!V115*ProkustesV!$AC115</f>
        <v>-1.296383177692243</v>
      </c>
      <c r="T110">
        <f>ProkustesV!W115*ProkustesV!$AC115</f>
        <v>2.2712153695426522</v>
      </c>
      <c r="U110">
        <f>ProkustesV!X115*ProkustesV!$AC115</f>
        <v>-1.7136563346031371E-2</v>
      </c>
    </row>
    <row r="111" spans="1:21" x14ac:dyDescent="0.3">
      <c r="A111" t="str">
        <f>MID(ProkustesV!C116,4,3)&amp;"_"&amp;ProkustesV!A116&amp;"_"&amp;ProkustesV!B116</f>
        <v>com_22_4</v>
      </c>
      <c r="B111">
        <f>ProkustesV!E116*ProkustesV!$AC116</f>
        <v>-1.4949208597948587</v>
      </c>
      <c r="C111">
        <f>ProkustesV!F116*ProkustesV!$AC116</f>
        <v>0.24569050127689507</v>
      </c>
      <c r="D111">
        <f>ProkustesV!G116*ProkustesV!$AC116</f>
        <v>-1.50411980684347</v>
      </c>
      <c r="E111">
        <f>ProkustesV!H116*ProkustesV!$AC116</f>
        <v>-0.18527848282282677</v>
      </c>
      <c r="F111">
        <f>ProkustesV!I116*ProkustesV!$AC116</f>
        <v>-0.15809958194590093</v>
      </c>
      <c r="G111">
        <f>ProkustesV!J116*ProkustesV!$AC116</f>
        <v>5.9500202125653441E-2</v>
      </c>
      <c r="H111">
        <f>ProkustesV!K116*ProkustesV!$AC116</f>
        <v>-0.38068252684328763</v>
      </c>
      <c r="I111">
        <f>ProkustesV!L116*ProkustesV!$AC116</f>
        <v>1.2511847675630434</v>
      </c>
      <c r="J111">
        <f>ProkustesV!M116*ProkustesV!$AC116</f>
        <v>-0.42051564818149628</v>
      </c>
      <c r="K111">
        <f>ProkustesV!N116*ProkustesV!$AC116</f>
        <v>0.46018636357552883</v>
      </c>
      <c r="L111">
        <f>ProkustesV!O116*ProkustesV!$AC116</f>
        <v>1.2522902835794334</v>
      </c>
      <c r="M111">
        <f>ProkustesV!P116*ProkustesV!$AC116</f>
        <v>1.2007099464638897</v>
      </c>
      <c r="N111">
        <f>ProkustesV!Q116*ProkustesV!$AC116</f>
        <v>-0.35666535871056793</v>
      </c>
      <c r="O111">
        <f>ProkustesV!R116*ProkustesV!$AC116</f>
        <v>-0.49111970425507812</v>
      </c>
      <c r="P111">
        <f>ProkustesV!S116*ProkustesV!$AC116</f>
        <v>-0.33559346449080174</v>
      </c>
      <c r="Q111">
        <f>ProkustesV!T116*ProkustesV!$AC116</f>
        <v>-1.2831906652682492</v>
      </c>
      <c r="R111">
        <f>ProkustesV!U116*ProkustesV!$AC116</f>
        <v>1.2550978149965304</v>
      </c>
      <c r="S111">
        <f>ProkustesV!V116*ProkustesV!$AC116</f>
        <v>-1.2161520299075639</v>
      </c>
      <c r="T111">
        <f>ProkustesV!W116*ProkustesV!$AC116</f>
        <v>2.1432091482344156</v>
      </c>
      <c r="U111">
        <f>ProkustesV!X116*ProkustesV!$AC116</f>
        <v>-4.1530898751284462E-2</v>
      </c>
    </row>
    <row r="112" spans="1:21" x14ac:dyDescent="0.3">
      <c r="A112" t="str">
        <f>MID(ProkustesV!C117,4,3)&amp;"_"&amp;ProkustesV!A117&amp;"_"&amp;ProkustesV!B117</f>
        <v>com_22_5</v>
      </c>
      <c r="B112">
        <f>ProkustesV!E117*ProkustesV!$AC117</f>
        <v>-1.541124711768513</v>
      </c>
      <c r="C112">
        <f>ProkustesV!F117*ProkustesV!$AC117</f>
        <v>0.16010927819477244</v>
      </c>
      <c r="D112">
        <f>ProkustesV!G117*ProkustesV!$AC117</f>
        <v>-1.5521398324086386</v>
      </c>
      <c r="E112">
        <f>ProkustesV!H117*ProkustesV!$AC117</f>
        <v>-0.22863725235060794</v>
      </c>
      <c r="F112">
        <f>ProkustesV!I117*ProkustesV!$AC117</f>
        <v>-0.34576035820656897</v>
      </c>
      <c r="G112">
        <f>ProkustesV!J117*ProkustesV!$AC117</f>
        <v>1.2455971342160267E-2</v>
      </c>
      <c r="H112">
        <f>ProkustesV!K117*ProkustesV!$AC117</f>
        <v>-0.25133018341972357</v>
      </c>
      <c r="I112">
        <f>ProkustesV!L117*ProkustesV!$AC117</f>
        <v>1.1363756201323867</v>
      </c>
      <c r="J112">
        <f>ProkustesV!M117*ProkustesV!$AC117</f>
        <v>-0.26407664184100199</v>
      </c>
      <c r="K112">
        <f>ProkustesV!N117*ProkustesV!$AC117</f>
        <v>0.47120063518211613</v>
      </c>
      <c r="L112">
        <f>ProkustesV!O117*ProkustesV!$AC117</f>
        <v>1.1223498656256685</v>
      </c>
      <c r="M112">
        <f>ProkustesV!P117*ProkustesV!$AC117</f>
        <v>1.1547308350452079</v>
      </c>
      <c r="N112">
        <f>ProkustesV!Q117*ProkustesV!$AC117</f>
        <v>-0.28177909473408025</v>
      </c>
      <c r="O112">
        <f>ProkustesV!R117*ProkustesV!$AC117</f>
        <v>-0.38298954950748471</v>
      </c>
      <c r="P112">
        <f>ProkustesV!S117*ProkustesV!$AC117</f>
        <v>-0.29987503600651622</v>
      </c>
      <c r="Q112">
        <f>ProkustesV!T117*ProkustesV!$AC117</f>
        <v>-1.0834193676125716</v>
      </c>
      <c r="R112">
        <f>ProkustesV!U117*ProkustesV!$AC117</f>
        <v>1.2255804386672662</v>
      </c>
      <c r="S112">
        <f>ProkustesV!V117*ProkustesV!$AC117</f>
        <v>-1.1408340270667234</v>
      </c>
      <c r="T112">
        <f>ProkustesV!W117*ProkustesV!$AC117</f>
        <v>2.1881555540921176</v>
      </c>
      <c r="U112">
        <f>ProkustesV!X117*ProkustesV!$AC117</f>
        <v>-9.899214335925674E-2</v>
      </c>
    </row>
    <row r="113" spans="1:21" x14ac:dyDescent="0.3">
      <c r="A113" t="str">
        <f>MID(ProkustesV!C118,4,3)&amp;"_"&amp;ProkustesV!A118&amp;"_"&amp;ProkustesV!B118</f>
        <v>com_23_1</v>
      </c>
      <c r="B113">
        <f>ProkustesV!E118*ProkustesV!$AC118</f>
        <v>-1.8355254173333593</v>
      </c>
      <c r="C113">
        <f>ProkustesV!F118*ProkustesV!$AC118</f>
        <v>0.27141806113708478</v>
      </c>
      <c r="D113">
        <f>ProkustesV!G118*ProkustesV!$AC118</f>
        <v>-1.8390239516479658</v>
      </c>
      <c r="E113">
        <f>ProkustesV!H118*ProkustesV!$AC118</f>
        <v>-0.23621992731827549</v>
      </c>
      <c r="F113">
        <f>ProkustesV!I118*ProkustesV!$AC118</f>
        <v>-0.48482838740457335</v>
      </c>
      <c r="G113">
        <f>ProkustesV!J118*ProkustesV!$AC118</f>
        <v>2.5584701810715198E-2</v>
      </c>
      <c r="H113">
        <f>ProkustesV!K118*ProkustesV!$AC118</f>
        <v>-0.19626665068719285</v>
      </c>
      <c r="I113">
        <f>ProkustesV!L118*ProkustesV!$AC118</f>
        <v>1.1695387082531898</v>
      </c>
      <c r="J113">
        <f>ProkustesV!M118*ProkustesV!$AC118</f>
        <v>-0.20200210209301564</v>
      </c>
      <c r="K113">
        <f>ProkustesV!N118*ProkustesV!$AC118</f>
        <v>0.34791117499798974</v>
      </c>
      <c r="L113">
        <f>ProkustesV!O118*ProkustesV!$AC118</f>
        <v>1.2390322313119131</v>
      </c>
      <c r="M113">
        <f>ProkustesV!P118*ProkustesV!$AC118</f>
        <v>1.1393551760512846</v>
      </c>
      <c r="N113">
        <f>ProkustesV!Q118*ProkustesV!$AC118</f>
        <v>-0.19338802152901749</v>
      </c>
      <c r="O113">
        <f>ProkustesV!R118*ProkustesV!$AC118</f>
        <v>-0.38639151944948108</v>
      </c>
      <c r="P113">
        <f>ProkustesV!S118*ProkustesV!$AC118</f>
        <v>-0.18528651228464438</v>
      </c>
      <c r="Q113">
        <f>ProkustesV!T118*ProkustesV!$AC118</f>
        <v>-1.1284685899123543</v>
      </c>
      <c r="R113">
        <f>ProkustesV!U118*ProkustesV!$AC118</f>
        <v>1.2239681451005688</v>
      </c>
      <c r="S113">
        <f>ProkustesV!V118*ProkustesV!$AC118</f>
        <v>-1.2092802948142769</v>
      </c>
      <c r="T113">
        <f>ProkustesV!W118*ProkustesV!$AC118</f>
        <v>2.4733206665672864</v>
      </c>
      <c r="U113">
        <f>ProkustesV!X118*ProkustesV!$AC118</f>
        <v>6.5525092441290379E-3</v>
      </c>
    </row>
    <row r="114" spans="1:21" x14ac:dyDescent="0.3">
      <c r="A114" t="str">
        <f>MID(ProkustesV!C119,4,3)&amp;"_"&amp;ProkustesV!A119&amp;"_"&amp;ProkustesV!B119</f>
        <v>com_23_2</v>
      </c>
      <c r="B114">
        <f>ProkustesV!E119*ProkustesV!$AC119</f>
        <v>-1.4683166389242917</v>
      </c>
      <c r="C114">
        <f>ProkustesV!F119*ProkustesV!$AC119</f>
        <v>0.2549288988689784</v>
      </c>
      <c r="D114">
        <f>ProkustesV!G119*ProkustesV!$AC119</f>
        <v>-1.4871436021069631</v>
      </c>
      <c r="E114">
        <f>ProkustesV!H119*ProkustesV!$AC119</f>
        <v>-0.24963965095446075</v>
      </c>
      <c r="F114">
        <f>ProkustesV!I119*ProkustesV!$AC119</f>
        <v>-0.33766263378942024</v>
      </c>
      <c r="G114">
        <f>ProkustesV!J119*ProkustesV!$AC119</f>
        <v>-1.2723368396824646E-3</v>
      </c>
      <c r="H114">
        <f>ProkustesV!K119*ProkustesV!$AC119</f>
        <v>-0.1841258122539339</v>
      </c>
      <c r="I114">
        <f>ProkustesV!L119*ProkustesV!$AC119</f>
        <v>0.99183889435952266</v>
      </c>
      <c r="J114">
        <f>ProkustesV!M119*ProkustesV!$AC119</f>
        <v>-0.22312222452361677</v>
      </c>
      <c r="K114">
        <f>ProkustesV!N119*ProkustesV!$AC119</f>
        <v>0.26188449838486211</v>
      </c>
      <c r="L114">
        <f>ProkustesV!O119*ProkustesV!$AC119</f>
        <v>1.1601006292003873</v>
      </c>
      <c r="M114">
        <f>ProkustesV!P119*ProkustesV!$AC119</f>
        <v>1.0801164926685503</v>
      </c>
      <c r="N114">
        <f>ProkustesV!Q119*ProkustesV!$AC119</f>
        <v>-0.21902405691192814</v>
      </c>
      <c r="O114">
        <f>ProkustesV!R119*ProkustesV!$AC119</f>
        <v>-0.26915003041318353</v>
      </c>
      <c r="P114">
        <f>ProkustesV!S119*ProkustesV!$AC119</f>
        <v>-0.25752106019812737</v>
      </c>
      <c r="Q114">
        <f>ProkustesV!T119*ProkustesV!$AC119</f>
        <v>-0.99096939847054288</v>
      </c>
      <c r="R114">
        <f>ProkustesV!U119*ProkustesV!$AC119</f>
        <v>1.0673985862495829</v>
      </c>
      <c r="S114">
        <f>ProkustesV!V119*ProkustesV!$AC119</f>
        <v>-1.1238608876523413</v>
      </c>
      <c r="T114">
        <f>ProkustesV!W119*ProkustesV!$AC119</f>
        <v>1.949416813258315</v>
      </c>
      <c r="U114">
        <f>ProkustesV!X119*ProkustesV!$AC119</f>
        <v>4.6123520048289519E-2</v>
      </c>
    </row>
    <row r="115" spans="1:21" x14ac:dyDescent="0.3">
      <c r="A115" t="str">
        <f>MID(ProkustesV!C120,4,3)&amp;"_"&amp;ProkustesV!A120&amp;"_"&amp;ProkustesV!B120</f>
        <v>com_23_3</v>
      </c>
      <c r="B115">
        <f>ProkustesV!E120*ProkustesV!$AC120</f>
        <v>-1.9853768017318476</v>
      </c>
      <c r="C115">
        <f>ProkustesV!F120*ProkustesV!$AC120</f>
        <v>0.22452272367545698</v>
      </c>
      <c r="D115">
        <f>ProkustesV!G120*ProkustesV!$AC120</f>
        <v>-2.0084293929040808</v>
      </c>
      <c r="E115">
        <f>ProkustesV!H120*ProkustesV!$AC120</f>
        <v>-0.29102294328435824</v>
      </c>
      <c r="F115">
        <f>ProkustesV!I120*ProkustesV!$AC120</f>
        <v>-0.71442538727216354</v>
      </c>
      <c r="G115">
        <f>ProkustesV!J120*ProkustesV!$AC120</f>
        <v>-3.8705333744231817E-2</v>
      </c>
      <c r="H115">
        <f>ProkustesV!K120*ProkustesV!$AC120</f>
        <v>-0.19926605700200628</v>
      </c>
      <c r="I115">
        <f>ProkustesV!L120*ProkustesV!$AC120</f>
        <v>1.2587065150676557</v>
      </c>
      <c r="J115">
        <f>ProkustesV!M120*ProkustesV!$AC120</f>
        <v>-0.18427941546577545</v>
      </c>
      <c r="K115">
        <f>ProkustesV!N120*ProkustesV!$AC120</f>
        <v>0.35831272429896999</v>
      </c>
      <c r="L115">
        <f>ProkustesV!O120*ProkustesV!$AC120</f>
        <v>1.4346922327385203</v>
      </c>
      <c r="M115">
        <f>ProkustesV!P120*ProkustesV!$AC120</f>
        <v>1.2174764663359168</v>
      </c>
      <c r="N115">
        <f>ProkustesV!Q120*ProkustesV!$AC120</f>
        <v>-0.16091183785125962</v>
      </c>
      <c r="O115">
        <f>ProkustesV!R120*ProkustesV!$AC120</f>
        <v>-0.29728687675273929</v>
      </c>
      <c r="P115">
        <f>ProkustesV!S120*ProkustesV!$AC120</f>
        <v>-0.20915259065005662</v>
      </c>
      <c r="Q115">
        <f>ProkustesV!T120*ProkustesV!$AC120</f>
        <v>-1.1261204343846536</v>
      </c>
      <c r="R115">
        <f>ProkustesV!U120*ProkustesV!$AC120</f>
        <v>1.4271914392875289</v>
      </c>
      <c r="S115">
        <f>ProkustesV!V120*ProkustesV!$AC120</f>
        <v>-1.2586558300542618</v>
      </c>
      <c r="T115">
        <f>ProkustesV!W120*ProkustesV!$AC120</f>
        <v>2.5999578108511496</v>
      </c>
      <c r="U115">
        <f>ProkustesV!X120*ProkustesV!$AC120</f>
        <v>-4.7227011157761914E-2</v>
      </c>
    </row>
    <row r="116" spans="1:21" x14ac:dyDescent="0.3">
      <c r="A116" t="str">
        <f>MID(ProkustesV!C121,4,3)&amp;"_"&amp;ProkustesV!A121&amp;"_"&amp;ProkustesV!B121</f>
        <v>com_23_4</v>
      </c>
      <c r="B116">
        <f>ProkustesV!E121*ProkustesV!$AC121</f>
        <v>-1.7751987523380879</v>
      </c>
      <c r="C116">
        <f>ProkustesV!F121*ProkustesV!$AC121</f>
        <v>0.29601572200673182</v>
      </c>
      <c r="D116">
        <f>ProkustesV!G121*ProkustesV!$AC121</f>
        <v>-1.7884386232094258</v>
      </c>
      <c r="E116">
        <f>ProkustesV!H121*ProkustesV!$AC121</f>
        <v>-0.25275389806840731</v>
      </c>
      <c r="F116">
        <f>ProkustesV!I121*ProkustesV!$AC121</f>
        <v>-0.43599916486994439</v>
      </c>
      <c r="G116">
        <f>ProkustesV!J121*ProkustesV!$AC121</f>
        <v>2.8814686558444109E-2</v>
      </c>
      <c r="H116">
        <f>ProkustesV!K121*ProkustesV!$AC121</f>
        <v>-0.30913791694847148</v>
      </c>
      <c r="I116">
        <f>ProkustesV!L121*ProkustesV!$AC121</f>
        <v>1.1491068987263575</v>
      </c>
      <c r="J116">
        <f>ProkustesV!M121*ProkustesV!$AC121</f>
        <v>-0.30311819640400595</v>
      </c>
      <c r="K116">
        <f>ProkustesV!N121*ProkustesV!$AC121</f>
        <v>0.31305054430982804</v>
      </c>
      <c r="L116">
        <f>ProkustesV!O121*ProkustesV!$AC121</f>
        <v>1.3417591546232885</v>
      </c>
      <c r="M116">
        <f>ProkustesV!P121*ProkustesV!$AC121</f>
        <v>1.2340499808736141</v>
      </c>
      <c r="N116">
        <f>ProkustesV!Q121*ProkustesV!$AC121</f>
        <v>-0.28504418476899629</v>
      </c>
      <c r="O116">
        <f>ProkustesV!R121*ProkustesV!$AC121</f>
        <v>-0.34601560653142266</v>
      </c>
      <c r="P116">
        <f>ProkustesV!S121*ProkustesV!$AC121</f>
        <v>-0.30123512401126101</v>
      </c>
      <c r="Q116">
        <f>ProkustesV!T121*ProkustesV!$AC121</f>
        <v>-1.1676692666067601</v>
      </c>
      <c r="R116">
        <f>ProkustesV!U121*ProkustesV!$AC121</f>
        <v>1.3373031820617629</v>
      </c>
      <c r="S116">
        <f>ProkustesV!V121*ProkustesV!$AC121</f>
        <v>-1.1992861359508546</v>
      </c>
      <c r="T116">
        <f>ProkustesV!W121*ProkustesV!$AC121</f>
        <v>2.5191096258651418</v>
      </c>
      <c r="U116">
        <f>ProkustesV!X121*ProkustesV!$AC121</f>
        <v>-5.5312925317523465E-2</v>
      </c>
    </row>
    <row r="117" spans="1:21" x14ac:dyDescent="0.3">
      <c r="A117" t="str">
        <f>MID(ProkustesV!C122,4,3)&amp;"_"&amp;ProkustesV!A122&amp;"_"&amp;ProkustesV!B122</f>
        <v>com_23_5</v>
      </c>
      <c r="B117">
        <f>ProkustesV!E122*ProkustesV!$AC122</f>
        <v>-1.6891517221847625</v>
      </c>
      <c r="C117">
        <f>ProkustesV!F122*ProkustesV!$AC122</f>
        <v>0.28223357943497362</v>
      </c>
      <c r="D117">
        <f>ProkustesV!G122*ProkustesV!$AC122</f>
        <v>-1.7452857422266927</v>
      </c>
      <c r="E117">
        <f>ProkustesV!H122*ProkustesV!$AC122</f>
        <v>-0.24964945044063083</v>
      </c>
      <c r="F117">
        <f>ProkustesV!I122*ProkustesV!$AC122</f>
        <v>-0.53808891516452817</v>
      </c>
      <c r="G117">
        <f>ProkustesV!J122*ProkustesV!$AC122</f>
        <v>1.9776425027360875E-3</v>
      </c>
      <c r="H117">
        <f>ProkustesV!K122*ProkustesV!$AC122</f>
        <v>-0.20554749740607106</v>
      </c>
      <c r="I117">
        <f>ProkustesV!L122*ProkustesV!$AC122</f>
        <v>1.1249674374007248</v>
      </c>
      <c r="J117">
        <f>ProkustesV!M122*ProkustesV!$AC122</f>
        <v>-0.26374769466907821</v>
      </c>
      <c r="K117">
        <f>ProkustesV!N122*ProkustesV!$AC122</f>
        <v>0.36310914681725343</v>
      </c>
      <c r="L117">
        <f>ProkustesV!O122*ProkustesV!$AC122</f>
        <v>1.2916111615404491</v>
      </c>
      <c r="M117">
        <f>ProkustesV!P122*ProkustesV!$AC122</f>
        <v>1.1204678846189917</v>
      </c>
      <c r="N117">
        <f>ProkustesV!Q122*ProkustesV!$AC122</f>
        <v>-0.24405212693481629</v>
      </c>
      <c r="O117">
        <f>ProkustesV!R122*ProkustesV!$AC122</f>
        <v>-0.30931443804418357</v>
      </c>
      <c r="P117">
        <f>ProkustesV!S122*ProkustesV!$AC122</f>
        <v>-0.29138808891525392</v>
      </c>
      <c r="Q117">
        <f>ProkustesV!T122*ProkustesV!$AC122</f>
        <v>-1.1345401801205421</v>
      </c>
      <c r="R117">
        <f>ProkustesV!U122*ProkustesV!$AC122</f>
        <v>1.4457331641480979</v>
      </c>
      <c r="S117">
        <f>ProkustesV!V122*ProkustesV!$AC122</f>
        <v>-1.186688936328735</v>
      </c>
      <c r="T117">
        <f>ProkustesV!W122*ProkustesV!$AC122</f>
        <v>2.2399174618126536</v>
      </c>
      <c r="U117">
        <f>ProkustesV!X122*ProkustesV!$AC122</f>
        <v>-1.2562685840583883E-2</v>
      </c>
    </row>
    <row r="118" spans="1:21" x14ac:dyDescent="0.3">
      <c r="A118" t="str">
        <f>MID(ProkustesV!C123,4,3)&amp;"_"&amp;ProkustesV!A123&amp;"_"&amp;ProkustesV!B123</f>
        <v>com_24_1</v>
      </c>
      <c r="B118">
        <f>ProkustesV!E123*ProkustesV!$AC123</f>
        <v>-2.5474585624104771</v>
      </c>
      <c r="C118">
        <f>ProkustesV!F123*ProkustesV!$AC123</f>
        <v>0.25391883053488523</v>
      </c>
      <c r="D118">
        <f>ProkustesV!G123*ProkustesV!$AC123</f>
        <v>-2.551976726787982</v>
      </c>
      <c r="E118">
        <f>ProkustesV!H123*ProkustesV!$AC123</f>
        <v>-0.28310293012508186</v>
      </c>
      <c r="F118">
        <f>ProkustesV!I123*ProkustesV!$AC123</f>
        <v>-1.098557645136736</v>
      </c>
      <c r="G118">
        <f>ProkustesV!J123*ProkustesV!$AC123</f>
        <v>-2.4466226439756379E-3</v>
      </c>
      <c r="H118">
        <f>ProkustesV!K123*ProkustesV!$AC123</f>
        <v>6.6475204628559104E-2</v>
      </c>
      <c r="I118">
        <f>ProkustesV!L123*ProkustesV!$AC123</f>
        <v>1.4740747933358131</v>
      </c>
      <c r="J118">
        <f>ProkustesV!M123*ProkustesV!$AC123</f>
        <v>1.2716558420812752E-2</v>
      </c>
      <c r="K118">
        <f>ProkustesV!N123*ProkustesV!$AC123</f>
        <v>0.52684930811701525</v>
      </c>
      <c r="L118">
        <f>ProkustesV!O123*ProkustesV!$AC123</f>
        <v>1.9273142327671489</v>
      </c>
      <c r="M118">
        <f>ProkustesV!P123*ProkustesV!$AC123</f>
        <v>1.3272012260777402</v>
      </c>
      <c r="N118">
        <f>ProkustesV!Q123*ProkustesV!$AC123</f>
        <v>3.0087733070786705E-2</v>
      </c>
      <c r="O118">
        <f>ProkustesV!R123*ProkustesV!$AC123</f>
        <v>-0.50008276665406282</v>
      </c>
      <c r="P118">
        <f>ProkustesV!S123*ProkustesV!$AC123</f>
        <v>-8.9744660287517687E-3</v>
      </c>
      <c r="Q118">
        <f>ProkustesV!T123*ProkustesV!$AC123</f>
        <v>-1.4454462988828103</v>
      </c>
      <c r="R118">
        <f>ProkustesV!U123*ProkustesV!$AC123</f>
        <v>1.7934063948975807</v>
      </c>
      <c r="S118">
        <f>ProkustesV!V123*ProkustesV!$AC123</f>
        <v>-1.3959980024485259</v>
      </c>
      <c r="T118">
        <f>ProkustesV!W123*ProkustesV!$AC123</f>
        <v>2.3769672765790553</v>
      </c>
      <c r="U118">
        <f>ProkustesV!X123*ProkustesV!$AC123</f>
        <v>4.5032462689002337E-2</v>
      </c>
    </row>
    <row r="119" spans="1:21" x14ac:dyDescent="0.3">
      <c r="A119" t="str">
        <f>MID(ProkustesV!C124,4,3)&amp;"_"&amp;ProkustesV!A124&amp;"_"&amp;ProkustesV!B124</f>
        <v>com_24_2</v>
      </c>
      <c r="B119">
        <f>ProkustesV!E124*ProkustesV!$AC124</f>
        <v>-2.9440965017354732</v>
      </c>
      <c r="C119">
        <f>ProkustesV!F124*ProkustesV!$AC124</f>
        <v>0.31304313681527346</v>
      </c>
      <c r="D119">
        <f>ProkustesV!G124*ProkustesV!$AC124</f>
        <v>-2.9677937248630131</v>
      </c>
      <c r="E119">
        <f>ProkustesV!H124*ProkustesV!$AC124</f>
        <v>-0.36810678195326763</v>
      </c>
      <c r="F119">
        <f>ProkustesV!I124*ProkustesV!$AC124</f>
        <v>-1.5299616618399885</v>
      </c>
      <c r="G119">
        <f>ProkustesV!J124*ProkustesV!$AC124</f>
        <v>-3.5886051014601218E-2</v>
      </c>
      <c r="H119">
        <f>ProkustesV!K124*ProkustesV!$AC124</f>
        <v>8.9189730575990177E-3</v>
      </c>
      <c r="I119">
        <f>ProkustesV!L124*ProkustesV!$AC124</f>
        <v>1.4830712059580589</v>
      </c>
      <c r="J119">
        <f>ProkustesV!M124*ProkustesV!$AC124</f>
        <v>3.3138918297278594E-2</v>
      </c>
      <c r="K119">
        <f>ProkustesV!N124*ProkustesV!$AC124</f>
        <v>0.53565919942511964</v>
      </c>
      <c r="L119">
        <f>ProkustesV!O124*ProkustesV!$AC124</f>
        <v>1.9156324682672929</v>
      </c>
      <c r="M119">
        <f>ProkustesV!P124*ProkustesV!$AC124</f>
        <v>1.4238096199755812</v>
      </c>
      <c r="N119">
        <f>ProkustesV!Q124*ProkustesV!$AC124</f>
        <v>-2.4204500738096189E-2</v>
      </c>
      <c r="O119">
        <f>ProkustesV!R124*ProkustesV!$AC124</f>
        <v>-0.49521893662879124</v>
      </c>
      <c r="P119">
        <f>ProkustesV!S124*ProkustesV!$AC124</f>
        <v>-1.3621237384607916E-2</v>
      </c>
      <c r="Q119">
        <f>ProkustesV!T124*ProkustesV!$AC124</f>
        <v>-1.4414393157131689</v>
      </c>
      <c r="R119">
        <f>ProkustesV!U124*ProkustesV!$AC124</f>
        <v>1.7422465052916529</v>
      </c>
      <c r="S119">
        <f>ProkustesV!V124*ProkustesV!$AC124</f>
        <v>-1.3802162089603822</v>
      </c>
      <c r="T119">
        <f>ProkustesV!W124*ProkustesV!$AC124</f>
        <v>3.7797407616473615</v>
      </c>
      <c r="U119">
        <f>ProkustesV!X124*ProkustesV!$AC124</f>
        <v>-3.4715867903829717E-2</v>
      </c>
    </row>
    <row r="120" spans="1:21" x14ac:dyDescent="0.3">
      <c r="A120" t="str">
        <f>MID(ProkustesV!C125,4,3)&amp;"_"&amp;ProkustesV!A125&amp;"_"&amp;ProkustesV!B125</f>
        <v>com_24_3</v>
      </c>
      <c r="B120">
        <f>ProkustesV!E125*ProkustesV!$AC125</f>
        <v>-3.081938902780315</v>
      </c>
      <c r="C120">
        <f>ProkustesV!F125*ProkustesV!$AC125</f>
        <v>0.25208786747379486</v>
      </c>
      <c r="D120">
        <f>ProkustesV!G125*ProkustesV!$AC125</f>
        <v>-3.0745906611012694</v>
      </c>
      <c r="E120">
        <f>ProkustesV!H125*ProkustesV!$AC125</f>
        <v>-0.31407464497327725</v>
      </c>
      <c r="F120">
        <f>ProkustesV!I125*ProkustesV!$AC125</f>
        <v>-1.5107531378918639</v>
      </c>
      <c r="G120">
        <f>ProkustesV!J125*ProkustesV!$AC125</f>
        <v>-0.12954410857040197</v>
      </c>
      <c r="H120">
        <f>ProkustesV!K125*ProkustesV!$AC125</f>
        <v>-0.22386744699902747</v>
      </c>
      <c r="I120">
        <f>ProkustesV!L125*ProkustesV!$AC125</f>
        <v>1.6877551984809831</v>
      </c>
      <c r="J120">
        <f>ProkustesV!M125*ProkustesV!$AC125</f>
        <v>-0.30919140425680142</v>
      </c>
      <c r="K120">
        <f>ProkustesV!N125*ProkustesV!$AC125</f>
        <v>0.58851368859016462</v>
      </c>
      <c r="L120">
        <f>ProkustesV!O125*ProkustesV!$AC125</f>
        <v>2.515528836627019</v>
      </c>
      <c r="M120">
        <f>ProkustesV!P125*ProkustesV!$AC125</f>
        <v>1.5093262481685468</v>
      </c>
      <c r="N120">
        <f>ProkustesV!Q125*ProkustesV!$AC125</f>
        <v>-0.16025083378216784</v>
      </c>
      <c r="O120">
        <f>ProkustesV!R125*ProkustesV!$AC125</f>
        <v>-0.4431566554906185</v>
      </c>
      <c r="P120">
        <f>ProkustesV!S125*ProkustesV!$AC125</f>
        <v>-0.16978013473632045</v>
      </c>
      <c r="Q120">
        <f>ProkustesV!T125*ProkustesV!$AC125</f>
        <v>-1.4837790470498751</v>
      </c>
      <c r="R120">
        <f>ProkustesV!U125*ProkustesV!$AC125</f>
        <v>2.674155103856044</v>
      </c>
      <c r="S120">
        <f>ProkustesV!V125*ProkustesV!$AC125</f>
        <v>-1.4656764248590202</v>
      </c>
      <c r="T120">
        <f>ProkustesV!W125*ProkustesV!$AC125</f>
        <v>3.3406885810647085</v>
      </c>
      <c r="U120">
        <f>ProkustesV!X125*ProkustesV!$AC125</f>
        <v>-0.20145212177030716</v>
      </c>
    </row>
    <row r="121" spans="1:21" x14ac:dyDescent="0.3">
      <c r="A121" t="str">
        <f>MID(ProkustesV!C126,4,3)&amp;"_"&amp;ProkustesV!A126&amp;"_"&amp;ProkustesV!B126</f>
        <v>com_24_4</v>
      </c>
      <c r="B121">
        <f>ProkustesV!E126*ProkustesV!$AC126</f>
        <v>-2.4784325981515498</v>
      </c>
      <c r="C121">
        <f>ProkustesV!F126*ProkustesV!$AC126</f>
        <v>0.23128582277901091</v>
      </c>
      <c r="D121">
        <f>ProkustesV!G126*ProkustesV!$AC126</f>
        <v>-2.4774688899483919</v>
      </c>
      <c r="E121">
        <f>ProkustesV!H126*ProkustesV!$AC126</f>
        <v>-0.31767034551438655</v>
      </c>
      <c r="F121">
        <f>ProkustesV!I126*ProkustesV!$AC126</f>
        <v>-1.1824965992541734</v>
      </c>
      <c r="G121">
        <f>ProkustesV!J126*ProkustesV!$AC126</f>
        <v>-3.9124857284545025E-2</v>
      </c>
      <c r="H121">
        <f>ProkustesV!K126*ProkustesV!$AC126</f>
        <v>3.8495281487034901E-3</v>
      </c>
      <c r="I121">
        <f>ProkustesV!L126*ProkustesV!$AC126</f>
        <v>1.5024966675975135</v>
      </c>
      <c r="J121">
        <f>ProkustesV!M126*ProkustesV!$AC126</f>
        <v>-1.4066065034911984E-2</v>
      </c>
      <c r="K121">
        <f>ProkustesV!N126*ProkustesV!$AC126</f>
        <v>0.60348393810504875</v>
      </c>
      <c r="L121">
        <f>ProkustesV!O126*ProkustesV!$AC126</f>
        <v>1.7039875798946851</v>
      </c>
      <c r="M121">
        <f>ProkustesV!P126*ProkustesV!$AC126</f>
        <v>1.3626109212166517</v>
      </c>
      <c r="N121">
        <f>ProkustesV!Q126*ProkustesV!$AC126</f>
        <v>-4.8251574213375475E-2</v>
      </c>
      <c r="O121">
        <f>ProkustesV!R126*ProkustesV!$AC126</f>
        <v>-0.48765359589521295</v>
      </c>
      <c r="P121">
        <f>ProkustesV!S126*ProkustesV!$AC126</f>
        <v>-3.2687704123697106E-2</v>
      </c>
      <c r="Q121">
        <f>ProkustesV!T126*ProkustesV!$AC126</f>
        <v>-1.4076812423678249</v>
      </c>
      <c r="R121">
        <f>ProkustesV!U126*ProkustesV!$AC126</f>
        <v>1.8111244046359325</v>
      </c>
      <c r="S121">
        <f>ProkustesV!V126*ProkustesV!$AC126</f>
        <v>-1.3017381447022731</v>
      </c>
      <c r="T121">
        <f>ProkustesV!W126*ProkustesV!$AC126</f>
        <v>2.7144419180467674</v>
      </c>
      <c r="U121">
        <f>ProkustesV!X126*ProkustesV!$AC126</f>
        <v>-0.1460091639339893</v>
      </c>
    </row>
    <row r="122" spans="1:21" x14ac:dyDescent="0.3">
      <c r="A122" t="str">
        <f>MID(ProkustesV!C127,4,3)&amp;"_"&amp;ProkustesV!A127&amp;"_"&amp;ProkustesV!B127</f>
        <v>com_24_5</v>
      </c>
      <c r="B122">
        <f>ProkustesV!E127*ProkustesV!$AC127</f>
        <v>-2.3849938018466803</v>
      </c>
      <c r="C122">
        <f>ProkustesV!F127*ProkustesV!$AC127</f>
        <v>0.23780062323732373</v>
      </c>
      <c r="D122">
        <f>ProkustesV!G127*ProkustesV!$AC127</f>
        <v>-2.3831024002288532</v>
      </c>
      <c r="E122">
        <f>ProkustesV!H127*ProkustesV!$AC127</f>
        <v>-0.34904245809932788</v>
      </c>
      <c r="F122">
        <f>ProkustesV!I127*ProkustesV!$AC127</f>
        <v>-1.1094923720482224</v>
      </c>
      <c r="G122">
        <f>ProkustesV!J127*ProkustesV!$AC127</f>
        <v>-9.2411210608053018E-2</v>
      </c>
      <c r="H122">
        <f>ProkustesV!K127*ProkustesV!$AC127</f>
        <v>-0.13546748985647902</v>
      </c>
      <c r="I122">
        <f>ProkustesV!L127*ProkustesV!$AC127</f>
        <v>1.59212788207747</v>
      </c>
      <c r="J122">
        <f>ProkustesV!M127*ProkustesV!$AC127</f>
        <v>-0.24164970412984221</v>
      </c>
      <c r="K122">
        <f>ProkustesV!N127*ProkustesV!$AC127</f>
        <v>0.52593364402809284</v>
      </c>
      <c r="L122">
        <f>ProkustesV!O127*ProkustesV!$AC127</f>
        <v>1.6537976512884915</v>
      </c>
      <c r="M122">
        <f>ProkustesV!P127*ProkustesV!$AC127</f>
        <v>1.2592220963799994</v>
      </c>
      <c r="N122">
        <f>ProkustesV!Q127*ProkustesV!$AC127</f>
        <v>-0.22459545973732467</v>
      </c>
      <c r="O122">
        <f>ProkustesV!R127*ProkustesV!$AC127</f>
        <v>-0.28910758065905157</v>
      </c>
      <c r="P122">
        <f>ProkustesV!S127*ProkustesV!$AC127</f>
        <v>-0.21903690581338758</v>
      </c>
      <c r="Q122">
        <f>ProkustesV!T127*ProkustesV!$AC127</f>
        <v>-1.4998690298003763</v>
      </c>
      <c r="R122">
        <f>ProkustesV!U127*ProkustesV!$AC127</f>
        <v>1.7769545259113733</v>
      </c>
      <c r="S122">
        <f>ProkustesV!V127*ProkustesV!$AC127</f>
        <v>-1.2758534571525093</v>
      </c>
      <c r="T122">
        <f>ProkustesV!W127*ProkustesV!$AC127</f>
        <v>3.2675859564609078</v>
      </c>
      <c r="U122">
        <f>ProkustesV!X127*ProkustesV!$AC127</f>
        <v>-0.10880050940357126</v>
      </c>
    </row>
    <row r="123" spans="1:21" x14ac:dyDescent="0.3">
      <c r="A123" t="str">
        <f>MID(ProkustesV!C128,4,3)&amp;"_"&amp;ProkustesV!A128&amp;"_"&amp;ProkustesV!B128</f>
        <v>com_25_1</v>
      </c>
      <c r="B123">
        <f>ProkustesV!E128*ProkustesV!$AC128</f>
        <v>-1.8504352559743062</v>
      </c>
      <c r="C123">
        <f>ProkustesV!F128*ProkustesV!$AC128</f>
        <v>0.34417905467919918</v>
      </c>
      <c r="D123">
        <f>ProkustesV!G128*ProkustesV!$AC128</f>
        <v>-1.8347784024018212</v>
      </c>
      <c r="E123">
        <f>ProkustesV!H128*ProkustesV!$AC128</f>
        <v>-0.28236647398820053</v>
      </c>
      <c r="F123">
        <f>ProkustesV!I128*ProkustesV!$AC128</f>
        <v>-0.28378830551683776</v>
      </c>
      <c r="G123">
        <f>ProkustesV!J128*ProkustesV!$AC128</f>
        <v>2.8882076418170363E-2</v>
      </c>
      <c r="H123">
        <f>ProkustesV!K128*ProkustesV!$AC128</f>
        <v>-0.26766304430278898</v>
      </c>
      <c r="I123">
        <f>ProkustesV!L128*ProkustesV!$AC128</f>
        <v>1.3064860376671961</v>
      </c>
      <c r="J123">
        <f>ProkustesV!M128*ProkustesV!$AC128</f>
        <v>-0.29012606457537438</v>
      </c>
      <c r="K123">
        <f>ProkustesV!N128*ProkustesV!$AC128</f>
        <v>0.39644495514454597</v>
      </c>
      <c r="L123">
        <f>ProkustesV!O128*ProkustesV!$AC128</f>
        <v>1.2991353598023461</v>
      </c>
      <c r="M123">
        <f>ProkustesV!P128*ProkustesV!$AC128</f>
        <v>1.1341016408894895</v>
      </c>
      <c r="N123">
        <f>ProkustesV!Q128*ProkustesV!$AC128</f>
        <v>-0.32100170344005058</v>
      </c>
      <c r="O123">
        <f>ProkustesV!R128*ProkustesV!$AC128</f>
        <v>-0.47990936761195813</v>
      </c>
      <c r="P123">
        <f>ProkustesV!S128*ProkustesV!$AC128</f>
        <v>-0.34412577713484205</v>
      </c>
      <c r="Q123">
        <f>ProkustesV!T128*ProkustesV!$AC128</f>
        <v>-1.3318799676309512</v>
      </c>
      <c r="R123">
        <f>ProkustesV!U128*ProkustesV!$AC128</f>
        <v>1.2434904859387452</v>
      </c>
      <c r="S123">
        <f>ProkustesV!V128*ProkustesV!$AC128</f>
        <v>-1.1384480894009119</v>
      </c>
      <c r="T123">
        <f>ProkustesV!W128*ProkustesV!$AC128</f>
        <v>2.6492927076049262</v>
      </c>
      <c r="U123">
        <f>ProkustesV!X128*ProkustesV!$AC128</f>
        <v>2.2510133833425757E-2</v>
      </c>
    </row>
    <row r="124" spans="1:21" x14ac:dyDescent="0.3">
      <c r="A124" t="str">
        <f>MID(ProkustesV!C129,4,3)&amp;"_"&amp;ProkustesV!A129&amp;"_"&amp;ProkustesV!B129</f>
        <v>com_25_2</v>
      </c>
      <c r="B124">
        <f>ProkustesV!E129*ProkustesV!$AC129</f>
        <v>-1.5715165572599687</v>
      </c>
      <c r="C124">
        <f>ProkustesV!F129*ProkustesV!$AC129</f>
        <v>0.33596390200382548</v>
      </c>
      <c r="D124">
        <f>ProkustesV!G129*ProkustesV!$AC129</f>
        <v>-1.5890990683555006</v>
      </c>
      <c r="E124">
        <f>ProkustesV!H129*ProkustesV!$AC129</f>
        <v>-0.31102659791559067</v>
      </c>
      <c r="F124">
        <f>ProkustesV!I129*ProkustesV!$AC129</f>
        <v>-0.24692089111976925</v>
      </c>
      <c r="G124">
        <f>ProkustesV!J129*ProkustesV!$AC129</f>
        <v>3.9624717427603873E-2</v>
      </c>
      <c r="H124">
        <f>ProkustesV!K129*ProkustesV!$AC129</f>
        <v>-0.3103292877869418</v>
      </c>
      <c r="I124">
        <f>ProkustesV!L129*ProkustesV!$AC129</f>
        <v>1.1619728866356422</v>
      </c>
      <c r="J124">
        <f>ProkustesV!M129*ProkustesV!$AC129</f>
        <v>-0.32104250038461046</v>
      </c>
      <c r="K124">
        <f>ProkustesV!N129*ProkustesV!$AC129</f>
        <v>0.4586090054059937</v>
      </c>
      <c r="L124">
        <f>ProkustesV!O129*ProkustesV!$AC129</f>
        <v>1.2708374639754851</v>
      </c>
      <c r="M124">
        <f>ProkustesV!P129*ProkustesV!$AC129</f>
        <v>1.1534910853169107</v>
      </c>
      <c r="N124">
        <f>ProkustesV!Q129*ProkustesV!$AC129</f>
        <v>-0.38898578547367674</v>
      </c>
      <c r="O124">
        <f>ProkustesV!R129*ProkustesV!$AC129</f>
        <v>-0.43083019901483333</v>
      </c>
      <c r="P124">
        <f>ProkustesV!S129*ProkustesV!$AC129</f>
        <v>-0.432913780659956</v>
      </c>
      <c r="Q124">
        <f>ProkustesV!T129*ProkustesV!$AC129</f>
        <v>-1.2665275681695116</v>
      </c>
      <c r="R124">
        <f>ProkustesV!U129*ProkustesV!$AC129</f>
        <v>1.2835716841956459</v>
      </c>
      <c r="S124">
        <f>ProkustesV!V129*ProkustesV!$AC129</f>
        <v>-1.1429096145032422</v>
      </c>
      <c r="T124">
        <f>ProkustesV!W129*ProkustesV!$AC129</f>
        <v>2.3063987228692802</v>
      </c>
      <c r="U124">
        <f>ProkustesV!X129*ProkustesV!$AC129</f>
        <v>1.6323828131983788E-3</v>
      </c>
    </row>
    <row r="125" spans="1:21" x14ac:dyDescent="0.3">
      <c r="A125" t="str">
        <f>MID(ProkustesV!C130,4,3)&amp;"_"&amp;ProkustesV!A130&amp;"_"&amp;ProkustesV!B130</f>
        <v>com_25_3</v>
      </c>
      <c r="B125">
        <f>ProkustesV!E130*ProkustesV!$AC130</f>
        <v>-1.7865258561791124</v>
      </c>
      <c r="C125">
        <f>ProkustesV!F130*ProkustesV!$AC130</f>
        <v>0.31541201119466689</v>
      </c>
      <c r="D125">
        <f>ProkustesV!G130*ProkustesV!$AC130</f>
        <v>-1.7985529652829766</v>
      </c>
      <c r="E125">
        <f>ProkustesV!H130*ProkustesV!$AC130</f>
        <v>-0.25938262918370864</v>
      </c>
      <c r="F125">
        <f>ProkustesV!I130*ProkustesV!$AC130</f>
        <v>-0.37854289246549561</v>
      </c>
      <c r="G125">
        <f>ProkustesV!J130*ProkustesV!$AC130</f>
        <v>4.7565911721696878E-2</v>
      </c>
      <c r="H125">
        <f>ProkustesV!K130*ProkustesV!$AC130</f>
        <v>-0.30560846953398657</v>
      </c>
      <c r="I125">
        <f>ProkustesV!L130*ProkustesV!$AC130</f>
        <v>1.3327007445211649</v>
      </c>
      <c r="J125">
        <f>ProkustesV!M130*ProkustesV!$AC130</f>
        <v>-0.3091791345512499</v>
      </c>
      <c r="K125">
        <f>ProkustesV!N130*ProkustesV!$AC130</f>
        <v>0.39090061777832458</v>
      </c>
      <c r="L125">
        <f>ProkustesV!O130*ProkustesV!$AC130</f>
        <v>1.3009643691261228</v>
      </c>
      <c r="M125">
        <f>ProkustesV!P130*ProkustesV!$AC130</f>
        <v>1.1365924531161347</v>
      </c>
      <c r="N125">
        <f>ProkustesV!Q130*ProkustesV!$AC130</f>
        <v>-0.29262240370254883</v>
      </c>
      <c r="O125">
        <f>ProkustesV!R130*ProkustesV!$AC130</f>
        <v>-0.38010618281469677</v>
      </c>
      <c r="P125">
        <f>ProkustesV!S130*ProkustesV!$AC130</f>
        <v>-0.28127492753402616</v>
      </c>
      <c r="Q125">
        <f>ProkustesV!T130*ProkustesV!$AC130</f>
        <v>-1.3869806317347388</v>
      </c>
      <c r="R125">
        <f>ProkustesV!U130*ProkustesV!$AC130</f>
        <v>1.2770030936121948</v>
      </c>
      <c r="S125">
        <f>ProkustesV!V130*ProkustesV!$AC130</f>
        <v>-1.1994395400661328</v>
      </c>
      <c r="T125">
        <f>ProkustesV!W130*ProkustesV!$AC130</f>
        <v>2.5743391865110725</v>
      </c>
      <c r="U125">
        <f>ProkustesV!X130*ProkustesV!$AC130</f>
        <v>2.7372454672984479E-3</v>
      </c>
    </row>
    <row r="126" spans="1:21" x14ac:dyDescent="0.3">
      <c r="A126" t="str">
        <f>MID(ProkustesV!C131,4,3)&amp;"_"&amp;ProkustesV!A131&amp;"_"&amp;ProkustesV!B131</f>
        <v>com_25_4</v>
      </c>
      <c r="B126">
        <f>ProkustesV!E131*ProkustesV!$AC131</f>
        <v>-1.6997692591241926</v>
      </c>
      <c r="C126">
        <f>ProkustesV!F131*ProkustesV!$AC131</f>
        <v>0.24056575731752644</v>
      </c>
      <c r="D126">
        <f>ProkustesV!G131*ProkustesV!$AC131</f>
        <v>-1.7034626738294689</v>
      </c>
      <c r="E126">
        <f>ProkustesV!H131*ProkustesV!$AC131</f>
        <v>-0.20000130626756141</v>
      </c>
      <c r="F126">
        <f>ProkustesV!I131*ProkustesV!$AC131</f>
        <v>-0.62834680410113941</v>
      </c>
      <c r="G126">
        <f>ProkustesV!J131*ProkustesV!$AC131</f>
        <v>-4.8412360200505961E-2</v>
      </c>
      <c r="H126">
        <f>ProkustesV!K131*ProkustesV!$AC131</f>
        <v>-0.29148709331210276</v>
      </c>
      <c r="I126">
        <f>ProkustesV!L131*ProkustesV!$AC131</f>
        <v>1.2555336055971573</v>
      </c>
      <c r="J126">
        <f>ProkustesV!M131*ProkustesV!$AC131</f>
        <v>-0.28240378729812821</v>
      </c>
      <c r="K126">
        <f>ProkustesV!N131*ProkustesV!$AC131</f>
        <v>0.4162094706220974</v>
      </c>
      <c r="L126">
        <f>ProkustesV!O131*ProkustesV!$AC131</f>
        <v>1.3429800582936238</v>
      </c>
      <c r="M126">
        <f>ProkustesV!P131*ProkustesV!$AC131</f>
        <v>1.2092821398136713</v>
      </c>
      <c r="N126">
        <f>ProkustesV!Q131*ProkustesV!$AC131</f>
        <v>-0.23958016636830129</v>
      </c>
      <c r="O126">
        <f>ProkustesV!R131*ProkustesV!$AC131</f>
        <v>-0.31691288102131315</v>
      </c>
      <c r="P126">
        <f>ProkustesV!S131*ProkustesV!$AC131</f>
        <v>-0.24792041543923704</v>
      </c>
      <c r="Q126">
        <f>ProkustesV!T131*ProkustesV!$AC131</f>
        <v>-1.3334042490971514</v>
      </c>
      <c r="R126">
        <f>ProkustesV!U131*ProkustesV!$AC131</f>
        <v>1.3085375096823304</v>
      </c>
      <c r="S126">
        <f>ProkustesV!V131*ProkustesV!$AC131</f>
        <v>-1.1505694748159965</v>
      </c>
      <c r="T126">
        <f>ProkustesV!W131*ProkustesV!$AC131</f>
        <v>2.4414526314966074</v>
      </c>
      <c r="U126">
        <f>ProkustesV!X131*ProkustesV!$AC131</f>
        <v>-7.2290701947919464E-2</v>
      </c>
    </row>
    <row r="127" spans="1:21" x14ac:dyDescent="0.3">
      <c r="A127" t="str">
        <f>MID(ProkustesV!C132,4,3)&amp;"_"&amp;ProkustesV!A132&amp;"_"&amp;ProkustesV!B132</f>
        <v>com_25_5</v>
      </c>
      <c r="B127">
        <f>ProkustesV!E132*ProkustesV!$AC132</f>
        <v>-1.9388861908556616</v>
      </c>
      <c r="C127">
        <f>ProkustesV!F132*ProkustesV!$AC132</f>
        <v>0.27347232278273281</v>
      </c>
      <c r="D127">
        <f>ProkustesV!G132*ProkustesV!$AC132</f>
        <v>-1.9569525934595025</v>
      </c>
      <c r="E127">
        <f>ProkustesV!H132*ProkustesV!$AC132</f>
        <v>-0.19726292502758278</v>
      </c>
      <c r="F127">
        <f>ProkustesV!I132*ProkustesV!$AC132</f>
        <v>-0.90704242490670295</v>
      </c>
      <c r="G127">
        <f>ProkustesV!J132*ProkustesV!$AC132</f>
        <v>-3.2197271121350242E-2</v>
      </c>
      <c r="H127">
        <f>ProkustesV!K132*ProkustesV!$AC132</f>
        <v>-0.18629850462633807</v>
      </c>
      <c r="I127">
        <f>ProkustesV!L132*ProkustesV!$AC132</f>
        <v>1.4539876143464603</v>
      </c>
      <c r="J127">
        <f>ProkustesV!M132*ProkustesV!$AC132</f>
        <v>-0.2005050655886694</v>
      </c>
      <c r="K127">
        <f>ProkustesV!N132*ProkustesV!$AC132</f>
        <v>0.47329954873806968</v>
      </c>
      <c r="L127">
        <f>ProkustesV!O132*ProkustesV!$AC132</f>
        <v>1.368076502881336</v>
      </c>
      <c r="M127">
        <f>ProkustesV!P132*ProkustesV!$AC132</f>
        <v>1.2253896656191774</v>
      </c>
      <c r="N127">
        <f>ProkustesV!Q132*ProkustesV!$AC132</f>
        <v>-0.22151539068437676</v>
      </c>
      <c r="O127">
        <f>ProkustesV!R132*ProkustesV!$AC132</f>
        <v>-0.50422859597055947</v>
      </c>
      <c r="P127">
        <f>ProkustesV!S132*ProkustesV!$AC132</f>
        <v>-0.21895114373262087</v>
      </c>
      <c r="Q127">
        <f>ProkustesV!T132*ProkustesV!$AC132</f>
        <v>-1.4691790701831777</v>
      </c>
      <c r="R127">
        <f>ProkustesV!U132*ProkustesV!$AC132</f>
        <v>1.3886200991429398</v>
      </c>
      <c r="S127">
        <f>ProkustesV!V132*ProkustesV!$AC132</f>
        <v>-1.1913424342309042</v>
      </c>
      <c r="T127">
        <f>ProkustesV!W132*ProkustesV!$AC132</f>
        <v>2.8734547118295821</v>
      </c>
      <c r="U127">
        <f>ProkustesV!X132*ProkustesV!$AC132</f>
        <v>-3.1938854952871396E-2</v>
      </c>
    </row>
    <row r="128" spans="1:21" x14ac:dyDescent="0.3">
      <c r="A128" t="str">
        <f>MID(ProkustesV!C133,4,3)&amp;"_"&amp;ProkustesV!A133&amp;"_"&amp;ProkustesV!B133</f>
        <v>com_26_1</v>
      </c>
      <c r="B128">
        <f>ProkustesV!E133*ProkustesV!$AC133</f>
        <v>-2.1617750358101473</v>
      </c>
      <c r="C128">
        <f>ProkustesV!F133*ProkustesV!$AC133</f>
        <v>0.23376709407663218</v>
      </c>
      <c r="D128">
        <f>ProkustesV!G133*ProkustesV!$AC133</f>
        <v>-2.1506985714331979</v>
      </c>
      <c r="E128">
        <f>ProkustesV!H133*ProkustesV!$AC133</f>
        <v>-0.26982508683762801</v>
      </c>
      <c r="F128">
        <f>ProkustesV!I133*ProkustesV!$AC133</f>
        <v>-0.6957226183724402</v>
      </c>
      <c r="G128">
        <f>ProkustesV!J133*ProkustesV!$AC133</f>
        <v>-4.9033463282319466E-2</v>
      </c>
      <c r="H128">
        <f>ProkustesV!K133*ProkustesV!$AC133</f>
        <v>-0.26563520312806904</v>
      </c>
      <c r="I128">
        <f>ProkustesV!L133*ProkustesV!$AC133</f>
        <v>1.3633364008967916</v>
      </c>
      <c r="J128">
        <f>ProkustesV!M133*ProkustesV!$AC133</f>
        <v>-0.24385709202331129</v>
      </c>
      <c r="K128">
        <f>ProkustesV!N133*ProkustesV!$AC133</f>
        <v>0.49329900928423431</v>
      </c>
      <c r="L128">
        <f>ProkustesV!O133*ProkustesV!$AC133</f>
        <v>1.7008497826569182</v>
      </c>
      <c r="M128">
        <f>ProkustesV!P133*ProkustesV!$AC133</f>
        <v>1.1874450245834474</v>
      </c>
      <c r="N128">
        <f>ProkustesV!Q133*ProkustesV!$AC133</f>
        <v>-0.25015639999081551</v>
      </c>
      <c r="O128">
        <f>ProkustesV!R133*ProkustesV!$AC133</f>
        <v>-0.41850784427748433</v>
      </c>
      <c r="P128">
        <f>ProkustesV!S133*ProkustesV!$AC133</f>
        <v>-0.2474920241760642</v>
      </c>
      <c r="Q128">
        <f>ProkustesV!T133*ProkustesV!$AC133</f>
        <v>-1.3173726540929758</v>
      </c>
      <c r="R128">
        <f>ProkustesV!U133*ProkustesV!$AC133</f>
        <v>1.6052723777702356</v>
      </c>
      <c r="S128">
        <f>ProkustesV!V133*ProkustesV!$AC133</f>
        <v>-1.1740098506363743</v>
      </c>
      <c r="T128">
        <f>ProkustesV!W133*ProkustesV!$AC133</f>
        <v>2.7092147845068881</v>
      </c>
      <c r="U128">
        <f>ProkustesV!X133*ProkustesV!$AC133</f>
        <v>-4.9098629714326381E-2</v>
      </c>
    </row>
    <row r="129" spans="1:21" x14ac:dyDescent="0.3">
      <c r="A129" t="str">
        <f>MID(ProkustesV!C134,4,3)&amp;"_"&amp;ProkustesV!A134&amp;"_"&amp;ProkustesV!B134</f>
        <v>com_26_2</v>
      </c>
      <c r="B129">
        <f>ProkustesV!E134*ProkustesV!$AC134</f>
        <v>-2.7688088442361631</v>
      </c>
      <c r="C129">
        <f>ProkustesV!F134*ProkustesV!$AC134</f>
        <v>0.27327424412911999</v>
      </c>
      <c r="D129">
        <f>ProkustesV!G134*ProkustesV!$AC134</f>
        <v>-2.7589060302023762</v>
      </c>
      <c r="E129">
        <f>ProkustesV!H134*ProkustesV!$AC134</f>
        <v>-0.29576704707719692</v>
      </c>
      <c r="F129">
        <f>ProkustesV!I134*ProkustesV!$AC134</f>
        <v>-1.1774159017700441</v>
      </c>
      <c r="G129">
        <f>ProkustesV!J134*ProkustesV!$AC134</f>
        <v>-1.3057725990882641E-2</v>
      </c>
      <c r="H129">
        <f>ProkustesV!K134*ProkustesV!$AC134</f>
        <v>-4.6545575849622975E-2</v>
      </c>
      <c r="I129">
        <f>ProkustesV!L134*ProkustesV!$AC134</f>
        <v>1.6625445246313451</v>
      </c>
      <c r="J129">
        <f>ProkustesV!M134*ProkustesV!$AC134</f>
        <v>-0.10285711079784882</v>
      </c>
      <c r="K129">
        <f>ProkustesV!N134*ProkustesV!$AC134</f>
        <v>0.50849190055742899</v>
      </c>
      <c r="L129">
        <f>ProkustesV!O134*ProkustesV!$AC134</f>
        <v>2.0307224588788122</v>
      </c>
      <c r="M129">
        <f>ProkustesV!P134*ProkustesV!$AC134</f>
        <v>1.6933435519339481</v>
      </c>
      <c r="N129">
        <f>ProkustesV!Q134*ProkustesV!$AC134</f>
        <v>-0.15801193452961049</v>
      </c>
      <c r="O129">
        <f>ProkustesV!R134*ProkustesV!$AC134</f>
        <v>-0.67790107218489049</v>
      </c>
      <c r="P129">
        <f>ProkustesV!S134*ProkustesV!$AC134</f>
        <v>-0.18201190083166904</v>
      </c>
      <c r="Q129">
        <f>ProkustesV!T134*ProkustesV!$AC134</f>
        <v>-1.569195078223532</v>
      </c>
      <c r="R129">
        <f>ProkustesV!U134*ProkustesV!$AC134</f>
        <v>1.7715292115370733</v>
      </c>
      <c r="S129">
        <f>ProkustesV!V134*ProkustesV!$AC134</f>
        <v>-1.5891998309123716</v>
      </c>
      <c r="T129">
        <f>ProkustesV!W134*ProkustesV!$AC134</f>
        <v>3.3923056278014432</v>
      </c>
      <c r="U129">
        <f>ProkustesV!X134*ProkustesV!$AC134</f>
        <v>7.4665331370313672E-3</v>
      </c>
    </row>
    <row r="130" spans="1:21" x14ac:dyDescent="0.3">
      <c r="A130" t="str">
        <f>MID(ProkustesV!C135,4,3)&amp;"_"&amp;ProkustesV!A135&amp;"_"&amp;ProkustesV!B135</f>
        <v>com_26_3</v>
      </c>
      <c r="B130">
        <f>ProkustesV!E135*ProkustesV!$AC135</f>
        <v>-2.4516395254339614</v>
      </c>
      <c r="C130">
        <f>ProkustesV!F135*ProkustesV!$AC135</f>
        <v>0.24893544940597906</v>
      </c>
      <c r="D130">
        <f>ProkustesV!G135*ProkustesV!$AC135</f>
        <v>-2.4667405363595813</v>
      </c>
      <c r="E130">
        <f>ProkustesV!H135*ProkustesV!$AC135</f>
        <v>-0.22343065830965692</v>
      </c>
      <c r="F130">
        <f>ProkustesV!I135*ProkustesV!$AC135</f>
        <v>-0.99640162437145408</v>
      </c>
      <c r="G130">
        <f>ProkustesV!J135*ProkustesV!$AC135</f>
        <v>1.2565738316921291E-2</v>
      </c>
      <c r="H130">
        <f>ProkustesV!K135*ProkustesV!$AC135</f>
        <v>-0.18839674754994284</v>
      </c>
      <c r="I130">
        <f>ProkustesV!L135*ProkustesV!$AC135</f>
        <v>1.4146118651385482</v>
      </c>
      <c r="J130">
        <f>ProkustesV!M135*ProkustesV!$AC135</f>
        <v>-0.14901149290024729</v>
      </c>
      <c r="K130">
        <f>ProkustesV!N135*ProkustesV!$AC135</f>
        <v>0.41886286581937654</v>
      </c>
      <c r="L130">
        <f>ProkustesV!O135*ProkustesV!$AC135</f>
        <v>1.8011865905309692</v>
      </c>
      <c r="M130">
        <f>ProkustesV!P135*ProkustesV!$AC135</f>
        <v>1.1699444843229438</v>
      </c>
      <c r="N130">
        <f>ProkustesV!Q135*ProkustesV!$AC135</f>
        <v>-0.1467972766716143</v>
      </c>
      <c r="O130">
        <f>ProkustesV!R135*ProkustesV!$AC135</f>
        <v>-0.40379257943841529</v>
      </c>
      <c r="P130">
        <f>ProkustesV!S135*ProkustesV!$AC135</f>
        <v>-0.10723681999488073</v>
      </c>
      <c r="Q130">
        <f>ProkustesV!T135*ProkustesV!$AC135</f>
        <v>-1.3682374052496611</v>
      </c>
      <c r="R130">
        <f>ProkustesV!U135*ProkustesV!$AC135</f>
        <v>1.7915350473486349</v>
      </c>
      <c r="S130">
        <f>ProkustesV!V135*ProkustesV!$AC135</f>
        <v>-1.2375815403575232</v>
      </c>
      <c r="T130">
        <f>ProkustesV!W135*ProkustesV!$AC135</f>
        <v>2.9135023854020732</v>
      </c>
      <c r="U130">
        <f>ProkustesV!X135*ProkustesV!$AC135</f>
        <v>-3.1878219648512431E-2</v>
      </c>
    </row>
    <row r="131" spans="1:21" x14ac:dyDescent="0.3">
      <c r="A131" t="str">
        <f>MID(ProkustesV!C136,4,3)&amp;"_"&amp;ProkustesV!A136&amp;"_"&amp;ProkustesV!B136</f>
        <v>com_26_4</v>
      </c>
      <c r="B131">
        <f>ProkustesV!E136*ProkustesV!$AC136</f>
        <v>-2.4090911540597526</v>
      </c>
      <c r="C131">
        <f>ProkustesV!F136*ProkustesV!$AC136</f>
        <v>0.23813565346934926</v>
      </c>
      <c r="D131">
        <f>ProkustesV!G136*ProkustesV!$AC136</f>
        <v>-2.4675418858140348</v>
      </c>
      <c r="E131">
        <f>ProkustesV!H136*ProkustesV!$AC136</f>
        <v>-0.29545783616071469</v>
      </c>
      <c r="F131">
        <f>ProkustesV!I136*ProkustesV!$AC136</f>
        <v>-1.0046499877274908</v>
      </c>
      <c r="G131">
        <f>ProkustesV!J136*ProkustesV!$AC136</f>
        <v>-6.2274856725837165E-2</v>
      </c>
      <c r="H131">
        <f>ProkustesV!K136*ProkustesV!$AC136</f>
        <v>-7.2542860139252555E-2</v>
      </c>
      <c r="I131">
        <f>ProkustesV!L136*ProkustesV!$AC136</f>
        <v>1.512395355087518</v>
      </c>
      <c r="J131">
        <f>ProkustesV!M136*ProkustesV!$AC136</f>
        <v>-8.2638362951732325E-2</v>
      </c>
      <c r="K131">
        <f>ProkustesV!N136*ProkustesV!$AC136</f>
        <v>0.54212019831765146</v>
      </c>
      <c r="L131">
        <f>ProkustesV!O136*ProkustesV!$AC136</f>
        <v>1.7598618796838337</v>
      </c>
      <c r="M131">
        <f>ProkustesV!P136*ProkustesV!$AC136</f>
        <v>1.2757280287344146</v>
      </c>
      <c r="N131">
        <f>ProkustesV!Q136*ProkustesV!$AC136</f>
        <v>-0.10016856314107944</v>
      </c>
      <c r="O131">
        <f>ProkustesV!R136*ProkustesV!$AC136</f>
        <v>-0.47303616799802189</v>
      </c>
      <c r="P131">
        <f>ProkustesV!S136*ProkustesV!$AC136</f>
        <v>-0.14736905407301265</v>
      </c>
      <c r="Q131">
        <f>ProkustesV!T136*ProkustesV!$AC136</f>
        <v>-1.4325483145448124</v>
      </c>
      <c r="R131">
        <f>ProkustesV!U136*ProkustesV!$AC136</f>
        <v>1.7148395379146819</v>
      </c>
      <c r="S131">
        <f>ProkustesV!V136*ProkustesV!$AC136</f>
        <v>-1.2794627069595899</v>
      </c>
      <c r="T131">
        <f>ProkustesV!W136*ProkustesV!$AC136</f>
        <v>2.8093004503078496</v>
      </c>
      <c r="U131">
        <f>ProkustesV!X136*ProkustesV!$AC136</f>
        <v>-2.5599353219969478E-2</v>
      </c>
    </row>
    <row r="132" spans="1:21" x14ac:dyDescent="0.3">
      <c r="A132" t="str">
        <f>MID(ProkustesV!C137,4,3)&amp;"_"&amp;ProkustesV!A137&amp;"_"&amp;ProkustesV!B137</f>
        <v>com_26_5</v>
      </c>
      <c r="B132">
        <f>ProkustesV!E137*ProkustesV!$AC137</f>
        <v>-2.4873561082454283</v>
      </c>
      <c r="C132">
        <f>ProkustesV!F137*ProkustesV!$AC137</f>
        <v>0.23860634515816323</v>
      </c>
      <c r="D132">
        <f>ProkustesV!G137*ProkustesV!$AC137</f>
        <v>-2.5099110088065393</v>
      </c>
      <c r="E132">
        <f>ProkustesV!H137*ProkustesV!$AC137</f>
        <v>-0.32269705542996513</v>
      </c>
      <c r="F132">
        <f>ProkustesV!I137*ProkustesV!$AC137</f>
        <v>-1.0334164794217968</v>
      </c>
      <c r="G132">
        <f>ProkustesV!J137*ProkustesV!$AC137</f>
        <v>-2.2679106324993582E-2</v>
      </c>
      <c r="H132">
        <f>ProkustesV!K137*ProkustesV!$AC137</f>
        <v>-0.28204225726183724</v>
      </c>
      <c r="I132">
        <f>ProkustesV!L137*ProkustesV!$AC137</f>
        <v>1.4871215374218307</v>
      </c>
      <c r="J132">
        <f>ProkustesV!M137*ProkustesV!$AC137</f>
        <v>-0.26789936920036905</v>
      </c>
      <c r="K132">
        <f>ProkustesV!N137*ProkustesV!$AC137</f>
        <v>0.53910753527449295</v>
      </c>
      <c r="L132">
        <f>ProkustesV!O137*ProkustesV!$AC137</f>
        <v>2.0095552674074946</v>
      </c>
      <c r="M132">
        <f>ProkustesV!P137*ProkustesV!$AC137</f>
        <v>1.3671821745513741</v>
      </c>
      <c r="N132">
        <f>ProkustesV!Q137*ProkustesV!$AC137</f>
        <v>-0.26344072313088757</v>
      </c>
      <c r="O132">
        <f>ProkustesV!R137*ProkustesV!$AC137</f>
        <v>-0.41906822686323192</v>
      </c>
      <c r="P132">
        <f>ProkustesV!S137*ProkustesV!$AC137</f>
        <v>-0.37040838251076041</v>
      </c>
      <c r="Q132">
        <f>ProkustesV!T137*ProkustesV!$AC137</f>
        <v>-1.3909094129876327</v>
      </c>
      <c r="R132">
        <f>ProkustesV!U137*ProkustesV!$AC137</f>
        <v>2.121776587771238</v>
      </c>
      <c r="S132">
        <f>ProkustesV!V137*ProkustesV!$AC137</f>
        <v>-1.387040933041386</v>
      </c>
      <c r="T132">
        <f>ProkustesV!W137*ProkustesV!$AC137</f>
        <v>3.0831424733988828</v>
      </c>
      <c r="U132">
        <f>ProkustesV!X137*ProkustesV!$AC137</f>
        <v>-8.9622857758652974E-2</v>
      </c>
    </row>
    <row r="133" spans="1:21" x14ac:dyDescent="0.3">
      <c r="A133" t="str">
        <f>MID(ProkustesV!C138,4,3)&amp;"_"&amp;ProkustesV!A138&amp;"_"&amp;ProkustesV!B138</f>
        <v>__</v>
      </c>
      <c r="B133">
        <f>ProkustesV!E138*ProkustesV!$AC138</f>
        <v>0</v>
      </c>
      <c r="C133">
        <f>ProkustesV!F138*ProkustesV!$AC138</f>
        <v>0</v>
      </c>
      <c r="D133">
        <f>ProkustesV!G138*ProkustesV!$AC138</f>
        <v>0</v>
      </c>
      <c r="E133">
        <f>ProkustesV!H138*ProkustesV!$AC138</f>
        <v>0</v>
      </c>
      <c r="F133">
        <f>ProkustesV!I138*ProkustesV!$AC138</f>
        <v>0</v>
      </c>
      <c r="G133">
        <f>ProkustesV!J138*ProkustesV!$AC138</f>
        <v>0</v>
      </c>
      <c r="H133">
        <f>ProkustesV!K138*ProkustesV!$AC138</f>
        <v>0</v>
      </c>
      <c r="I133">
        <f>ProkustesV!L138*ProkustesV!$AC138</f>
        <v>0</v>
      </c>
      <c r="J133">
        <f>ProkustesV!M138*ProkustesV!$AC138</f>
        <v>0</v>
      </c>
      <c r="K133">
        <f>ProkustesV!N138*ProkustesV!$AC138</f>
        <v>0</v>
      </c>
      <c r="L133">
        <f>ProkustesV!O138*ProkustesV!$AC138</f>
        <v>0</v>
      </c>
      <c r="M133">
        <f>ProkustesV!P138*ProkustesV!$AC138</f>
        <v>0</v>
      </c>
      <c r="N133">
        <f>ProkustesV!Q138*ProkustesV!$AC138</f>
        <v>0</v>
      </c>
      <c r="O133">
        <f>ProkustesV!R138*ProkustesV!$AC138</f>
        <v>0</v>
      </c>
      <c r="P133">
        <f>ProkustesV!S138*ProkustesV!$AC138</f>
        <v>0</v>
      </c>
      <c r="Q133">
        <f>ProkustesV!T138*ProkustesV!$AC138</f>
        <v>0</v>
      </c>
      <c r="R133">
        <f>ProkustesV!U138*ProkustesV!$AC138</f>
        <v>0</v>
      </c>
      <c r="S133">
        <f>ProkustesV!V138*ProkustesV!$AC138</f>
        <v>0</v>
      </c>
      <c r="T133">
        <f>ProkustesV!W138*ProkustesV!$AC138</f>
        <v>0</v>
      </c>
      <c r="U133">
        <f>ProkustesV!X138*ProkustesV!$AC138</f>
        <v>0</v>
      </c>
    </row>
    <row r="134" spans="1:21" x14ac:dyDescent="0.3">
      <c r="A134" t="str">
        <f>MID(ProkustesV!C139,4,3)&amp;"_"&amp;ProkustesV!A139&amp;"_"&amp;ProkustesV!B139</f>
        <v>__</v>
      </c>
      <c r="B134">
        <f>ProkustesV!E139*ProkustesV!$AC139</f>
        <v>0</v>
      </c>
      <c r="C134">
        <f>ProkustesV!F139*ProkustesV!$AC139</f>
        <v>0</v>
      </c>
      <c r="D134">
        <f>ProkustesV!G139*ProkustesV!$AC139</f>
        <v>0</v>
      </c>
      <c r="E134">
        <f>ProkustesV!H139*ProkustesV!$AC139</f>
        <v>0</v>
      </c>
      <c r="F134">
        <f>ProkustesV!I139*ProkustesV!$AC139</f>
        <v>0</v>
      </c>
      <c r="G134">
        <f>ProkustesV!J139*ProkustesV!$AC139</f>
        <v>0</v>
      </c>
      <c r="H134">
        <f>ProkustesV!K139*ProkustesV!$AC139</f>
        <v>0</v>
      </c>
      <c r="I134">
        <f>ProkustesV!L139*ProkustesV!$AC139</f>
        <v>0</v>
      </c>
      <c r="J134">
        <f>ProkustesV!M139*ProkustesV!$AC139</f>
        <v>0</v>
      </c>
      <c r="K134">
        <f>ProkustesV!N139*ProkustesV!$AC139</f>
        <v>0</v>
      </c>
      <c r="L134">
        <f>ProkustesV!O139*ProkustesV!$AC139</f>
        <v>0</v>
      </c>
      <c r="M134">
        <f>ProkustesV!P139*ProkustesV!$AC139</f>
        <v>0</v>
      </c>
      <c r="N134">
        <f>ProkustesV!Q139*ProkustesV!$AC139</f>
        <v>0</v>
      </c>
      <c r="O134">
        <f>ProkustesV!R139*ProkustesV!$AC139</f>
        <v>0</v>
      </c>
      <c r="P134">
        <f>ProkustesV!S139*ProkustesV!$AC139</f>
        <v>0</v>
      </c>
      <c r="Q134">
        <f>ProkustesV!T139*ProkustesV!$AC139</f>
        <v>0</v>
      </c>
      <c r="R134">
        <f>ProkustesV!U139*ProkustesV!$AC139</f>
        <v>0</v>
      </c>
      <c r="S134">
        <f>ProkustesV!V139*ProkustesV!$AC139</f>
        <v>0</v>
      </c>
      <c r="T134">
        <f>ProkustesV!W139*ProkustesV!$AC139</f>
        <v>0</v>
      </c>
      <c r="U134">
        <f>ProkustesV!X139*ProkustesV!$AC139</f>
        <v>0</v>
      </c>
    </row>
    <row r="135" spans="1:21" x14ac:dyDescent="0.3">
      <c r="A135" t="str">
        <f>MID(ProkustesV!C140,4,3)&amp;"_"&amp;ProkustesV!A140&amp;"_"&amp;ProkustesV!B140</f>
        <v>__</v>
      </c>
      <c r="B135">
        <f>ProkustesV!E140*ProkustesV!$AC140</f>
        <v>0</v>
      </c>
      <c r="C135">
        <f>ProkustesV!F140*ProkustesV!$AC140</f>
        <v>0</v>
      </c>
      <c r="D135">
        <f>ProkustesV!G140*ProkustesV!$AC140</f>
        <v>0</v>
      </c>
      <c r="E135">
        <f>ProkustesV!H140*ProkustesV!$AC140</f>
        <v>0</v>
      </c>
      <c r="F135">
        <f>ProkustesV!I140*ProkustesV!$AC140</f>
        <v>0</v>
      </c>
      <c r="G135">
        <f>ProkustesV!J140*ProkustesV!$AC140</f>
        <v>0</v>
      </c>
      <c r="H135">
        <f>ProkustesV!K140*ProkustesV!$AC140</f>
        <v>0</v>
      </c>
      <c r="I135">
        <f>ProkustesV!L140*ProkustesV!$AC140</f>
        <v>0</v>
      </c>
      <c r="J135">
        <f>ProkustesV!M140*ProkustesV!$AC140</f>
        <v>0</v>
      </c>
      <c r="K135">
        <f>ProkustesV!N140*ProkustesV!$AC140</f>
        <v>0</v>
      </c>
      <c r="L135">
        <f>ProkustesV!O140*ProkustesV!$AC140</f>
        <v>0</v>
      </c>
      <c r="M135">
        <f>ProkustesV!P140*ProkustesV!$AC140</f>
        <v>0</v>
      </c>
      <c r="N135">
        <f>ProkustesV!Q140*ProkustesV!$AC140</f>
        <v>0</v>
      </c>
      <c r="O135">
        <f>ProkustesV!R140*ProkustesV!$AC140</f>
        <v>0</v>
      </c>
      <c r="P135">
        <f>ProkustesV!S140*ProkustesV!$AC140</f>
        <v>0</v>
      </c>
      <c r="Q135">
        <f>ProkustesV!T140*ProkustesV!$AC140</f>
        <v>0</v>
      </c>
      <c r="R135">
        <f>ProkustesV!U140*ProkustesV!$AC140</f>
        <v>0</v>
      </c>
      <c r="S135">
        <f>ProkustesV!V140*ProkustesV!$AC140</f>
        <v>0</v>
      </c>
      <c r="T135">
        <f>ProkustesV!W140*ProkustesV!$AC140</f>
        <v>0</v>
      </c>
      <c r="U135">
        <f>ProkustesV!X140*ProkustesV!$AC140</f>
        <v>0</v>
      </c>
    </row>
    <row r="136" spans="1:21" x14ac:dyDescent="0.3">
      <c r="A136" t="str">
        <f>MID(ProkustesV!C141,4,3)&amp;"_"&amp;ProkustesV!A141&amp;"_"&amp;ProkustesV!B141</f>
        <v>__</v>
      </c>
      <c r="B136">
        <f>ProkustesV!E141*ProkustesV!$AC141</f>
        <v>0</v>
      </c>
      <c r="C136">
        <f>ProkustesV!F141*ProkustesV!$AC141</f>
        <v>0</v>
      </c>
      <c r="D136">
        <f>ProkustesV!G141*ProkustesV!$AC141</f>
        <v>0</v>
      </c>
      <c r="E136">
        <f>ProkustesV!H141*ProkustesV!$AC141</f>
        <v>0</v>
      </c>
      <c r="F136">
        <f>ProkustesV!I141*ProkustesV!$AC141</f>
        <v>0</v>
      </c>
      <c r="G136">
        <f>ProkustesV!J141*ProkustesV!$AC141</f>
        <v>0</v>
      </c>
      <c r="H136">
        <f>ProkustesV!K141*ProkustesV!$AC141</f>
        <v>0</v>
      </c>
      <c r="I136">
        <f>ProkustesV!L141*ProkustesV!$AC141</f>
        <v>0</v>
      </c>
      <c r="J136">
        <f>ProkustesV!M141*ProkustesV!$AC141</f>
        <v>0</v>
      </c>
      <c r="K136">
        <f>ProkustesV!N141*ProkustesV!$AC141</f>
        <v>0</v>
      </c>
      <c r="L136">
        <f>ProkustesV!O141*ProkustesV!$AC141</f>
        <v>0</v>
      </c>
      <c r="M136">
        <f>ProkustesV!P141*ProkustesV!$AC141</f>
        <v>0</v>
      </c>
      <c r="N136">
        <f>ProkustesV!Q141*ProkustesV!$AC141</f>
        <v>0</v>
      </c>
      <c r="O136">
        <f>ProkustesV!R141*ProkustesV!$AC141</f>
        <v>0</v>
      </c>
      <c r="P136">
        <f>ProkustesV!S141*ProkustesV!$AC141</f>
        <v>0</v>
      </c>
      <c r="Q136">
        <f>ProkustesV!T141*ProkustesV!$AC141</f>
        <v>0</v>
      </c>
      <c r="R136">
        <f>ProkustesV!U141*ProkustesV!$AC141</f>
        <v>0</v>
      </c>
      <c r="S136">
        <f>ProkustesV!V141*ProkustesV!$AC141</f>
        <v>0</v>
      </c>
      <c r="T136">
        <f>ProkustesV!W141*ProkustesV!$AC141</f>
        <v>0</v>
      </c>
      <c r="U136">
        <f>ProkustesV!X141*ProkustesV!$AC141</f>
        <v>0</v>
      </c>
    </row>
    <row r="137" spans="1:21" x14ac:dyDescent="0.3">
      <c r="A137" t="str">
        <f>MID(ProkustesV!C142,4,3)&amp;"_"&amp;ProkustesV!A142&amp;"_"&amp;ProkustesV!B142</f>
        <v>__</v>
      </c>
      <c r="B137">
        <f>ProkustesV!E142*ProkustesV!$AC142</f>
        <v>0</v>
      </c>
      <c r="C137">
        <f>ProkustesV!F142*ProkustesV!$AC142</f>
        <v>0</v>
      </c>
      <c r="D137">
        <f>ProkustesV!G142*ProkustesV!$AC142</f>
        <v>0</v>
      </c>
      <c r="E137">
        <f>ProkustesV!H142*ProkustesV!$AC142</f>
        <v>0</v>
      </c>
      <c r="F137">
        <f>ProkustesV!I142*ProkustesV!$AC142</f>
        <v>0</v>
      </c>
      <c r="G137">
        <f>ProkustesV!J142*ProkustesV!$AC142</f>
        <v>0</v>
      </c>
      <c r="H137">
        <f>ProkustesV!K142*ProkustesV!$AC142</f>
        <v>0</v>
      </c>
      <c r="I137">
        <f>ProkustesV!L142*ProkustesV!$AC142</f>
        <v>0</v>
      </c>
      <c r="J137">
        <f>ProkustesV!M142*ProkustesV!$AC142</f>
        <v>0</v>
      </c>
      <c r="K137">
        <f>ProkustesV!N142*ProkustesV!$AC142</f>
        <v>0</v>
      </c>
      <c r="L137">
        <f>ProkustesV!O142*ProkustesV!$AC142</f>
        <v>0</v>
      </c>
      <c r="M137">
        <f>ProkustesV!P142*ProkustesV!$AC142</f>
        <v>0</v>
      </c>
      <c r="N137">
        <f>ProkustesV!Q142*ProkustesV!$AC142</f>
        <v>0</v>
      </c>
      <c r="O137">
        <f>ProkustesV!R142*ProkustesV!$AC142</f>
        <v>0</v>
      </c>
      <c r="P137">
        <f>ProkustesV!S142*ProkustesV!$AC142</f>
        <v>0</v>
      </c>
      <c r="Q137">
        <f>ProkustesV!T142*ProkustesV!$AC142</f>
        <v>0</v>
      </c>
      <c r="R137">
        <f>ProkustesV!U142*ProkustesV!$AC142</f>
        <v>0</v>
      </c>
      <c r="S137">
        <f>ProkustesV!V142*ProkustesV!$AC142</f>
        <v>0</v>
      </c>
      <c r="T137">
        <f>ProkustesV!W142*ProkustesV!$AC142</f>
        <v>0</v>
      </c>
      <c r="U137">
        <f>ProkustesV!X142*ProkustesV!$AC142</f>
        <v>0</v>
      </c>
    </row>
    <row r="138" spans="1:21" x14ac:dyDescent="0.3">
      <c r="A138" t="str">
        <f>MID(ProkustesV!C143,4,3)&amp;"_"&amp;ProkustesV!A143&amp;"_"&amp;ProkustesV!B143</f>
        <v>com_27_1</v>
      </c>
      <c r="B138">
        <f>ProkustesV!E143*ProkustesV!$AC143</f>
        <v>-2.4634304389342443</v>
      </c>
      <c r="C138">
        <f>ProkustesV!F143*ProkustesV!$AC143</f>
        <v>0.23753136865680646</v>
      </c>
      <c r="D138">
        <f>ProkustesV!G143*ProkustesV!$AC143</f>
        <v>-2.4840123832688148</v>
      </c>
      <c r="E138">
        <f>ProkustesV!H143*ProkustesV!$AC143</f>
        <v>-0.36560156334325578</v>
      </c>
      <c r="F138">
        <f>ProkustesV!I143*ProkustesV!$AC143</f>
        <v>-0.76677987804367143</v>
      </c>
      <c r="G138">
        <f>ProkustesV!J143*ProkustesV!$AC143</f>
        <v>-4.7066886435682805E-2</v>
      </c>
      <c r="H138">
        <f>ProkustesV!K143*ProkustesV!$AC143</f>
        <v>-0.19419712959198038</v>
      </c>
      <c r="I138">
        <f>ProkustesV!L143*ProkustesV!$AC143</f>
        <v>1.3704964605255521</v>
      </c>
      <c r="J138">
        <f>ProkustesV!M143*ProkustesV!$AC143</f>
        <v>-0.187118246093953</v>
      </c>
      <c r="K138">
        <f>ProkustesV!N143*ProkustesV!$AC143</f>
        <v>0.49473500150332744</v>
      </c>
      <c r="L138">
        <f>ProkustesV!O143*ProkustesV!$AC143</f>
        <v>1.8959256560288884</v>
      </c>
      <c r="M138">
        <f>ProkustesV!P143*ProkustesV!$AC143</f>
        <v>1.6928175108125325</v>
      </c>
      <c r="N138">
        <f>ProkustesV!Q143*ProkustesV!$AC143</f>
        <v>-0.25471748314283438</v>
      </c>
      <c r="O138">
        <f>ProkustesV!R143*ProkustesV!$AC143</f>
        <v>-0.38483938012682967</v>
      </c>
      <c r="P138">
        <f>ProkustesV!S143*ProkustesV!$AC143</f>
        <v>-0.27071027639320083</v>
      </c>
      <c r="Q138">
        <f>ProkustesV!T143*ProkustesV!$AC143</f>
        <v>-1.320726608005276</v>
      </c>
      <c r="R138">
        <f>ProkustesV!U143*ProkustesV!$AC143</f>
        <v>1.7938723010524276</v>
      </c>
      <c r="S138">
        <f>ProkustesV!V143*ProkustesV!$AC143</f>
        <v>-1.562546966096146</v>
      </c>
      <c r="T138">
        <f>ProkustesV!W143*ProkustesV!$AC143</f>
        <v>2.9311678783873769</v>
      </c>
      <c r="U138">
        <f>ProkustesV!X143*ProkustesV!$AC143</f>
        <v>-0.11479893749102774</v>
      </c>
    </row>
    <row r="139" spans="1:21" x14ac:dyDescent="0.3">
      <c r="A139" t="str">
        <f>MID(ProkustesV!C144,4,3)&amp;"_"&amp;ProkustesV!A144&amp;"_"&amp;ProkustesV!B144</f>
        <v>com_27_2</v>
      </c>
      <c r="B139">
        <f>ProkustesV!E144*ProkustesV!$AC144</f>
        <v>-2.3350225989255176</v>
      </c>
      <c r="C139">
        <f>ProkustesV!F144*ProkustesV!$AC144</f>
        <v>0.23595917709757527</v>
      </c>
      <c r="D139">
        <f>ProkustesV!G144*ProkustesV!$AC144</f>
        <v>-2.3354750833441895</v>
      </c>
      <c r="E139">
        <f>ProkustesV!H144*ProkustesV!$AC144</f>
        <v>-0.30357631812888808</v>
      </c>
      <c r="F139">
        <f>ProkustesV!I144*ProkustesV!$AC144</f>
        <v>-0.71906136678118582</v>
      </c>
      <c r="G139">
        <f>ProkustesV!J144*ProkustesV!$AC144</f>
        <v>-2.2565225244398055E-2</v>
      </c>
      <c r="H139">
        <f>ProkustesV!K144*ProkustesV!$AC144</f>
        <v>-0.24364515649739948</v>
      </c>
      <c r="I139">
        <f>ProkustesV!L144*ProkustesV!$AC144</f>
        <v>1.3072042710914267</v>
      </c>
      <c r="J139">
        <f>ProkustesV!M144*ProkustesV!$AC144</f>
        <v>-0.29097651860608231</v>
      </c>
      <c r="K139">
        <f>ProkustesV!N144*ProkustesV!$AC144</f>
        <v>0.4544391043135601</v>
      </c>
      <c r="L139">
        <f>ProkustesV!O144*ProkustesV!$AC144</f>
        <v>1.8190157287121611</v>
      </c>
      <c r="M139">
        <f>ProkustesV!P144*ProkustesV!$AC144</f>
        <v>1.311095752566926</v>
      </c>
      <c r="N139">
        <f>ProkustesV!Q144*ProkustesV!$AC144</f>
        <v>-0.30003589211441933</v>
      </c>
      <c r="O139">
        <f>ProkustesV!R144*ProkustesV!$AC144</f>
        <v>-0.31322568080895219</v>
      </c>
      <c r="P139">
        <f>ProkustesV!S144*ProkustesV!$AC144</f>
        <v>-0.32543645413022587</v>
      </c>
      <c r="Q139">
        <f>ProkustesV!T144*ProkustesV!$AC144</f>
        <v>-1.2924492075225857</v>
      </c>
      <c r="R139">
        <f>ProkustesV!U144*ProkustesV!$AC144</f>
        <v>1.8287293502685231</v>
      </c>
      <c r="S139">
        <f>ProkustesV!V144*ProkustesV!$AC144</f>
        <v>-1.3313114634999574</v>
      </c>
      <c r="T139">
        <f>ProkustesV!W144*ProkustesV!$AC144</f>
        <v>2.9019079914183386</v>
      </c>
      <c r="U139">
        <f>ProkustesV!X144*ProkustesV!$AC144</f>
        <v>-4.5570409864709706E-2</v>
      </c>
    </row>
    <row r="140" spans="1:21" x14ac:dyDescent="0.3">
      <c r="A140" t="str">
        <f>MID(ProkustesV!C145,4,3)&amp;"_"&amp;ProkustesV!A145&amp;"_"&amp;ProkustesV!B145</f>
        <v>com_27_3</v>
      </c>
      <c r="B140">
        <f>ProkustesV!E145*ProkustesV!$AC145</f>
        <v>-2.3860195723405098</v>
      </c>
      <c r="C140">
        <f>ProkustesV!F145*ProkustesV!$AC145</f>
        <v>0.22583970035934939</v>
      </c>
      <c r="D140">
        <f>ProkustesV!G145*ProkustesV!$AC145</f>
        <v>-2.3787821723341236</v>
      </c>
      <c r="E140">
        <f>ProkustesV!H145*ProkustesV!$AC145</f>
        <v>-0.34078115283854449</v>
      </c>
      <c r="F140">
        <f>ProkustesV!I145*ProkustesV!$AC145</f>
        <v>-0.65561751503165777</v>
      </c>
      <c r="G140">
        <f>ProkustesV!J145*ProkustesV!$AC145</f>
        <v>7.8665079212467889E-3</v>
      </c>
      <c r="H140">
        <f>ProkustesV!K145*ProkustesV!$AC145</f>
        <v>-0.27506778815025351</v>
      </c>
      <c r="I140">
        <f>ProkustesV!L145*ProkustesV!$AC145</f>
        <v>1.344511156070942</v>
      </c>
      <c r="J140">
        <f>ProkustesV!M145*ProkustesV!$AC145</f>
        <v>-0.34914257323742481</v>
      </c>
      <c r="K140">
        <f>ProkustesV!N145*ProkustesV!$AC145</f>
        <v>0.38622381218167295</v>
      </c>
      <c r="L140">
        <f>ProkustesV!O145*ProkustesV!$AC145</f>
        <v>1.8943954315749647</v>
      </c>
      <c r="M140">
        <f>ProkustesV!P145*ProkustesV!$AC145</f>
        <v>1.5526184451331317</v>
      </c>
      <c r="N140">
        <f>ProkustesV!Q145*ProkustesV!$AC145</f>
        <v>-0.29890422578644416</v>
      </c>
      <c r="O140">
        <f>ProkustesV!R145*ProkustesV!$AC145</f>
        <v>-0.30409128678289371</v>
      </c>
      <c r="P140">
        <f>ProkustesV!S145*ProkustesV!$AC145</f>
        <v>-0.33405576994026032</v>
      </c>
      <c r="Q140">
        <f>ProkustesV!T145*ProkustesV!$AC145</f>
        <v>-1.2878022182675897</v>
      </c>
      <c r="R140">
        <f>ProkustesV!U145*ProkustesV!$AC145</f>
        <v>1.7779975594983302</v>
      </c>
      <c r="S140">
        <f>ProkustesV!V145*ProkustesV!$AC145</f>
        <v>-1.4975108398070089</v>
      </c>
      <c r="T140">
        <f>ProkustesV!W145*ProkustesV!$AC145</f>
        <v>3.0051966257473794</v>
      </c>
      <c r="U140">
        <f>ProkustesV!X145*ProkustesV!$AC145</f>
        <v>-8.6874123970299158E-2</v>
      </c>
    </row>
    <row r="141" spans="1:21" x14ac:dyDescent="0.3">
      <c r="A141" t="str">
        <f>MID(ProkustesV!C146,4,3)&amp;"_"&amp;ProkustesV!A146&amp;"_"&amp;ProkustesV!B146</f>
        <v>com_27_4</v>
      </c>
      <c r="B141">
        <f>ProkustesV!E146*ProkustesV!$AC146</f>
        <v>-1.8775894563794162</v>
      </c>
      <c r="C141">
        <f>ProkustesV!F146*ProkustesV!$AC146</f>
        <v>0.31374120997670385</v>
      </c>
      <c r="D141">
        <f>ProkustesV!G146*ProkustesV!$AC146</f>
        <v>-1.9231678079256493</v>
      </c>
      <c r="E141">
        <f>ProkustesV!H146*ProkustesV!$AC146</f>
        <v>-0.2302586697275805</v>
      </c>
      <c r="F141">
        <f>ProkustesV!I146*ProkustesV!$AC146</f>
        <v>-0.40231989445633803</v>
      </c>
      <c r="G141">
        <f>ProkustesV!J146*ProkustesV!$AC146</f>
        <v>-1.076882756894028E-2</v>
      </c>
      <c r="H141">
        <f>ProkustesV!K146*ProkustesV!$AC146</f>
        <v>-0.20554342642916376</v>
      </c>
      <c r="I141">
        <f>ProkustesV!L146*ProkustesV!$AC146</f>
        <v>1.0584320328468884</v>
      </c>
      <c r="J141">
        <f>ProkustesV!M146*ProkustesV!$AC146</f>
        <v>-0.18731418837668465</v>
      </c>
      <c r="K141">
        <f>ProkustesV!N146*ProkustesV!$AC146</f>
        <v>0.36244965923390737</v>
      </c>
      <c r="L141">
        <f>ProkustesV!O146*ProkustesV!$AC146</f>
        <v>1.3242285404265262</v>
      </c>
      <c r="M141">
        <f>ProkustesV!P146*ProkustesV!$AC146</f>
        <v>1.0999332424083395</v>
      </c>
      <c r="N141">
        <f>ProkustesV!Q146*ProkustesV!$AC146</f>
        <v>-0.16103796855920555</v>
      </c>
      <c r="O141">
        <f>ProkustesV!R146*ProkustesV!$AC146</f>
        <v>-0.33203503448365373</v>
      </c>
      <c r="P141">
        <f>ProkustesV!S146*ProkustesV!$AC146</f>
        <v>-0.21764417082338242</v>
      </c>
      <c r="Q141">
        <f>ProkustesV!T146*ProkustesV!$AC146</f>
        <v>-1.1004227602456103</v>
      </c>
      <c r="R141">
        <f>ProkustesV!U146*ProkustesV!$AC146</f>
        <v>1.4296186311680303</v>
      </c>
      <c r="S141">
        <f>ProkustesV!V146*ProkustesV!$AC146</f>
        <v>-1.1540656778434208</v>
      </c>
      <c r="T141">
        <f>ProkustesV!W146*ProkustesV!$AC146</f>
        <v>2.2207697413552774</v>
      </c>
      <c r="U141">
        <f>ProkustesV!X146*ProkustesV!$AC146</f>
        <v>-7.005174596633218E-3</v>
      </c>
    </row>
    <row r="142" spans="1:21" x14ac:dyDescent="0.3">
      <c r="A142" t="str">
        <f>MID(ProkustesV!C147,4,3)&amp;"_"&amp;ProkustesV!A147&amp;"_"&amp;ProkustesV!B147</f>
        <v>com_27_5</v>
      </c>
      <c r="B142">
        <f>ProkustesV!E147*ProkustesV!$AC147</f>
        <v>-1.9686133422489631</v>
      </c>
      <c r="C142">
        <f>ProkustesV!F147*ProkustesV!$AC147</f>
        <v>0.28154335620046556</v>
      </c>
      <c r="D142">
        <f>ProkustesV!G147*ProkustesV!$AC147</f>
        <v>-2.0157399761452481</v>
      </c>
      <c r="E142">
        <f>ProkustesV!H147*ProkustesV!$AC147</f>
        <v>-0.29027649474140066</v>
      </c>
      <c r="F142">
        <f>ProkustesV!I147*ProkustesV!$AC147</f>
        <v>-0.40996001393808368</v>
      </c>
      <c r="G142">
        <f>ProkustesV!J147*ProkustesV!$AC147</f>
        <v>-1.999592296786451E-2</v>
      </c>
      <c r="H142">
        <f>ProkustesV!K147*ProkustesV!$AC147</f>
        <v>-0.25433628363513994</v>
      </c>
      <c r="I142">
        <f>ProkustesV!L147*ProkustesV!$AC147</f>
        <v>1.1834090837356113</v>
      </c>
      <c r="J142">
        <f>ProkustesV!M147*ProkustesV!$AC147</f>
        <v>-0.30463908397930178</v>
      </c>
      <c r="K142">
        <f>ProkustesV!N147*ProkustesV!$AC147</f>
        <v>0.39594546984392492</v>
      </c>
      <c r="L142">
        <f>ProkustesV!O147*ProkustesV!$AC147</f>
        <v>1.4357179629389354</v>
      </c>
      <c r="M142">
        <f>ProkustesV!P147*ProkustesV!$AC147</f>
        <v>1.1028299578211564</v>
      </c>
      <c r="N142">
        <f>ProkustesV!Q147*ProkustesV!$AC147</f>
        <v>-0.28130005789743689</v>
      </c>
      <c r="O142">
        <f>ProkustesV!R147*ProkustesV!$AC147</f>
        <v>-0.30815252705100482</v>
      </c>
      <c r="P142">
        <f>ProkustesV!S147*ProkustesV!$AC147</f>
        <v>-0.29184357263131788</v>
      </c>
      <c r="Q142">
        <f>ProkustesV!T147*ProkustesV!$AC147</f>
        <v>-1.150441628171931</v>
      </c>
      <c r="R142">
        <f>ProkustesV!U147*ProkustesV!$AC147</f>
        <v>1.5855812122819759</v>
      </c>
      <c r="S142">
        <f>ProkustesV!V147*ProkustesV!$AC147</f>
        <v>-1.1122563728671684</v>
      </c>
      <c r="T142">
        <f>ProkustesV!W147*ProkustesV!$AC147</f>
        <v>2.5051331552545779</v>
      </c>
      <c r="U142">
        <f>ProkustesV!X147*ProkustesV!$AC147</f>
        <v>-8.2604921801784539E-2</v>
      </c>
    </row>
    <row r="143" spans="1:21" x14ac:dyDescent="0.3">
      <c r="A143" t="str">
        <f>MID(ProkustesV!C148,4,3)&amp;"_"&amp;ProkustesV!A148&amp;"_"&amp;ProkustesV!B148</f>
        <v>iss_28_1</v>
      </c>
      <c r="B143">
        <f>ProkustesV!E148*ProkustesV!$AC148</f>
        <v>-2.9011634361078849</v>
      </c>
      <c r="C143">
        <f>ProkustesV!F148*ProkustesV!$AC148</f>
        <v>0.51022173131983828</v>
      </c>
      <c r="D143">
        <f>ProkustesV!G148*ProkustesV!$AC148</f>
        <v>-2.9084370308168714</v>
      </c>
      <c r="E143">
        <f>ProkustesV!H148*ProkustesV!$AC148</f>
        <v>-0.47155430637503309</v>
      </c>
      <c r="F143">
        <f>ProkustesV!I148*ProkustesV!$AC148</f>
        <v>-0.27015094438635373</v>
      </c>
      <c r="G143">
        <f>ProkustesV!J148*ProkustesV!$AC148</f>
        <v>1.3218918654432246E-2</v>
      </c>
      <c r="H143">
        <f>ProkustesV!K148*ProkustesV!$AC148</f>
        <v>-0.44755031244599247</v>
      </c>
      <c r="I143">
        <f>ProkustesV!L148*ProkustesV!$AC148</f>
        <v>1.7535984267291322</v>
      </c>
      <c r="J143">
        <f>ProkustesV!M148*ProkustesV!$AC148</f>
        <v>-0.48718425528218845</v>
      </c>
      <c r="K143">
        <f>ProkustesV!N148*ProkustesV!$AC148</f>
        <v>0.54442395678500666</v>
      </c>
      <c r="L143">
        <f>ProkustesV!O148*ProkustesV!$AC148</f>
        <v>2.1224860744751544</v>
      </c>
      <c r="M143">
        <f>ProkustesV!P148*ProkustesV!$AC148</f>
        <v>1.6927664590423994</v>
      </c>
      <c r="N143">
        <f>ProkustesV!Q148*ProkustesV!$AC148</f>
        <v>-0.48204581382015715</v>
      </c>
      <c r="O143">
        <f>ProkustesV!R148*ProkustesV!$AC148</f>
        <v>-0.64054394005511317</v>
      </c>
      <c r="P143">
        <f>ProkustesV!S148*ProkustesV!$AC148</f>
        <v>-0.53143645854154831</v>
      </c>
      <c r="Q143">
        <f>ProkustesV!T148*ProkustesV!$AC148</f>
        <v>-1.7522226319089984</v>
      </c>
      <c r="R143">
        <f>ProkustesV!U148*ProkustesV!$AC148</f>
        <v>2.1075172004383687</v>
      </c>
      <c r="S143">
        <f>ProkustesV!V148*ProkustesV!$AC148</f>
        <v>-1.5325259819979327</v>
      </c>
      <c r="T143">
        <f>ProkustesV!W148*ProkustesV!$AC148</f>
        <v>3.7979649764874921</v>
      </c>
      <c r="U143">
        <f>ProkustesV!X148*ProkustesV!$AC148</f>
        <v>-0.1173826321937442</v>
      </c>
    </row>
    <row r="144" spans="1:21" x14ac:dyDescent="0.3">
      <c r="A144" t="str">
        <f>MID(ProkustesV!C149,4,3)&amp;"_"&amp;ProkustesV!A149&amp;"_"&amp;ProkustesV!B149</f>
        <v>iss_28_2</v>
      </c>
      <c r="B144">
        <f>ProkustesV!E149*ProkustesV!$AC149</f>
        <v>-2.2865666870120105</v>
      </c>
      <c r="C144">
        <f>ProkustesV!F149*ProkustesV!$AC149</f>
        <v>0.40714561499900209</v>
      </c>
      <c r="D144">
        <f>ProkustesV!G149*ProkustesV!$AC149</f>
        <v>-2.3246435977998758</v>
      </c>
      <c r="E144">
        <f>ProkustesV!H149*ProkustesV!$AC149</f>
        <v>-0.40950936090302831</v>
      </c>
      <c r="F144">
        <f>ProkustesV!I149*ProkustesV!$AC149</f>
        <v>-2.9027432989158757E-2</v>
      </c>
      <c r="G144">
        <f>ProkustesV!J149*ProkustesV!$AC149</f>
        <v>6.8665244050900451E-2</v>
      </c>
      <c r="H144">
        <f>ProkustesV!K149*ProkustesV!$AC149</f>
        <v>-0.46518577304820485</v>
      </c>
      <c r="I144">
        <f>ProkustesV!L149*ProkustesV!$AC149</f>
        <v>1.6389530493292634</v>
      </c>
      <c r="J144">
        <f>ProkustesV!M149*ProkustesV!$AC149</f>
        <v>-0.50366397920282102</v>
      </c>
      <c r="K144">
        <f>ProkustesV!N149*ProkustesV!$AC149</f>
        <v>0.47608206613480641</v>
      </c>
      <c r="L144">
        <f>ProkustesV!O149*ProkustesV!$AC149</f>
        <v>1.6392084859500382</v>
      </c>
      <c r="M144">
        <f>ProkustesV!P149*ProkustesV!$AC149</f>
        <v>1.4146972755416705</v>
      </c>
      <c r="N144">
        <f>ProkustesV!Q149*ProkustesV!$AC149</f>
        <v>-0.56175571291662252</v>
      </c>
      <c r="O144">
        <f>ProkustesV!R149*ProkustesV!$AC149</f>
        <v>-0.53812621591909593</v>
      </c>
      <c r="P144">
        <f>ProkustesV!S149*ProkustesV!$AC149</f>
        <v>-0.63700052794794892</v>
      </c>
      <c r="Q144">
        <f>ProkustesV!T149*ProkustesV!$AC149</f>
        <v>-1.5883372484944804</v>
      </c>
      <c r="R144">
        <f>ProkustesV!U149*ProkustesV!$AC149</f>
        <v>1.7094351501559648</v>
      </c>
      <c r="S144">
        <f>ProkustesV!V149*ProkustesV!$AC149</f>
        <v>-1.4822181601341293</v>
      </c>
      <c r="T144">
        <f>ProkustesV!W149*ProkustesV!$AC149</f>
        <v>3.4592000748106351</v>
      </c>
      <c r="U144">
        <f>ProkustesV!X149*ProkustesV!$AC149</f>
        <v>1.2647735395086892E-2</v>
      </c>
    </row>
    <row r="145" spans="1:21" x14ac:dyDescent="0.3">
      <c r="A145" t="str">
        <f>MID(ProkustesV!C150,4,3)&amp;"_"&amp;ProkustesV!A150&amp;"_"&amp;ProkustesV!B150</f>
        <v>iss_28_3</v>
      </c>
      <c r="B145">
        <f>ProkustesV!E150*ProkustesV!$AC150</f>
        <v>-2.3871685399903182</v>
      </c>
      <c r="C145">
        <f>ProkustesV!F150*ProkustesV!$AC150</f>
        <v>0.36129236130576059</v>
      </c>
      <c r="D145">
        <f>ProkustesV!G150*ProkustesV!$AC150</f>
        <v>-2.3997632972984144</v>
      </c>
      <c r="E145">
        <f>ProkustesV!H150*ProkustesV!$AC150</f>
        <v>-0.3897920171997265</v>
      </c>
      <c r="F145">
        <f>ProkustesV!I150*ProkustesV!$AC150</f>
        <v>-0.6026539453665779</v>
      </c>
      <c r="G145">
        <f>ProkustesV!J150*ProkustesV!$AC150</f>
        <v>-2.9653678287289535E-3</v>
      </c>
      <c r="H145">
        <f>ProkustesV!K150*ProkustesV!$AC150</f>
        <v>-0.31330205936205535</v>
      </c>
      <c r="I145">
        <f>ProkustesV!L150*ProkustesV!$AC150</f>
        <v>1.5344480945600405</v>
      </c>
      <c r="J145">
        <f>ProkustesV!M150*ProkustesV!$AC150</f>
        <v>-0.35865290200129074</v>
      </c>
      <c r="K145">
        <f>ProkustesV!N150*ProkustesV!$AC150</f>
        <v>0.43989901279036586</v>
      </c>
      <c r="L145">
        <f>ProkustesV!O150*ProkustesV!$AC150</f>
        <v>1.7704864097212678</v>
      </c>
      <c r="M145">
        <f>ProkustesV!P150*ProkustesV!$AC150</f>
        <v>1.2770562331820126</v>
      </c>
      <c r="N145">
        <f>ProkustesV!Q150*ProkustesV!$AC150</f>
        <v>-0.40261754482613593</v>
      </c>
      <c r="O145">
        <f>ProkustesV!R150*ProkustesV!$AC150</f>
        <v>-0.48665546048221803</v>
      </c>
      <c r="P145">
        <f>ProkustesV!S150*ProkustesV!$AC150</f>
        <v>-0.40902185085028037</v>
      </c>
      <c r="Q145">
        <f>ProkustesV!T150*ProkustesV!$AC150</f>
        <v>-1.4444987185959852</v>
      </c>
      <c r="R145">
        <f>ProkustesV!U150*ProkustesV!$AC150</f>
        <v>1.6931073022624861</v>
      </c>
      <c r="S145">
        <f>ProkustesV!V150*ProkustesV!$AC150</f>
        <v>-1.2826427408531513</v>
      </c>
      <c r="T145">
        <f>ProkustesV!W150*ProkustesV!$AC150</f>
        <v>3.4095864277113117</v>
      </c>
      <c r="U145">
        <f>ProkustesV!X150*ProkustesV!$AC150</f>
        <v>-6.1413968783763512E-3</v>
      </c>
    </row>
    <row r="146" spans="1:21" x14ac:dyDescent="0.3">
      <c r="A146" t="str">
        <f>MID(ProkustesV!C151,4,3)&amp;"_"&amp;ProkustesV!A151&amp;"_"&amp;ProkustesV!B151</f>
        <v>iss_28_4</v>
      </c>
      <c r="B146">
        <f>ProkustesV!E151*ProkustesV!$AC151</f>
        <v>-2.4684894917504314</v>
      </c>
      <c r="C146">
        <f>ProkustesV!F151*ProkustesV!$AC151</f>
        <v>0.37656904490368948</v>
      </c>
      <c r="D146">
        <f>ProkustesV!G151*ProkustesV!$AC151</f>
        <v>-2.4465638663005818</v>
      </c>
      <c r="E146">
        <f>ProkustesV!H151*ProkustesV!$AC151</f>
        <v>-0.38570445700039008</v>
      </c>
      <c r="F146">
        <f>ProkustesV!I151*ProkustesV!$AC151</f>
        <v>-0.24829476980719309</v>
      </c>
      <c r="G146">
        <f>ProkustesV!J151*ProkustesV!$AC151</f>
        <v>4.8623461130245779E-2</v>
      </c>
      <c r="H146">
        <f>ProkustesV!K151*ProkustesV!$AC151</f>
        <v>-0.42298560351160741</v>
      </c>
      <c r="I146">
        <f>ProkustesV!L151*ProkustesV!$AC151</f>
        <v>1.5463409382399653</v>
      </c>
      <c r="J146">
        <f>ProkustesV!M151*ProkustesV!$AC151</f>
        <v>-0.48325617082097688</v>
      </c>
      <c r="K146">
        <f>ProkustesV!N151*ProkustesV!$AC151</f>
        <v>0.58102991898604017</v>
      </c>
      <c r="L146">
        <f>ProkustesV!O151*ProkustesV!$AC151</f>
        <v>1.6600553110421663</v>
      </c>
      <c r="M146">
        <f>ProkustesV!P151*ProkustesV!$AC151</f>
        <v>1.4134701524379327</v>
      </c>
      <c r="N146">
        <f>ProkustesV!Q151*ProkustesV!$AC151</f>
        <v>-0.45336432786420733</v>
      </c>
      <c r="O146">
        <f>ProkustesV!R151*ProkustesV!$AC151</f>
        <v>-0.41706649326201178</v>
      </c>
      <c r="P146">
        <f>ProkustesV!S151*ProkustesV!$AC151</f>
        <v>-0.4744723702355787</v>
      </c>
      <c r="Q146">
        <f>ProkustesV!T151*ProkustesV!$AC151</f>
        <v>-1.5883893994364977</v>
      </c>
      <c r="R146">
        <f>ProkustesV!U151*ProkustesV!$AC151</f>
        <v>1.7887391385226266</v>
      </c>
      <c r="S146">
        <f>ProkustesV!V151*ProkustesV!$AC151</f>
        <v>-1.5441779332509304</v>
      </c>
      <c r="T146">
        <f>ProkustesV!W151*ProkustesV!$AC151</f>
        <v>3.5486321507257839</v>
      </c>
      <c r="U146">
        <f>ProkustesV!X151*ProkustesV!$AC151</f>
        <v>-3.0695232748037569E-2</v>
      </c>
    </row>
    <row r="147" spans="1:21" x14ac:dyDescent="0.3">
      <c r="A147" t="str">
        <f>MID(ProkustesV!C152,4,3)&amp;"_"&amp;ProkustesV!A152&amp;"_"&amp;ProkustesV!B152</f>
        <v>iss_28_5</v>
      </c>
      <c r="B147">
        <f>ProkustesV!E152*ProkustesV!$AC152</f>
        <v>-2.8808253763401201</v>
      </c>
      <c r="C147">
        <f>ProkustesV!F152*ProkustesV!$AC152</f>
        <v>0.40694437562651847</v>
      </c>
      <c r="D147">
        <f>ProkustesV!G152*ProkustesV!$AC152</f>
        <v>-2.9214651370207112</v>
      </c>
      <c r="E147">
        <f>ProkustesV!H152*ProkustesV!$AC152</f>
        <v>-0.44176260293340447</v>
      </c>
      <c r="F147">
        <f>ProkustesV!I152*ProkustesV!$AC152</f>
        <v>-0.58592467492520206</v>
      </c>
      <c r="G147">
        <f>ProkustesV!J152*ProkustesV!$AC152</f>
        <v>-1.6224999536700912E-3</v>
      </c>
      <c r="H147">
        <f>ProkustesV!K152*ProkustesV!$AC152</f>
        <v>-0.30618859574350066</v>
      </c>
      <c r="I147">
        <f>ProkustesV!L152*ProkustesV!$AC152</f>
        <v>1.747276914731992</v>
      </c>
      <c r="J147">
        <f>ProkustesV!M152*ProkustesV!$AC152</f>
        <v>-0.35991684880899855</v>
      </c>
      <c r="K147">
        <f>ProkustesV!N152*ProkustesV!$AC152</f>
        <v>0.47284884349072837</v>
      </c>
      <c r="L147">
        <f>ProkustesV!O152*ProkustesV!$AC152</f>
        <v>1.9722660221177009</v>
      </c>
      <c r="M147">
        <f>ProkustesV!P152*ProkustesV!$AC152</f>
        <v>1.4176476722404019</v>
      </c>
      <c r="N147">
        <f>ProkustesV!Q152*ProkustesV!$AC152</f>
        <v>-0.38766942416895739</v>
      </c>
      <c r="O147">
        <f>ProkustesV!R152*ProkustesV!$AC152</f>
        <v>-0.45191246903072518</v>
      </c>
      <c r="P147">
        <f>ProkustesV!S152*ProkustesV!$AC152</f>
        <v>-0.48224244765203461</v>
      </c>
      <c r="Q147">
        <f>ProkustesV!T152*ProkustesV!$AC152</f>
        <v>-1.6060531131242872</v>
      </c>
      <c r="R147">
        <f>ProkustesV!U152*ProkustesV!$AC152</f>
        <v>2.1813931335159693</v>
      </c>
      <c r="S147">
        <f>ProkustesV!V152*ProkustesV!$AC152</f>
        <v>-1.5069945692855859</v>
      </c>
      <c r="T147">
        <f>ProkustesV!W152*ProkustesV!$AC152</f>
        <v>3.7705733490258422</v>
      </c>
      <c r="U147">
        <f>ProkustesV!X152*ProkustesV!$AC152</f>
        <v>-3.6372551761969046E-2</v>
      </c>
    </row>
    <row r="148" spans="1:21" x14ac:dyDescent="0.3">
      <c r="A148" t="str">
        <f>MID(ProkustesV!C153,4,3)&amp;"_"&amp;ProkustesV!A153&amp;"_"&amp;ProkustesV!B153</f>
        <v>iss_29_1</v>
      </c>
      <c r="B148">
        <f>ProkustesV!E153*ProkustesV!$AC153</f>
        <v>-3.0195022848851139</v>
      </c>
      <c r="C148">
        <f>ProkustesV!F153*ProkustesV!$AC153</f>
        <v>0.36483051310608888</v>
      </c>
      <c r="D148">
        <f>ProkustesV!G153*ProkustesV!$AC153</f>
        <v>-3.0841640934045897</v>
      </c>
      <c r="E148">
        <f>ProkustesV!H153*ProkustesV!$AC153</f>
        <v>-0.42054764582233078</v>
      </c>
      <c r="F148">
        <f>ProkustesV!I153*ProkustesV!$AC153</f>
        <v>-0.69432270908398352</v>
      </c>
      <c r="G148">
        <f>ProkustesV!J153*ProkustesV!$AC153</f>
        <v>5.3583469373775887E-3</v>
      </c>
      <c r="H148">
        <f>ProkustesV!K153*ProkustesV!$AC153</f>
        <v>-0.32253353447620542</v>
      </c>
      <c r="I148">
        <f>ProkustesV!L153*ProkustesV!$AC153</f>
        <v>1.7474415162263734</v>
      </c>
      <c r="J148">
        <f>ProkustesV!M153*ProkustesV!$AC153</f>
        <v>-0.35788263834614242</v>
      </c>
      <c r="K148">
        <f>ProkustesV!N153*ProkustesV!$AC153</f>
        <v>0.61580711675526367</v>
      </c>
      <c r="L148">
        <f>ProkustesV!O153*ProkustesV!$AC153</f>
        <v>2.173093884512451</v>
      </c>
      <c r="M148">
        <f>ProkustesV!P153*ProkustesV!$AC153</f>
        <v>1.5587045301656866</v>
      </c>
      <c r="N148">
        <f>ProkustesV!Q153*ProkustesV!$AC153</f>
        <v>-0.37218738735741014</v>
      </c>
      <c r="O148">
        <f>ProkustesV!R153*ProkustesV!$AC153</f>
        <v>-0.50489862677650055</v>
      </c>
      <c r="P148">
        <f>ProkustesV!S153*ProkustesV!$AC153</f>
        <v>-0.41057211513170982</v>
      </c>
      <c r="Q148">
        <f>ProkustesV!T153*ProkustesV!$AC153</f>
        <v>-1.7368755039352757</v>
      </c>
      <c r="R148">
        <f>ProkustesV!U153*ProkustesV!$AC153</f>
        <v>2.115117749672323</v>
      </c>
      <c r="S148">
        <f>ProkustesV!V153*ProkustesV!$AC153</f>
        <v>-1.6322141486006618</v>
      </c>
      <c r="T148">
        <f>ProkustesV!W153*ProkustesV!$AC153</f>
        <v>3.9729531285003863</v>
      </c>
      <c r="U148">
        <f>ProkustesV!X153*ProkustesV!$AC153</f>
        <v>2.3939019439860182E-3</v>
      </c>
    </row>
    <row r="149" spans="1:21" x14ac:dyDescent="0.3">
      <c r="A149" t="str">
        <f>MID(ProkustesV!C154,4,3)&amp;"_"&amp;ProkustesV!A154&amp;"_"&amp;ProkustesV!B154</f>
        <v>iss_29_2</v>
      </c>
      <c r="B149">
        <f>ProkustesV!E154*ProkustesV!$AC154</f>
        <v>-2.5756943287069611</v>
      </c>
      <c r="C149">
        <f>ProkustesV!F154*ProkustesV!$AC154</f>
        <v>0.48011927833392665</v>
      </c>
      <c r="D149">
        <f>ProkustesV!G154*ProkustesV!$AC154</f>
        <v>-2.6467462299983624</v>
      </c>
      <c r="E149">
        <f>ProkustesV!H154*ProkustesV!$AC154</f>
        <v>-0.40781816189187781</v>
      </c>
      <c r="F149">
        <f>ProkustesV!I154*ProkustesV!$AC154</f>
        <v>-0.40773776298595599</v>
      </c>
      <c r="G149">
        <f>ProkustesV!J154*ProkustesV!$AC154</f>
        <v>1.8106182551624276E-2</v>
      </c>
      <c r="H149">
        <f>ProkustesV!K154*ProkustesV!$AC154</f>
        <v>-0.62438306646362263</v>
      </c>
      <c r="I149">
        <f>ProkustesV!L154*ProkustesV!$AC154</f>
        <v>1.7935409472860717</v>
      </c>
      <c r="J149">
        <f>ProkustesV!M154*ProkustesV!$AC154</f>
        <v>-0.69487707008952804</v>
      </c>
      <c r="K149">
        <f>ProkustesV!N154*ProkustesV!$AC154</f>
        <v>0.5573042126665001</v>
      </c>
      <c r="L149">
        <f>ProkustesV!O154*ProkustesV!$AC154</f>
        <v>1.9430193136222769</v>
      </c>
      <c r="M149">
        <f>ProkustesV!P154*ProkustesV!$AC154</f>
        <v>1.6880410040962606</v>
      </c>
      <c r="N149">
        <f>ProkustesV!Q154*ProkustesV!$AC154</f>
        <v>-0.6761534298471461</v>
      </c>
      <c r="O149">
        <f>ProkustesV!R154*ProkustesV!$AC154</f>
        <v>-0.55079969418225971</v>
      </c>
      <c r="P149">
        <f>ProkustesV!S154*ProkustesV!$AC154</f>
        <v>-0.70527924270998621</v>
      </c>
      <c r="Q149">
        <f>ProkustesV!T154*ProkustesV!$AC154</f>
        <v>-1.7791313840557283</v>
      </c>
      <c r="R149">
        <f>ProkustesV!U154*ProkustesV!$AC154</f>
        <v>2.1138818696650388</v>
      </c>
      <c r="S149">
        <f>ProkustesV!V154*ProkustesV!$AC154</f>
        <v>-1.7758166231496351</v>
      </c>
      <c r="T149">
        <f>ProkustesV!W154*ProkustesV!$AC154</f>
        <v>4.2739699475142263</v>
      </c>
      <c r="U149">
        <f>ProkustesV!X154*ProkustesV!$AC154</f>
        <v>-2.354576165488001E-2</v>
      </c>
    </row>
    <row r="150" spans="1:21" x14ac:dyDescent="0.3">
      <c r="A150" t="str">
        <f>MID(ProkustesV!C155,4,3)&amp;"_"&amp;ProkustesV!A155&amp;"_"&amp;ProkustesV!B155</f>
        <v>iss_29_3</v>
      </c>
      <c r="B150">
        <f>ProkustesV!E155*ProkustesV!$AC155</f>
        <v>-2.2496030385688375</v>
      </c>
      <c r="C150">
        <f>ProkustesV!F155*ProkustesV!$AC155</f>
        <v>0.41010899793239602</v>
      </c>
      <c r="D150">
        <f>ProkustesV!G155*ProkustesV!$AC155</f>
        <v>-2.253174311980922</v>
      </c>
      <c r="E150">
        <f>ProkustesV!H155*ProkustesV!$AC155</f>
        <v>-0.45147029903456776</v>
      </c>
      <c r="F150">
        <f>ProkustesV!I155*ProkustesV!$AC155</f>
        <v>-0.2188570576697845</v>
      </c>
      <c r="G150">
        <f>ProkustesV!J155*ProkustesV!$AC155</f>
        <v>4.2529106228094228E-2</v>
      </c>
      <c r="H150">
        <f>ProkustesV!K155*ProkustesV!$AC155</f>
        <v>-0.57041304126488512</v>
      </c>
      <c r="I150">
        <f>ProkustesV!L155*ProkustesV!$AC155</f>
        <v>1.7352990871950904</v>
      </c>
      <c r="J150">
        <f>ProkustesV!M155*ProkustesV!$AC155</f>
        <v>-0.62598669178570532</v>
      </c>
      <c r="K150">
        <f>ProkustesV!N155*ProkustesV!$AC155</f>
        <v>0.61782834542672338</v>
      </c>
      <c r="L150">
        <f>ProkustesV!O155*ProkustesV!$AC155</f>
        <v>1.6259736735328059</v>
      </c>
      <c r="M150">
        <f>ProkustesV!P155*ProkustesV!$AC155</f>
        <v>1.4716436882181567</v>
      </c>
      <c r="N150">
        <f>ProkustesV!Q155*ProkustesV!$AC155</f>
        <v>-0.58979256057983864</v>
      </c>
      <c r="O150">
        <f>ProkustesV!R155*ProkustesV!$AC155</f>
        <v>-0.52961004775445319</v>
      </c>
      <c r="P150">
        <f>ProkustesV!S155*ProkustesV!$AC155</f>
        <v>-0.66568665889154499</v>
      </c>
      <c r="Q150">
        <f>ProkustesV!T155*ProkustesV!$AC155</f>
        <v>-1.6570461956005829</v>
      </c>
      <c r="R150">
        <f>ProkustesV!U155*ProkustesV!$AC155</f>
        <v>1.6643356867001231</v>
      </c>
      <c r="S150">
        <f>ProkustesV!V155*ProkustesV!$AC155</f>
        <v>-1.6858904023028296</v>
      </c>
      <c r="T150">
        <f>ProkustesV!W155*ProkustesV!$AC155</f>
        <v>3.883204000508568</v>
      </c>
      <c r="U150">
        <f>ProkustesV!X155*ProkustesV!$AC155</f>
        <v>4.6607719691961494E-2</v>
      </c>
    </row>
    <row r="151" spans="1:21" x14ac:dyDescent="0.3">
      <c r="A151" t="str">
        <f>MID(ProkustesV!C156,4,3)&amp;"_"&amp;ProkustesV!A156&amp;"_"&amp;ProkustesV!B156</f>
        <v>iss_29_4</v>
      </c>
      <c r="B151">
        <f>ProkustesV!E156*ProkustesV!$AC156</f>
        <v>-2.0617703765192421</v>
      </c>
      <c r="C151">
        <f>ProkustesV!F156*ProkustesV!$AC156</f>
        <v>0.33552342168843713</v>
      </c>
      <c r="D151">
        <f>ProkustesV!G156*ProkustesV!$AC156</f>
        <v>-2.0896430288126262</v>
      </c>
      <c r="E151">
        <f>ProkustesV!H156*ProkustesV!$AC156</f>
        <v>-0.46516741355677471</v>
      </c>
      <c r="F151">
        <f>ProkustesV!I156*ProkustesV!$AC156</f>
        <v>0.28293278942083655</v>
      </c>
      <c r="G151">
        <f>ProkustesV!J156*ProkustesV!$AC156</f>
        <v>-6.793845933496033E-2</v>
      </c>
      <c r="H151">
        <f>ProkustesV!K156*ProkustesV!$AC156</f>
        <v>-0.49834139501211916</v>
      </c>
      <c r="I151">
        <f>ProkustesV!L156*ProkustesV!$AC156</f>
        <v>1.5737269278390875</v>
      </c>
      <c r="J151">
        <f>ProkustesV!M156*ProkustesV!$AC156</f>
        <v>-0.64145005481055695</v>
      </c>
      <c r="K151">
        <f>ProkustesV!N156*ProkustesV!$AC156</f>
        <v>0.5312139883355107</v>
      </c>
      <c r="L151">
        <f>ProkustesV!O156*ProkustesV!$AC156</f>
        <v>1.5861833346520107</v>
      </c>
      <c r="M151">
        <f>ProkustesV!P156*ProkustesV!$AC156</f>
        <v>1.5514366830647053</v>
      </c>
      <c r="N151">
        <f>ProkustesV!Q156*ProkustesV!$AC156</f>
        <v>-0.61597180957686803</v>
      </c>
      <c r="O151">
        <f>ProkustesV!R156*ProkustesV!$AC156</f>
        <v>-0.42268900895043005</v>
      </c>
      <c r="P151">
        <f>ProkustesV!S156*ProkustesV!$AC156</f>
        <v>-0.70120648859122192</v>
      </c>
      <c r="Q151">
        <f>ProkustesV!T156*ProkustesV!$AC156</f>
        <v>-1.4992917797928684</v>
      </c>
      <c r="R151">
        <f>ProkustesV!U156*ProkustesV!$AC156</f>
        <v>1.495627450964494</v>
      </c>
      <c r="S151">
        <f>ProkustesV!V156*ProkustesV!$AC156</f>
        <v>-1.4823024311402726</v>
      </c>
      <c r="T151">
        <f>ProkustesV!W156*ProkustesV!$AC156</f>
        <v>3.24363957828528</v>
      </c>
      <c r="U151">
        <f>ProkustesV!X156*ProkustesV!$AC156</f>
        <v>-5.4511928152440367E-2</v>
      </c>
    </row>
    <row r="152" spans="1:21" x14ac:dyDescent="0.3">
      <c r="A152" t="str">
        <f>MID(ProkustesV!C157,4,3)&amp;"_"&amp;ProkustesV!A157&amp;"_"&amp;ProkustesV!B157</f>
        <v>iss_29_5</v>
      </c>
      <c r="B152">
        <f>ProkustesV!E157*ProkustesV!$AC157</f>
        <v>-2.3787952256768605</v>
      </c>
      <c r="C152">
        <f>ProkustesV!F157*ProkustesV!$AC157</f>
        <v>0.43136362527490896</v>
      </c>
      <c r="D152">
        <f>ProkustesV!G157*ProkustesV!$AC157</f>
        <v>-2.3922598424686861</v>
      </c>
      <c r="E152">
        <f>ProkustesV!H157*ProkustesV!$AC157</f>
        <v>-0.42136195960616718</v>
      </c>
      <c r="F152">
        <f>ProkustesV!I157*ProkustesV!$AC157</f>
        <v>-4.5410670909776872E-2</v>
      </c>
      <c r="G152">
        <f>ProkustesV!J157*ProkustesV!$AC157</f>
        <v>4.1543287232302786E-2</v>
      </c>
      <c r="H152">
        <f>ProkustesV!K157*ProkustesV!$AC157</f>
        <v>-0.42852758437071542</v>
      </c>
      <c r="I152">
        <f>ProkustesV!L157*ProkustesV!$AC157</f>
        <v>1.6218540263166914</v>
      </c>
      <c r="J152">
        <f>ProkustesV!M157*ProkustesV!$AC157</f>
        <v>-0.44126716118359516</v>
      </c>
      <c r="K152">
        <f>ProkustesV!N157*ProkustesV!$AC157</f>
        <v>0.43636672458473941</v>
      </c>
      <c r="L152">
        <f>ProkustesV!O157*ProkustesV!$AC157</f>
        <v>1.5510964188889653</v>
      </c>
      <c r="M152">
        <f>ProkustesV!P157*ProkustesV!$AC157</f>
        <v>1.3484651359196735</v>
      </c>
      <c r="N152">
        <f>ProkustesV!Q157*ProkustesV!$AC157</f>
        <v>-0.52397076530960429</v>
      </c>
      <c r="O152">
        <f>ProkustesV!R157*ProkustesV!$AC157</f>
        <v>-0.44792687710911278</v>
      </c>
      <c r="P152">
        <f>ProkustesV!S157*ProkustesV!$AC157</f>
        <v>-0.53688712580805353</v>
      </c>
      <c r="Q152">
        <f>ProkustesV!T157*ProkustesV!$AC157</f>
        <v>-1.5484857375227754</v>
      </c>
      <c r="R152">
        <f>ProkustesV!U157*ProkustesV!$AC157</f>
        <v>1.6890245646394217</v>
      </c>
      <c r="S152">
        <f>ProkustesV!V157*ProkustesV!$AC157</f>
        <v>-1.4655966256633099</v>
      </c>
      <c r="T152">
        <f>ProkustesV!W157*ProkustesV!$AC157</f>
        <v>3.5069973921989219</v>
      </c>
      <c r="U152">
        <f>ProkustesV!X157*ProkustesV!$AC157</f>
        <v>3.7784005730475104E-3</v>
      </c>
    </row>
    <row r="153" spans="1:21" x14ac:dyDescent="0.3">
      <c r="A153" t="str">
        <f>MID(ProkustesV!C158,4,3)&amp;"_"&amp;ProkustesV!A158&amp;"_"&amp;ProkustesV!B158</f>
        <v>iss_30_1</v>
      </c>
      <c r="B153">
        <f>ProkustesV!E158*ProkustesV!$AC158</f>
        <v>-2.1326677016331987</v>
      </c>
      <c r="C153">
        <f>ProkustesV!F158*ProkustesV!$AC158</f>
        <v>0.32677976302899781</v>
      </c>
      <c r="D153">
        <f>ProkustesV!G158*ProkustesV!$AC158</f>
        <v>-2.1980766192363479</v>
      </c>
      <c r="E153">
        <f>ProkustesV!H158*ProkustesV!$AC158</f>
        <v>-0.38660141532638842</v>
      </c>
      <c r="F153">
        <f>ProkustesV!I158*ProkustesV!$AC158</f>
        <v>-3.7182231902352487E-2</v>
      </c>
      <c r="G153">
        <f>ProkustesV!J158*ProkustesV!$AC158</f>
        <v>-6.032189949248775E-2</v>
      </c>
      <c r="H153">
        <f>ProkustesV!K158*ProkustesV!$AC158</f>
        <v>-0.48662006044850703</v>
      </c>
      <c r="I153">
        <f>ProkustesV!L158*ProkustesV!$AC158</f>
        <v>1.4810793152494597</v>
      </c>
      <c r="J153">
        <f>ProkustesV!M158*ProkustesV!$AC158</f>
        <v>-0.54988154143876478</v>
      </c>
      <c r="K153">
        <f>ProkustesV!N158*ProkustesV!$AC158</f>
        <v>0.49557465383883542</v>
      </c>
      <c r="L153">
        <f>ProkustesV!O158*ProkustesV!$AC158</f>
        <v>1.438002830192965</v>
      </c>
      <c r="M153">
        <f>ProkustesV!P158*ProkustesV!$AC158</f>
        <v>1.2140481201977849</v>
      </c>
      <c r="N153">
        <f>ProkustesV!Q158*ProkustesV!$AC158</f>
        <v>-0.49685343619610411</v>
      </c>
      <c r="O153">
        <f>ProkustesV!R158*ProkustesV!$AC158</f>
        <v>-0.41628060296315522</v>
      </c>
      <c r="P153">
        <f>ProkustesV!S158*ProkustesV!$AC158</f>
        <v>-0.58442066611311339</v>
      </c>
      <c r="Q153">
        <f>ProkustesV!T158*ProkustesV!$AC158</f>
        <v>-1.280773727166479</v>
      </c>
      <c r="R153">
        <f>ProkustesV!U158*ProkustesV!$AC158</f>
        <v>1.7523764607758423</v>
      </c>
      <c r="S153">
        <f>ProkustesV!V158*ProkustesV!$AC158</f>
        <v>-1.222476628025386</v>
      </c>
      <c r="T153">
        <f>ProkustesV!W158*ProkustesV!$AC158</f>
        <v>3.2953229659995715</v>
      </c>
      <c r="U153">
        <f>ProkustesV!X158*ProkustesV!$AC158</f>
        <v>-0.15102757934116887</v>
      </c>
    </row>
    <row r="154" spans="1:21" x14ac:dyDescent="0.3">
      <c r="A154" t="str">
        <f>MID(ProkustesV!C159,4,3)&amp;"_"&amp;ProkustesV!A159&amp;"_"&amp;ProkustesV!B159</f>
        <v>iss_30_2</v>
      </c>
      <c r="B154">
        <f>ProkustesV!E159*ProkustesV!$AC159</f>
        <v>-2.1143114900823381</v>
      </c>
      <c r="C154">
        <f>ProkustesV!F159*ProkustesV!$AC159</f>
        <v>0.34710110777341951</v>
      </c>
      <c r="D154">
        <f>ProkustesV!G159*ProkustesV!$AC159</f>
        <v>-2.1503366180390673</v>
      </c>
      <c r="E154">
        <f>ProkustesV!H159*ProkustesV!$AC159</f>
        <v>-0.365448977377131</v>
      </c>
      <c r="F154">
        <f>ProkustesV!I159*ProkustesV!$AC159</f>
        <v>-7.6045300830724957E-2</v>
      </c>
      <c r="G154">
        <f>ProkustesV!J159*ProkustesV!$AC159</f>
        <v>-5.091297242901914E-2</v>
      </c>
      <c r="H154">
        <f>ProkustesV!K159*ProkustesV!$AC159</f>
        <v>-0.4925481987631749</v>
      </c>
      <c r="I154">
        <f>ProkustesV!L159*ProkustesV!$AC159</f>
        <v>1.2245908717671088</v>
      </c>
      <c r="J154">
        <f>ProkustesV!M159*ProkustesV!$AC159</f>
        <v>-0.58313764594001583</v>
      </c>
      <c r="K154">
        <f>ProkustesV!N159*ProkustesV!$AC159</f>
        <v>0.39893081574522432</v>
      </c>
      <c r="L154">
        <f>ProkustesV!O159*ProkustesV!$AC159</f>
        <v>1.7001932100125448</v>
      </c>
      <c r="M154">
        <f>ProkustesV!P159*ProkustesV!$AC159</f>
        <v>1.2544293116732921</v>
      </c>
      <c r="N154">
        <f>ProkustesV!Q159*ProkustesV!$AC159</f>
        <v>-0.54542714792145752</v>
      </c>
      <c r="O154">
        <f>ProkustesV!R159*ProkustesV!$AC159</f>
        <v>-0.39255342534115284</v>
      </c>
      <c r="P154">
        <f>ProkustesV!S159*ProkustesV!$AC159</f>
        <v>-0.59666902696964008</v>
      </c>
      <c r="Q154">
        <f>ProkustesV!T159*ProkustesV!$AC159</f>
        <v>-1.1813412847416669</v>
      </c>
      <c r="R154">
        <f>ProkustesV!U159*ProkustesV!$AC159</f>
        <v>1.6588606995679389</v>
      </c>
      <c r="S154">
        <f>ProkustesV!V159*ProkustesV!$AC159</f>
        <v>-1.1785705719712474</v>
      </c>
      <c r="T154">
        <f>ProkustesV!W159*ProkustesV!$AC159</f>
        <v>3.1994215189659223</v>
      </c>
      <c r="U154">
        <f>ProkustesV!X159*ProkustesV!$AC159</f>
        <v>-5.622487509883474E-2</v>
      </c>
    </row>
    <row r="155" spans="1:21" x14ac:dyDescent="0.3">
      <c r="A155" t="str">
        <f>MID(ProkustesV!C160,4,3)&amp;"_"&amp;ProkustesV!A160&amp;"_"&amp;ProkustesV!B160</f>
        <v>iss_30_3</v>
      </c>
      <c r="B155">
        <f>ProkustesV!E160*ProkustesV!$AC160</f>
        <v>-2.5017592666760642</v>
      </c>
      <c r="C155">
        <f>ProkustesV!F160*ProkustesV!$AC160</f>
        <v>0.34669805773178403</v>
      </c>
      <c r="D155">
        <f>ProkustesV!G160*ProkustesV!$AC160</f>
        <v>-2.5236665269261591</v>
      </c>
      <c r="E155">
        <f>ProkustesV!H160*ProkustesV!$AC160</f>
        <v>-0.38682215929027636</v>
      </c>
      <c r="F155">
        <f>ProkustesV!I160*ProkustesV!$AC160</f>
        <v>-0.15892174593576963</v>
      </c>
      <c r="G155">
        <f>ProkustesV!J160*ProkustesV!$AC160</f>
        <v>-4.5269444801408799E-2</v>
      </c>
      <c r="H155">
        <f>ProkustesV!K160*ProkustesV!$AC160</f>
        <v>-0.38647120172450367</v>
      </c>
      <c r="I155">
        <f>ProkustesV!L160*ProkustesV!$AC160</f>
        <v>1.3907399498271558</v>
      </c>
      <c r="J155">
        <f>ProkustesV!M160*ProkustesV!$AC160</f>
        <v>-0.45375086140028892</v>
      </c>
      <c r="K155">
        <f>ProkustesV!N160*ProkustesV!$AC160</f>
        <v>0.42696722109238555</v>
      </c>
      <c r="L155">
        <f>ProkustesV!O160*ProkustesV!$AC160</f>
        <v>1.812073919742202</v>
      </c>
      <c r="M155">
        <f>ProkustesV!P160*ProkustesV!$AC160</f>
        <v>1.2736797183280959</v>
      </c>
      <c r="N155">
        <f>ProkustesV!Q160*ProkustesV!$AC160</f>
        <v>-0.49294098414884358</v>
      </c>
      <c r="O155">
        <f>ProkustesV!R160*ProkustesV!$AC160</f>
        <v>-0.46029872884901635</v>
      </c>
      <c r="P155">
        <f>ProkustesV!S160*ProkustesV!$AC160</f>
        <v>-0.5559843474486883</v>
      </c>
      <c r="Q155">
        <f>ProkustesV!T160*ProkustesV!$AC160</f>
        <v>-1.2831851955045694</v>
      </c>
      <c r="R155">
        <f>ProkustesV!U160*ProkustesV!$AC160</f>
        <v>1.7490709935613971</v>
      </c>
      <c r="S155">
        <f>ProkustesV!V160*ProkustesV!$AC160</f>
        <v>-1.2745385715120692</v>
      </c>
      <c r="T155">
        <f>ProkustesV!W160*ProkustesV!$AC160</f>
        <v>3.5123500209567458</v>
      </c>
      <c r="U155">
        <f>ProkustesV!X160*ProkustesV!$AC160</f>
        <v>1.2029152977903988E-2</v>
      </c>
    </row>
    <row r="156" spans="1:21" x14ac:dyDescent="0.3">
      <c r="A156" t="str">
        <f>MID(ProkustesV!C161,4,3)&amp;"_"&amp;ProkustesV!A161&amp;"_"&amp;ProkustesV!B161</f>
        <v>iss_30_4</v>
      </c>
      <c r="B156">
        <f>ProkustesV!E161*ProkustesV!$AC161</f>
        <v>-2.2924310749643415</v>
      </c>
      <c r="C156">
        <f>ProkustesV!F161*ProkustesV!$AC161</f>
        <v>0.34842516696018061</v>
      </c>
      <c r="D156">
        <f>ProkustesV!G161*ProkustesV!$AC161</f>
        <v>-2.3281209584237752</v>
      </c>
      <c r="E156">
        <f>ProkustesV!H161*ProkustesV!$AC161</f>
        <v>-0.34321539160272113</v>
      </c>
      <c r="F156">
        <f>ProkustesV!I161*ProkustesV!$AC161</f>
        <v>-0.26875958692015489</v>
      </c>
      <c r="G156">
        <f>ProkustesV!J161*ProkustesV!$AC161</f>
        <v>-2.3147303053934172E-3</v>
      </c>
      <c r="H156">
        <f>ProkustesV!K161*ProkustesV!$AC161</f>
        <v>-0.37650966797768876</v>
      </c>
      <c r="I156">
        <f>ProkustesV!L161*ProkustesV!$AC161</f>
        <v>1.2777733627918637</v>
      </c>
      <c r="J156">
        <f>ProkustesV!M161*ProkustesV!$AC161</f>
        <v>-0.44984335050360297</v>
      </c>
      <c r="K156">
        <f>ProkustesV!N161*ProkustesV!$AC161</f>
        <v>0.40672406231799146</v>
      </c>
      <c r="L156">
        <f>ProkustesV!O161*ProkustesV!$AC161</f>
        <v>1.6976579612791907</v>
      </c>
      <c r="M156">
        <f>ProkustesV!P161*ProkustesV!$AC161</f>
        <v>1.2854638508928062</v>
      </c>
      <c r="N156">
        <f>ProkustesV!Q161*ProkustesV!$AC161</f>
        <v>-0.40870412415315172</v>
      </c>
      <c r="O156">
        <f>ProkustesV!R161*ProkustesV!$AC161</f>
        <v>-0.33598450235464472</v>
      </c>
      <c r="P156">
        <f>ProkustesV!S161*ProkustesV!$AC161</f>
        <v>-0.45615398525736767</v>
      </c>
      <c r="Q156">
        <f>ProkustesV!T161*ProkustesV!$AC161</f>
        <v>-1.2962177344932186</v>
      </c>
      <c r="R156">
        <f>ProkustesV!U161*ProkustesV!$AC161</f>
        <v>1.7077049192901288</v>
      </c>
      <c r="S156">
        <f>ProkustesV!V161*ProkustesV!$AC161</f>
        <v>-1.3387466655404703</v>
      </c>
      <c r="T156">
        <f>ProkustesV!W161*ProkustesV!$AC161</f>
        <v>3.1751598676307577</v>
      </c>
      <c r="U156">
        <f>ProkustesV!X161*ProkustesV!$AC161</f>
        <v>-1.9074186663830077E-3</v>
      </c>
    </row>
    <row r="157" spans="1:21" x14ac:dyDescent="0.3">
      <c r="A157" t="str">
        <f>MID(ProkustesV!C162,4,3)&amp;"_"&amp;ProkustesV!A162&amp;"_"&amp;ProkustesV!B162</f>
        <v>iss_30_5</v>
      </c>
      <c r="B157">
        <f>ProkustesV!E162*ProkustesV!$AC162</f>
        <v>-1.5811681787899752</v>
      </c>
      <c r="C157">
        <f>ProkustesV!F162*ProkustesV!$AC162</f>
        <v>0.33242523991369149</v>
      </c>
      <c r="D157">
        <f>ProkustesV!G162*ProkustesV!$AC162</f>
        <v>-1.6101944372391839</v>
      </c>
      <c r="E157">
        <f>ProkustesV!H162*ProkustesV!$AC162</f>
        <v>-0.38033330299201229</v>
      </c>
      <c r="F157">
        <f>ProkustesV!I162*ProkustesV!$AC162</f>
        <v>0.20377003440029923</v>
      </c>
      <c r="G157">
        <f>ProkustesV!J162*ProkustesV!$AC162</f>
        <v>1.6780430965412124E-2</v>
      </c>
      <c r="H157">
        <f>ProkustesV!K162*ProkustesV!$AC162</f>
        <v>-0.39699359784071075</v>
      </c>
      <c r="I157">
        <f>ProkustesV!L162*ProkustesV!$AC162</f>
        <v>1.1272490853759598</v>
      </c>
      <c r="J157">
        <f>ProkustesV!M162*ProkustesV!$AC162</f>
        <v>-0.50378995273029392</v>
      </c>
      <c r="K157">
        <f>ProkustesV!N162*ProkustesV!$AC162</f>
        <v>0.36527916414316181</v>
      </c>
      <c r="L157">
        <f>ProkustesV!O162*ProkustesV!$AC162</f>
        <v>1.2870124282919413</v>
      </c>
      <c r="M157">
        <f>ProkustesV!P162*ProkustesV!$AC162</f>
        <v>1.0584333214711175</v>
      </c>
      <c r="N157">
        <f>ProkustesV!Q162*ProkustesV!$AC162</f>
        <v>-0.48274524746481684</v>
      </c>
      <c r="O157">
        <f>ProkustesV!R162*ProkustesV!$AC162</f>
        <v>-0.36313935831065469</v>
      </c>
      <c r="P157">
        <f>ProkustesV!S162*ProkustesV!$AC162</f>
        <v>-0.53860312884408312</v>
      </c>
      <c r="Q157">
        <f>ProkustesV!T162*ProkustesV!$AC162</f>
        <v>-1.1144498432079426</v>
      </c>
      <c r="R157">
        <f>ProkustesV!U162*ProkustesV!$AC162</f>
        <v>1.1369523506353998</v>
      </c>
      <c r="S157">
        <f>ProkustesV!V162*ProkustesV!$AC162</f>
        <v>-1.0931121910738464</v>
      </c>
      <c r="T157">
        <f>ProkustesV!W162*ProkustesV!$AC162</f>
        <v>2.4857597295814235</v>
      </c>
      <c r="U157">
        <f>ProkustesV!X162*ProkustesV!$AC162</f>
        <v>5.0867453715111935E-2</v>
      </c>
    </row>
    <row r="158" spans="1:21" x14ac:dyDescent="0.3">
      <c r="A158" t="str">
        <f>MID(ProkustesV!C163,4,3)&amp;"_"&amp;ProkustesV!A163&amp;"_"&amp;ProkustesV!B163</f>
        <v>iss_31_1</v>
      </c>
      <c r="B158">
        <f>ProkustesV!E163*ProkustesV!$AC163</f>
        <v>-2.6543721741406752</v>
      </c>
      <c r="C158">
        <f>ProkustesV!F163*ProkustesV!$AC163</f>
        <v>0.30362564926081531</v>
      </c>
      <c r="D158">
        <f>ProkustesV!G163*ProkustesV!$AC163</f>
        <v>-2.6814663816271995</v>
      </c>
      <c r="E158">
        <f>ProkustesV!H163*ProkustesV!$AC163</f>
        <v>-0.39102207356568075</v>
      </c>
      <c r="F158">
        <f>ProkustesV!I163*ProkustesV!$AC163</f>
        <v>-0.96803299005417986</v>
      </c>
      <c r="G158">
        <f>ProkustesV!J163*ProkustesV!$AC163</f>
        <v>-3.9087390338879209E-2</v>
      </c>
      <c r="H158">
        <f>ProkustesV!K163*ProkustesV!$AC163</f>
        <v>-0.20839188681476434</v>
      </c>
      <c r="I158">
        <f>ProkustesV!L163*ProkustesV!$AC163</f>
        <v>1.6772144921336491</v>
      </c>
      <c r="J158">
        <f>ProkustesV!M163*ProkustesV!$AC163</f>
        <v>-0.24193396833567046</v>
      </c>
      <c r="K158">
        <f>ProkustesV!N163*ProkustesV!$AC163</f>
        <v>0.61011072038710457</v>
      </c>
      <c r="L158">
        <f>ProkustesV!O163*ProkustesV!$AC163</f>
        <v>1.6179273839080806</v>
      </c>
      <c r="M158">
        <f>ProkustesV!P163*ProkustesV!$AC163</f>
        <v>1.7628292544758375</v>
      </c>
      <c r="N158">
        <f>ProkustesV!Q163*ProkustesV!$AC163</f>
        <v>-0.2504785026307953</v>
      </c>
      <c r="O158">
        <f>ProkustesV!R163*ProkustesV!$AC163</f>
        <v>-0.4309871541475741</v>
      </c>
      <c r="P158">
        <f>ProkustesV!S163*ProkustesV!$AC163</f>
        <v>-0.34728660423504365</v>
      </c>
      <c r="Q158">
        <f>ProkustesV!T163*ProkustesV!$AC163</f>
        <v>-1.5667846614818666</v>
      </c>
      <c r="R158">
        <f>ProkustesV!U163*ProkustesV!$AC163</f>
        <v>1.8647699722009792</v>
      </c>
      <c r="S158">
        <f>ProkustesV!V163*ProkustesV!$AC163</f>
        <v>-1.8253435575193511</v>
      </c>
      <c r="T158">
        <f>ProkustesV!W163*ProkustesV!$AC163</f>
        <v>3.8692651517292784</v>
      </c>
      <c r="U158">
        <f>ProkustesV!X163*ProkustesV!$AC163</f>
        <v>-0.10055527920405866</v>
      </c>
    </row>
    <row r="159" spans="1:21" x14ac:dyDescent="0.3">
      <c r="A159" t="str">
        <f>MID(ProkustesV!C164,4,3)&amp;"_"&amp;ProkustesV!A164&amp;"_"&amp;ProkustesV!B164</f>
        <v>iss_31_2</v>
      </c>
      <c r="B159">
        <f>ProkustesV!E164*ProkustesV!$AC164</f>
        <v>-3.1879384244795559</v>
      </c>
      <c r="C159">
        <f>ProkustesV!F164*ProkustesV!$AC164</f>
        <v>0.45997553638045946</v>
      </c>
      <c r="D159">
        <f>ProkustesV!G164*ProkustesV!$AC164</f>
        <v>-3.2124133887720969</v>
      </c>
      <c r="E159">
        <f>ProkustesV!H164*ProkustesV!$AC164</f>
        <v>-0.38545665756146902</v>
      </c>
      <c r="F159">
        <f>ProkustesV!I164*ProkustesV!$AC164</f>
        <v>-0.61062457732209641</v>
      </c>
      <c r="G159">
        <f>ProkustesV!J164*ProkustesV!$AC164</f>
        <v>4.2852015672269941E-2</v>
      </c>
      <c r="H159">
        <f>ProkustesV!K164*ProkustesV!$AC164</f>
        <v>-0.21150779257407754</v>
      </c>
      <c r="I159">
        <f>ProkustesV!L164*ProkustesV!$AC164</f>
        <v>1.7208213415582965</v>
      </c>
      <c r="J159">
        <f>ProkustesV!M164*ProkustesV!$AC164</f>
        <v>-0.27530645650205188</v>
      </c>
      <c r="K159">
        <f>ProkustesV!N164*ProkustesV!$AC164</f>
        <v>0.4729402076424431</v>
      </c>
      <c r="L159">
        <f>ProkustesV!O164*ProkustesV!$AC164</f>
        <v>1.8785135864583764</v>
      </c>
      <c r="M159">
        <f>ProkustesV!P164*ProkustesV!$AC164</f>
        <v>1.7380043559211862</v>
      </c>
      <c r="N159">
        <f>ProkustesV!Q164*ProkustesV!$AC164</f>
        <v>-0.27379213957659881</v>
      </c>
      <c r="O159">
        <f>ProkustesV!R164*ProkustesV!$AC164</f>
        <v>-0.51974367474365613</v>
      </c>
      <c r="P159">
        <f>ProkustesV!S164*ProkustesV!$AC164</f>
        <v>-0.3833800459302622</v>
      </c>
      <c r="Q159">
        <f>ProkustesV!T164*ProkustesV!$AC164</f>
        <v>-1.7528151548520028</v>
      </c>
      <c r="R159">
        <f>ProkustesV!U164*ProkustesV!$AC164</f>
        <v>1.8330945460432619</v>
      </c>
      <c r="S159">
        <f>ProkustesV!V164*ProkustesV!$AC164</f>
        <v>-1.9043197722468874</v>
      </c>
      <c r="T159">
        <f>ProkustesV!W164*ProkustesV!$AC164</f>
        <v>4.4433546926551166</v>
      </c>
      <c r="U159">
        <f>ProkustesV!X164*ProkustesV!$AC164</f>
        <v>0.12774180222936607</v>
      </c>
    </row>
    <row r="160" spans="1:21" x14ac:dyDescent="0.3">
      <c r="A160" t="str">
        <f>MID(ProkustesV!C165,4,3)&amp;"_"&amp;ProkustesV!A165&amp;"_"&amp;ProkustesV!B165</f>
        <v>iss_31_3</v>
      </c>
      <c r="B160">
        <f>ProkustesV!E165*ProkustesV!$AC165</f>
        <v>-2.160163553496449</v>
      </c>
      <c r="C160">
        <f>ProkustesV!F165*ProkustesV!$AC165</f>
        <v>0.31603526046302693</v>
      </c>
      <c r="D160">
        <f>ProkustesV!G165*ProkustesV!$AC165</f>
        <v>-2.2198284896720519</v>
      </c>
      <c r="E160">
        <f>ProkustesV!H165*ProkustesV!$AC165</f>
        <v>-0.4039760698668573</v>
      </c>
      <c r="F160">
        <f>ProkustesV!I165*ProkustesV!$AC165</f>
        <v>-0.35429768645686421</v>
      </c>
      <c r="G160">
        <f>ProkustesV!J165*ProkustesV!$AC165</f>
        <v>-8.8315180704574732E-3</v>
      </c>
      <c r="H160">
        <f>ProkustesV!K165*ProkustesV!$AC165</f>
        <v>-0.32678801760145276</v>
      </c>
      <c r="I160">
        <f>ProkustesV!L165*ProkustesV!$AC165</f>
        <v>1.5891539816272962</v>
      </c>
      <c r="J160">
        <f>ProkustesV!M165*ProkustesV!$AC165</f>
        <v>-0.40971635675054452</v>
      </c>
      <c r="K160">
        <f>ProkustesV!N165*ProkustesV!$AC165</f>
        <v>0.43363901127702142</v>
      </c>
      <c r="L160">
        <f>ProkustesV!O165*ProkustesV!$AC165</f>
        <v>1.6242973904452338</v>
      </c>
      <c r="M160">
        <f>ProkustesV!P165*ProkustesV!$AC165</f>
        <v>1.9719158905345457</v>
      </c>
      <c r="N160">
        <f>ProkustesV!Q165*ProkustesV!$AC165</f>
        <v>-0.43162292819077758</v>
      </c>
      <c r="O160">
        <f>ProkustesV!R165*ProkustesV!$AC165</f>
        <v>-0.45708808405142259</v>
      </c>
      <c r="P160">
        <f>ProkustesV!S165*ProkustesV!$AC165</f>
        <v>-0.48132395689286855</v>
      </c>
      <c r="Q160">
        <f>ProkustesV!T165*ProkustesV!$AC165</f>
        <v>-1.5409534751890661</v>
      </c>
      <c r="R160">
        <f>ProkustesV!U165*ProkustesV!$AC165</f>
        <v>1.4843787247415725</v>
      </c>
      <c r="S160">
        <f>ProkustesV!V165*ProkustesV!$AC165</f>
        <v>-1.8177399646992376</v>
      </c>
      <c r="T160">
        <f>ProkustesV!W165*ProkustesV!$AC165</f>
        <v>3.275064873874213</v>
      </c>
      <c r="U160">
        <f>ProkustesV!X165*ProkustesV!$AC165</f>
        <v>-8.2155032024847793E-2</v>
      </c>
    </row>
    <row r="161" spans="1:21" x14ac:dyDescent="0.3">
      <c r="A161" t="str">
        <f>MID(ProkustesV!C166,4,3)&amp;"_"&amp;ProkustesV!A166&amp;"_"&amp;ProkustesV!B166</f>
        <v>iss_31_4</v>
      </c>
      <c r="B161">
        <f>ProkustesV!E166*ProkustesV!$AC166</f>
        <v>-2.3907949630750194</v>
      </c>
      <c r="C161">
        <f>ProkustesV!F166*ProkustesV!$AC166</f>
        <v>0.36134901406522224</v>
      </c>
      <c r="D161">
        <f>ProkustesV!G166*ProkustesV!$AC166</f>
        <v>-2.4185948139639302</v>
      </c>
      <c r="E161">
        <f>ProkustesV!H166*ProkustesV!$AC166</f>
        <v>-0.34561003660697448</v>
      </c>
      <c r="F161">
        <f>ProkustesV!I166*ProkustesV!$AC166</f>
        <v>-0.33548246198576059</v>
      </c>
      <c r="G161">
        <f>ProkustesV!J166*ProkustesV!$AC166</f>
        <v>-5.4003388331058576E-2</v>
      </c>
      <c r="H161">
        <f>ProkustesV!K166*ProkustesV!$AC166</f>
        <v>-0.31961413291243401</v>
      </c>
      <c r="I161">
        <f>ProkustesV!L166*ProkustesV!$AC166</f>
        <v>1.5680076004599306</v>
      </c>
      <c r="J161">
        <f>ProkustesV!M166*ProkustesV!$AC166</f>
        <v>-0.35433466640589562</v>
      </c>
      <c r="K161">
        <f>ProkustesV!N166*ProkustesV!$AC166</f>
        <v>0.44923804555246127</v>
      </c>
      <c r="L161">
        <f>ProkustesV!O166*ProkustesV!$AC166</f>
        <v>1.6097775246036385</v>
      </c>
      <c r="M161">
        <f>ProkustesV!P166*ProkustesV!$AC166</f>
        <v>1.6320992057874117</v>
      </c>
      <c r="N161">
        <f>ProkustesV!Q166*ProkustesV!$AC166</f>
        <v>-0.34503373256214914</v>
      </c>
      <c r="O161">
        <f>ProkustesV!R166*ProkustesV!$AC166</f>
        <v>-0.46031839984330641</v>
      </c>
      <c r="P161">
        <f>ProkustesV!S166*ProkustesV!$AC166</f>
        <v>-0.39417141455176025</v>
      </c>
      <c r="Q161">
        <f>ProkustesV!T166*ProkustesV!$AC166</f>
        <v>-1.4822846888074692</v>
      </c>
      <c r="R161">
        <f>ProkustesV!U166*ProkustesV!$AC166</f>
        <v>1.6855338698667655</v>
      </c>
      <c r="S161">
        <f>ProkustesV!V166*ProkustesV!$AC166</f>
        <v>-1.5958097682230752</v>
      </c>
      <c r="T161">
        <f>ProkustesV!W166*ProkustesV!$AC166</f>
        <v>3.2627147909865259</v>
      </c>
      <c r="U161">
        <f>ProkustesV!X166*ProkustesV!$AC166</f>
        <v>-7.2667584053142525E-2</v>
      </c>
    </row>
    <row r="162" spans="1:21" x14ac:dyDescent="0.3">
      <c r="A162" t="str">
        <f>MID(ProkustesV!C167,4,3)&amp;"_"&amp;ProkustesV!A167&amp;"_"&amp;ProkustesV!B167</f>
        <v>iss_31_5</v>
      </c>
      <c r="B162">
        <f>ProkustesV!E167*ProkustesV!$AC167</f>
        <v>-2.3368184204079627</v>
      </c>
      <c r="C162">
        <f>ProkustesV!F167*ProkustesV!$AC167</f>
        <v>0.40814312781316692</v>
      </c>
      <c r="D162">
        <f>ProkustesV!G167*ProkustesV!$AC167</f>
        <v>-2.3310504485731114</v>
      </c>
      <c r="E162">
        <f>ProkustesV!H167*ProkustesV!$AC167</f>
        <v>-0.44416165953222253</v>
      </c>
      <c r="F162">
        <f>ProkustesV!I167*ProkustesV!$AC167</f>
        <v>-8.0718161643177341E-2</v>
      </c>
      <c r="G162">
        <f>ProkustesV!J167*ProkustesV!$AC167</f>
        <v>-5.7186770602719351E-2</v>
      </c>
      <c r="H162">
        <f>ProkustesV!K167*ProkustesV!$AC167</f>
        <v>-0.28996475875396782</v>
      </c>
      <c r="I162">
        <f>ProkustesV!L167*ProkustesV!$AC167</f>
        <v>1.4829448236921225</v>
      </c>
      <c r="J162">
        <f>ProkustesV!M167*ProkustesV!$AC167</f>
        <v>-0.33575690914916106</v>
      </c>
      <c r="K162">
        <f>ProkustesV!N167*ProkustesV!$AC167</f>
        <v>0.45440920345087471</v>
      </c>
      <c r="L162">
        <f>ProkustesV!O167*ProkustesV!$AC167</f>
        <v>1.5087566746136034</v>
      </c>
      <c r="M162">
        <f>ProkustesV!P167*ProkustesV!$AC167</f>
        <v>1.4046531246162965</v>
      </c>
      <c r="N162">
        <f>ProkustesV!Q167*ProkustesV!$AC167</f>
        <v>-0.2981016930207091</v>
      </c>
      <c r="O162">
        <f>ProkustesV!R167*ProkustesV!$AC167</f>
        <v>-0.40781227729969793</v>
      </c>
      <c r="P162">
        <f>ProkustesV!S167*ProkustesV!$AC167</f>
        <v>-0.31847972910849626</v>
      </c>
      <c r="Q162">
        <f>ProkustesV!T167*ProkustesV!$AC167</f>
        <v>-1.3652016655648027</v>
      </c>
      <c r="R162">
        <f>ProkustesV!U167*ProkustesV!$AC167</f>
        <v>1.4567719623860098</v>
      </c>
      <c r="S162">
        <f>ProkustesV!V167*ProkustesV!$AC167</f>
        <v>-1.4569441560084606</v>
      </c>
      <c r="T162">
        <f>ProkustesV!W167*ProkustesV!$AC167</f>
        <v>3.0253614836569787</v>
      </c>
      <c r="U162">
        <f>ProkustesV!X167*ProkustesV!$AC167</f>
        <v>-1.884375056455739E-2</v>
      </c>
    </row>
    <row r="163" spans="1:21" x14ac:dyDescent="0.3">
      <c r="A163" t="str">
        <f>MID(ProkustesV!C168,4,3)&amp;"_"&amp;ProkustesV!A168&amp;"_"&amp;ProkustesV!B168</f>
        <v>iss_32_1</v>
      </c>
      <c r="B163">
        <f>ProkustesV!E168*ProkustesV!$AC168</f>
        <v>-2.2767578179212813</v>
      </c>
      <c r="C163">
        <f>ProkustesV!F168*ProkustesV!$AC168</f>
        <v>0.35202416202413972</v>
      </c>
      <c r="D163">
        <f>ProkustesV!G168*ProkustesV!$AC168</f>
        <v>-2.3028047104064853</v>
      </c>
      <c r="E163">
        <f>ProkustesV!H168*ProkustesV!$AC168</f>
        <v>-0.24675127083192391</v>
      </c>
      <c r="F163">
        <f>ProkustesV!I168*ProkustesV!$AC168</f>
        <v>-0.21048960679359732</v>
      </c>
      <c r="G163">
        <f>ProkustesV!J168*ProkustesV!$AC168</f>
        <v>1.1049413221372381E-2</v>
      </c>
      <c r="H163">
        <f>ProkustesV!K168*ProkustesV!$AC168</f>
        <v>-0.21661702253232643</v>
      </c>
      <c r="I163">
        <f>ProkustesV!L168*ProkustesV!$AC168</f>
        <v>1.2730444361816959</v>
      </c>
      <c r="J163">
        <f>ProkustesV!M168*ProkustesV!$AC168</f>
        <v>-0.31540497561345021</v>
      </c>
      <c r="K163">
        <f>ProkustesV!N168*ProkustesV!$AC168</f>
        <v>0.40746016910013511</v>
      </c>
      <c r="L163">
        <f>ProkustesV!O168*ProkustesV!$AC168</f>
        <v>1.5031443571465803</v>
      </c>
      <c r="M163">
        <f>ProkustesV!P168*ProkustesV!$AC168</f>
        <v>1.1080177288522746</v>
      </c>
      <c r="N163">
        <f>ProkustesV!Q168*ProkustesV!$AC168</f>
        <v>-0.30689193502025208</v>
      </c>
      <c r="O163">
        <f>ProkustesV!R168*ProkustesV!$AC168</f>
        <v>-0.39551477131625884</v>
      </c>
      <c r="P163">
        <f>ProkustesV!S168*ProkustesV!$AC168</f>
        <v>-0.36060503246398712</v>
      </c>
      <c r="Q163">
        <f>ProkustesV!T168*ProkustesV!$AC168</f>
        <v>-1.3752969065840663</v>
      </c>
      <c r="R163">
        <f>ProkustesV!U168*ProkustesV!$AC168</f>
        <v>1.7202608102021557</v>
      </c>
      <c r="S163">
        <f>ProkustesV!V168*ProkustesV!$AC168</f>
        <v>-1.0970843206938843</v>
      </c>
      <c r="T163">
        <f>ProkustesV!W168*ProkustesV!$AC168</f>
        <v>2.7661659334026361</v>
      </c>
      <c r="U163">
        <f>ProkustesV!X168*ProkustesV!$AC168</f>
        <v>-3.6948639953493151E-2</v>
      </c>
    </row>
    <row r="164" spans="1:21" x14ac:dyDescent="0.3">
      <c r="A164" t="str">
        <f>MID(ProkustesV!C169,4,3)&amp;"_"&amp;ProkustesV!A169&amp;"_"&amp;ProkustesV!B169</f>
        <v>iss_32_2</v>
      </c>
      <c r="B164">
        <f>ProkustesV!E169*ProkustesV!$AC169</f>
        <v>-2.2931606357488725</v>
      </c>
      <c r="C164">
        <f>ProkustesV!F169*ProkustesV!$AC169</f>
        <v>0.40278976042862669</v>
      </c>
      <c r="D164">
        <f>ProkustesV!G169*ProkustesV!$AC169</f>
        <v>-2.2865553455899974</v>
      </c>
      <c r="E164">
        <f>ProkustesV!H169*ProkustesV!$AC169</f>
        <v>-0.29198786111542768</v>
      </c>
      <c r="F164">
        <f>ProkustesV!I169*ProkustesV!$AC169</f>
        <v>-0.28556267830151993</v>
      </c>
      <c r="G164">
        <f>ProkustesV!J169*ProkustesV!$AC169</f>
        <v>3.3128846798283623E-2</v>
      </c>
      <c r="H164">
        <f>ProkustesV!K169*ProkustesV!$AC169</f>
        <v>-0.41534874954892881</v>
      </c>
      <c r="I164">
        <f>ProkustesV!L169*ProkustesV!$AC169</f>
        <v>1.3944309389708252</v>
      </c>
      <c r="J164">
        <f>ProkustesV!M169*ProkustesV!$AC169</f>
        <v>-0.48308853734756729</v>
      </c>
      <c r="K164">
        <f>ProkustesV!N169*ProkustesV!$AC169</f>
        <v>0.3440896825853294</v>
      </c>
      <c r="L164">
        <f>ProkustesV!O169*ProkustesV!$AC169</f>
        <v>1.7759733961287372</v>
      </c>
      <c r="M164">
        <f>ProkustesV!P169*ProkustesV!$AC169</f>
        <v>0.97406657612883973</v>
      </c>
      <c r="N164">
        <f>ProkustesV!Q169*ProkustesV!$AC169</f>
        <v>-0.47360892250645764</v>
      </c>
      <c r="O164">
        <f>ProkustesV!R169*ProkustesV!$AC169</f>
        <v>-0.4744037806974109</v>
      </c>
      <c r="P164">
        <f>ProkustesV!S169*ProkustesV!$AC169</f>
        <v>-0.52634970449858121</v>
      </c>
      <c r="Q164">
        <f>ProkustesV!T169*ProkustesV!$AC169</f>
        <v>-1.4587800922858041</v>
      </c>
      <c r="R164">
        <f>ProkustesV!U169*ProkustesV!$AC169</f>
        <v>1.7431889493241841</v>
      </c>
      <c r="S164">
        <f>ProkustesV!V169*ProkustesV!$AC169</f>
        <v>-0.93417166622724346</v>
      </c>
      <c r="T164">
        <f>ProkustesV!W169*ProkustesV!$AC169</f>
        <v>3.2445122280890022</v>
      </c>
      <c r="U164">
        <f>ProkustesV!X169*ProkustesV!$AC169</f>
        <v>1.0837595413981847E-2</v>
      </c>
    </row>
    <row r="165" spans="1:21" x14ac:dyDescent="0.3">
      <c r="A165" t="str">
        <f>MID(ProkustesV!C170,4,3)&amp;"_"&amp;ProkustesV!A170&amp;"_"&amp;ProkustesV!B170</f>
        <v>iss_32_3</v>
      </c>
      <c r="B165">
        <f>ProkustesV!E170*ProkustesV!$AC170</f>
        <v>-2.5430971898775798</v>
      </c>
      <c r="C165">
        <f>ProkustesV!F170*ProkustesV!$AC170</f>
        <v>0.34303508948454003</v>
      </c>
      <c r="D165">
        <f>ProkustesV!G170*ProkustesV!$AC170</f>
        <v>-2.6358158433263159</v>
      </c>
      <c r="E165">
        <f>ProkustesV!H170*ProkustesV!$AC170</f>
        <v>-0.38097498476570724</v>
      </c>
      <c r="F165">
        <f>ProkustesV!I170*ProkustesV!$AC170</f>
        <v>-0.14614017312666874</v>
      </c>
      <c r="G165">
        <f>ProkustesV!J170*ProkustesV!$AC170</f>
        <v>1.3710264571821857E-2</v>
      </c>
      <c r="H165">
        <f>ProkustesV!K170*ProkustesV!$AC170</f>
        <v>-0.43167516590863203</v>
      </c>
      <c r="I165">
        <f>ProkustesV!L170*ProkustesV!$AC170</f>
        <v>1.3789322314105577</v>
      </c>
      <c r="J165">
        <f>ProkustesV!M170*ProkustesV!$AC170</f>
        <v>-0.49216678757594845</v>
      </c>
      <c r="K165">
        <f>ProkustesV!N170*ProkustesV!$AC170</f>
        <v>0.44636325925553416</v>
      </c>
      <c r="L165">
        <f>ProkustesV!O170*ProkustesV!$AC170</f>
        <v>1.9215945817033768</v>
      </c>
      <c r="M165">
        <f>ProkustesV!P170*ProkustesV!$AC170</f>
        <v>0.99809630854144826</v>
      </c>
      <c r="N165">
        <f>ProkustesV!Q170*ProkustesV!$AC170</f>
        <v>-0.44954492740443203</v>
      </c>
      <c r="O165">
        <f>ProkustesV!R170*ProkustesV!$AC170</f>
        <v>-0.37362408475178371</v>
      </c>
      <c r="P165">
        <f>ProkustesV!S170*ProkustesV!$AC170</f>
        <v>-0.5572555693256479</v>
      </c>
      <c r="Q165">
        <f>ProkustesV!T170*ProkustesV!$AC170</f>
        <v>-1.3695734050945854</v>
      </c>
      <c r="R165">
        <f>ProkustesV!U170*ProkustesV!$AC170</f>
        <v>1.936783438484573</v>
      </c>
      <c r="S165">
        <f>ProkustesV!V170*ProkustesV!$AC170</f>
        <v>-1.050615581485103</v>
      </c>
      <c r="T165">
        <f>ProkustesV!W170*ProkustesV!$AC170</f>
        <v>3.3973176363572675</v>
      </c>
      <c r="U165">
        <f>ProkustesV!X170*ProkustesV!$AC170</f>
        <v>-5.3490971667256009E-3</v>
      </c>
    </row>
    <row r="166" spans="1:21" x14ac:dyDescent="0.3">
      <c r="A166" t="str">
        <f>MID(ProkustesV!C171,4,3)&amp;"_"&amp;ProkustesV!A171&amp;"_"&amp;ProkustesV!B171</f>
        <v>iss_32_4</v>
      </c>
      <c r="B166">
        <f>ProkustesV!E171*ProkustesV!$AC171</f>
        <v>-2.3875903728265904</v>
      </c>
      <c r="C166">
        <f>ProkustesV!F171*ProkustesV!$AC171</f>
        <v>0.37952917863451097</v>
      </c>
      <c r="D166">
        <f>ProkustesV!G171*ProkustesV!$AC171</f>
        <v>-2.4195099132871678</v>
      </c>
      <c r="E166">
        <f>ProkustesV!H171*ProkustesV!$AC171</f>
        <v>-0.36128399839193842</v>
      </c>
      <c r="F166">
        <f>ProkustesV!I171*ProkustesV!$AC171</f>
        <v>-1.9762701740482062E-2</v>
      </c>
      <c r="G166">
        <f>ProkustesV!J171*ProkustesV!$AC171</f>
        <v>-8.3459632905716327E-2</v>
      </c>
      <c r="H166">
        <f>ProkustesV!K171*ProkustesV!$AC171</f>
        <v>-0.43909918366021822</v>
      </c>
      <c r="I166">
        <f>ProkustesV!L171*ProkustesV!$AC171</f>
        <v>1.2759571985402509</v>
      </c>
      <c r="J166">
        <f>ProkustesV!M171*ProkustesV!$AC171</f>
        <v>-0.45032713119712242</v>
      </c>
      <c r="K166">
        <f>ProkustesV!N171*ProkustesV!$AC171</f>
        <v>0.31246269155216755</v>
      </c>
      <c r="L166">
        <f>ProkustesV!O171*ProkustesV!$AC171</f>
        <v>1.8023066180153471</v>
      </c>
      <c r="M166">
        <f>ProkustesV!P171*ProkustesV!$AC171</f>
        <v>0.94508357217855676</v>
      </c>
      <c r="N166">
        <f>ProkustesV!Q171*ProkustesV!$AC171</f>
        <v>-0.47314684209069707</v>
      </c>
      <c r="O166">
        <f>ProkustesV!R171*ProkustesV!$AC171</f>
        <v>-0.35224660690673115</v>
      </c>
      <c r="P166">
        <f>ProkustesV!S171*ProkustesV!$AC171</f>
        <v>-0.52219387400321038</v>
      </c>
      <c r="Q166">
        <f>ProkustesV!T171*ProkustesV!$AC171</f>
        <v>-1.2135115616066006</v>
      </c>
      <c r="R166">
        <f>ProkustesV!U171*ProkustesV!$AC171</f>
        <v>1.8221512702040834</v>
      </c>
      <c r="S166">
        <f>ProkustesV!V171*ProkustesV!$AC171</f>
        <v>-0.80825297340876812</v>
      </c>
      <c r="T166">
        <f>ProkustesV!W171*ProkustesV!$AC171</f>
        <v>3.087172130586044</v>
      </c>
      <c r="U166">
        <f>ProkustesV!X171*ProkustesV!$AC171</f>
        <v>-9.4277867685731737E-2</v>
      </c>
    </row>
    <row r="167" spans="1:21" x14ac:dyDescent="0.3">
      <c r="A167" t="str">
        <f>MID(ProkustesV!C172,4,3)&amp;"_"&amp;ProkustesV!A172&amp;"_"&amp;ProkustesV!B172</f>
        <v>iss_32_5</v>
      </c>
      <c r="B167">
        <f>ProkustesV!E172*ProkustesV!$AC172</f>
        <v>-2.1574624591195657</v>
      </c>
      <c r="C167">
        <f>ProkustesV!F172*ProkustesV!$AC172</f>
        <v>0.2941218657272528</v>
      </c>
      <c r="D167">
        <f>ProkustesV!G172*ProkustesV!$AC172</f>
        <v>-2.2186028109777824</v>
      </c>
      <c r="E167">
        <f>ProkustesV!H172*ProkustesV!$AC172</f>
        <v>-0.27920560913559578</v>
      </c>
      <c r="F167">
        <f>ProkustesV!I172*ProkustesV!$AC172</f>
        <v>4.8651368459245108E-2</v>
      </c>
      <c r="G167">
        <f>ProkustesV!J172*ProkustesV!$AC172</f>
        <v>-2.3253549875511623E-2</v>
      </c>
      <c r="H167">
        <f>ProkustesV!K172*ProkustesV!$AC172</f>
        <v>-0.42303436640098202</v>
      </c>
      <c r="I167">
        <f>ProkustesV!L172*ProkustesV!$AC172</f>
        <v>1.3557073467376572</v>
      </c>
      <c r="J167">
        <f>ProkustesV!M172*ProkustesV!$AC172</f>
        <v>-0.48673571521805731</v>
      </c>
      <c r="K167">
        <f>ProkustesV!N172*ProkustesV!$AC172</f>
        <v>0.36420952075794272</v>
      </c>
      <c r="L167">
        <f>ProkustesV!O172*ProkustesV!$AC172</f>
        <v>1.5322852004906657</v>
      </c>
      <c r="M167">
        <f>ProkustesV!P172*ProkustesV!$AC172</f>
        <v>0.90733294142974008</v>
      </c>
      <c r="N167">
        <f>ProkustesV!Q172*ProkustesV!$AC172</f>
        <v>-0.49617700659471498</v>
      </c>
      <c r="O167">
        <f>ProkustesV!R172*ProkustesV!$AC172</f>
        <v>-0.35288812977412798</v>
      </c>
      <c r="P167">
        <f>ProkustesV!S172*ProkustesV!$AC172</f>
        <v>-0.59975924058448882</v>
      </c>
      <c r="Q167">
        <f>ProkustesV!T172*ProkustesV!$AC172</f>
        <v>-1.3746091609822941</v>
      </c>
      <c r="R167">
        <f>ProkustesV!U172*ProkustesV!$AC172</f>
        <v>1.6553865722863055</v>
      </c>
      <c r="S167">
        <f>ProkustesV!V172*ProkustesV!$AC172</f>
        <v>-0.81662709450274529</v>
      </c>
      <c r="T167">
        <f>ProkustesV!W172*ProkustesV!$AC172</f>
        <v>3.1454484576593598</v>
      </c>
      <c r="U167">
        <f>ProkustesV!X172*ProkustesV!$AC172</f>
        <v>-7.4788130382313245E-2</v>
      </c>
    </row>
    <row r="168" spans="1:21" x14ac:dyDescent="0.3">
      <c r="A168" t="str">
        <f>MID(ProkustesV!C173,4,3)&amp;"_"&amp;ProkustesV!A173&amp;"_"&amp;ProkustesV!B173</f>
        <v>iss_33_1</v>
      </c>
      <c r="B168">
        <f>ProkustesV!E173*ProkustesV!$AC173</f>
        <v>-2.5421188961077212</v>
      </c>
      <c r="C168">
        <f>ProkustesV!F173*ProkustesV!$AC173</f>
        <v>0.36769493219479005</v>
      </c>
      <c r="D168">
        <f>ProkustesV!G173*ProkustesV!$AC173</f>
        <v>-2.5748283710554563</v>
      </c>
      <c r="E168">
        <f>ProkustesV!H173*ProkustesV!$AC173</f>
        <v>-0.36940592476093037</v>
      </c>
      <c r="F168">
        <f>ProkustesV!I173*ProkustesV!$AC173</f>
        <v>-0.18913622533228516</v>
      </c>
      <c r="G168">
        <f>ProkustesV!J173*ProkustesV!$AC173</f>
        <v>-3.5791295264345035E-3</v>
      </c>
      <c r="H168">
        <f>ProkustesV!K173*ProkustesV!$AC173</f>
        <v>-0.35927627435128273</v>
      </c>
      <c r="I168">
        <f>ProkustesV!L173*ProkustesV!$AC173</f>
        <v>1.2975370365006111</v>
      </c>
      <c r="J168">
        <f>ProkustesV!M173*ProkustesV!$AC173</f>
        <v>-0.43846726412726234</v>
      </c>
      <c r="K168">
        <f>ProkustesV!N173*ProkustesV!$AC173</f>
        <v>0.41468620394869959</v>
      </c>
      <c r="L168">
        <f>ProkustesV!O173*ProkustesV!$AC173</f>
        <v>1.7147960393290005</v>
      </c>
      <c r="M168">
        <f>ProkustesV!P173*ProkustesV!$AC173</f>
        <v>1.0991350157932396</v>
      </c>
      <c r="N168">
        <f>ProkustesV!Q173*ProkustesV!$AC173</f>
        <v>-0.46276532801827519</v>
      </c>
      <c r="O168">
        <f>ProkustesV!R173*ProkustesV!$AC173</f>
        <v>-0.45462550611588942</v>
      </c>
      <c r="P168">
        <f>ProkustesV!S173*ProkustesV!$AC173</f>
        <v>-0.49983013726538078</v>
      </c>
      <c r="Q168">
        <f>ProkustesV!T173*ProkustesV!$AC173</f>
        <v>-1.2705668618842194</v>
      </c>
      <c r="R168">
        <f>ProkustesV!U173*ProkustesV!$AC173</f>
        <v>1.737547739940053</v>
      </c>
      <c r="S168">
        <f>ProkustesV!V173*ProkustesV!$AC173</f>
        <v>-1.0232372598052086</v>
      </c>
      <c r="T168">
        <f>ProkustesV!W173*ProkustesV!$AC173</f>
        <v>3.6140787169886308</v>
      </c>
      <c r="U168">
        <f>ProkustesV!X173*ProkustesV!$AC173</f>
        <v>-5.763850634465581E-2</v>
      </c>
    </row>
    <row r="169" spans="1:21" x14ac:dyDescent="0.3">
      <c r="A169" t="str">
        <f>MID(ProkustesV!C174,4,3)&amp;"_"&amp;ProkustesV!A174&amp;"_"&amp;ProkustesV!B174</f>
        <v>iss_33_2</v>
      </c>
      <c r="B169">
        <f>ProkustesV!E174*ProkustesV!$AC174</f>
        <v>-2.6399931517597008</v>
      </c>
      <c r="C169">
        <f>ProkustesV!F174*ProkustesV!$AC174</f>
        <v>0.41511252271648891</v>
      </c>
      <c r="D169">
        <f>ProkustesV!G174*ProkustesV!$AC174</f>
        <v>-2.6911603544114842</v>
      </c>
      <c r="E169">
        <f>ProkustesV!H174*ProkustesV!$AC174</f>
        <v>-0.43125534371686652</v>
      </c>
      <c r="F169">
        <f>ProkustesV!I174*ProkustesV!$AC174</f>
        <v>-0.26470596128636859</v>
      </c>
      <c r="G169">
        <f>ProkustesV!J174*ProkustesV!$AC174</f>
        <v>-9.9734965841345689E-3</v>
      </c>
      <c r="H169">
        <f>ProkustesV!K174*ProkustesV!$AC174</f>
        <v>-0.47726677014758301</v>
      </c>
      <c r="I169">
        <f>ProkustesV!L174*ProkustesV!$AC174</f>
        <v>1.5988754352964718</v>
      </c>
      <c r="J169">
        <f>ProkustesV!M174*ProkustesV!$AC174</f>
        <v>-0.48789756546162238</v>
      </c>
      <c r="K169">
        <f>ProkustesV!N174*ProkustesV!$AC174</f>
        <v>0.64955680337095367</v>
      </c>
      <c r="L169">
        <f>ProkustesV!O174*ProkustesV!$AC174</f>
        <v>1.7306471447020844</v>
      </c>
      <c r="M169">
        <f>ProkustesV!P174*ProkustesV!$AC174</f>
        <v>1.5033247050500969</v>
      </c>
      <c r="N169">
        <f>ProkustesV!Q174*ProkustesV!$AC174</f>
        <v>-0.45592012524894726</v>
      </c>
      <c r="O169">
        <f>ProkustesV!R174*ProkustesV!$AC174</f>
        <v>-0.51820103875909451</v>
      </c>
      <c r="P169">
        <f>ProkustesV!S174*ProkustesV!$AC174</f>
        <v>-0.44076677353474125</v>
      </c>
      <c r="Q169">
        <f>ProkustesV!T174*ProkustesV!$AC174</f>
        <v>-1.6240228106934873</v>
      </c>
      <c r="R169">
        <f>ProkustesV!U174*ProkustesV!$AC174</f>
        <v>1.693975863958662</v>
      </c>
      <c r="S169">
        <f>ProkustesV!V174*ProkustesV!$AC174</f>
        <v>-1.5075473210587875</v>
      </c>
      <c r="T169">
        <f>ProkustesV!W174*ProkustesV!$AC174</f>
        <v>4.0330876931897075</v>
      </c>
      <c r="U169">
        <f>ProkustesV!X174*ProkustesV!$AC174</f>
        <v>-7.5869455621631984E-2</v>
      </c>
    </row>
    <row r="170" spans="1:21" x14ac:dyDescent="0.3">
      <c r="A170" t="str">
        <f>MID(ProkustesV!C175,4,3)&amp;"_"&amp;ProkustesV!A175&amp;"_"&amp;ProkustesV!B175</f>
        <v>iss_33_3</v>
      </c>
      <c r="B170">
        <f>ProkustesV!E175*ProkustesV!$AC175</f>
        <v>-2.6266002384915619</v>
      </c>
      <c r="C170">
        <f>ProkustesV!F175*ProkustesV!$AC175</f>
        <v>0.43883810644110227</v>
      </c>
      <c r="D170">
        <f>ProkustesV!G175*ProkustesV!$AC175</f>
        <v>-2.6511698342602092</v>
      </c>
      <c r="E170">
        <f>ProkustesV!H175*ProkustesV!$AC175</f>
        <v>-0.44559437196671092</v>
      </c>
      <c r="F170">
        <f>ProkustesV!I175*ProkustesV!$AC175</f>
        <v>-0.15875310673994103</v>
      </c>
      <c r="G170">
        <f>ProkustesV!J175*ProkustesV!$AC175</f>
        <v>6.1750926828070381E-2</v>
      </c>
      <c r="H170">
        <f>ProkustesV!K175*ProkustesV!$AC175</f>
        <v>-0.45244189207393631</v>
      </c>
      <c r="I170">
        <f>ProkustesV!L175*ProkustesV!$AC175</f>
        <v>1.5727736923216993</v>
      </c>
      <c r="J170">
        <f>ProkustesV!M175*ProkustesV!$AC175</f>
        <v>-0.53780757220108066</v>
      </c>
      <c r="K170">
        <f>ProkustesV!N175*ProkustesV!$AC175</f>
        <v>0.56055796006184178</v>
      </c>
      <c r="L170">
        <f>ProkustesV!O175*ProkustesV!$AC175</f>
        <v>1.7235488528117757</v>
      </c>
      <c r="M170">
        <f>ProkustesV!P175*ProkustesV!$AC175</f>
        <v>1.3573575121799399</v>
      </c>
      <c r="N170">
        <f>ProkustesV!Q175*ProkustesV!$AC175</f>
        <v>-0.52674405616237696</v>
      </c>
      <c r="O170">
        <f>ProkustesV!R175*ProkustesV!$AC175</f>
        <v>-0.56734217470661386</v>
      </c>
      <c r="P170">
        <f>ProkustesV!S175*ProkustesV!$AC175</f>
        <v>-0.56575521846148347</v>
      </c>
      <c r="Q170">
        <f>ProkustesV!T175*ProkustesV!$AC175</f>
        <v>-1.5315781641858448</v>
      </c>
      <c r="R170">
        <f>ProkustesV!U175*ProkustesV!$AC175</f>
        <v>1.8091506223232625</v>
      </c>
      <c r="S170">
        <f>ProkustesV!V175*ProkustesV!$AC175</f>
        <v>-1.4129070991603541</v>
      </c>
      <c r="T170">
        <f>ProkustesV!W175*ProkustesV!$AC175</f>
        <v>3.9865724432555405</v>
      </c>
      <c r="U170">
        <f>ProkustesV!X175*ProkustesV!$AC175</f>
        <v>-3.3856387813134624E-2</v>
      </c>
    </row>
    <row r="171" spans="1:21" x14ac:dyDescent="0.3">
      <c r="A171" t="str">
        <f>MID(ProkustesV!C176,4,3)&amp;"_"&amp;ProkustesV!A176&amp;"_"&amp;ProkustesV!B176</f>
        <v>iss_33_4</v>
      </c>
      <c r="B171">
        <f>ProkustesV!E176*ProkustesV!$AC176</f>
        <v>-2.338865770655147</v>
      </c>
      <c r="C171">
        <f>ProkustesV!F176*ProkustesV!$AC176</f>
        <v>0.43109973212474267</v>
      </c>
      <c r="D171">
        <f>ProkustesV!G176*ProkustesV!$AC176</f>
        <v>-2.371836418426001</v>
      </c>
      <c r="E171">
        <f>ProkustesV!H176*ProkustesV!$AC176</f>
        <v>-0.36652417470683274</v>
      </c>
      <c r="F171">
        <f>ProkustesV!I176*ProkustesV!$AC176</f>
        <v>-0.13584577417264326</v>
      </c>
      <c r="G171">
        <f>ProkustesV!J176*ProkustesV!$AC176</f>
        <v>-2.4517432531461256E-2</v>
      </c>
      <c r="H171">
        <f>ProkustesV!K176*ProkustesV!$AC176</f>
        <v>-0.49482255724175633</v>
      </c>
      <c r="I171">
        <f>ProkustesV!L176*ProkustesV!$AC176</f>
        <v>1.2585077190190104</v>
      </c>
      <c r="J171">
        <f>ProkustesV!M176*ProkustesV!$AC176</f>
        <v>-0.52038076372427677</v>
      </c>
      <c r="K171">
        <f>ProkustesV!N176*ProkustesV!$AC176</f>
        <v>0.43475701527048088</v>
      </c>
      <c r="L171">
        <f>ProkustesV!O176*ProkustesV!$AC176</f>
        <v>1.6192458721415919</v>
      </c>
      <c r="M171">
        <f>ProkustesV!P176*ProkustesV!$AC176</f>
        <v>1.0205159083444699</v>
      </c>
      <c r="N171">
        <f>ProkustesV!Q176*ProkustesV!$AC176</f>
        <v>-0.57764109578294198</v>
      </c>
      <c r="O171">
        <f>ProkustesV!R176*ProkustesV!$AC176</f>
        <v>-0.44268881226567025</v>
      </c>
      <c r="P171">
        <f>ProkustesV!S176*ProkustesV!$AC176</f>
        <v>-0.58744870379631253</v>
      </c>
      <c r="Q171">
        <f>ProkustesV!T176*ProkustesV!$AC176</f>
        <v>-1.2743500265049288</v>
      </c>
      <c r="R171">
        <f>ProkustesV!U176*ProkustesV!$AC176</f>
        <v>1.6348587149036904</v>
      </c>
      <c r="S171">
        <f>ProkustesV!V176*ProkustesV!$AC176</f>
        <v>-1.0701197630491519</v>
      </c>
      <c r="T171">
        <f>ProkustesV!W176*ProkustesV!$AC176</f>
        <v>3.7727364967537791</v>
      </c>
      <c r="U171">
        <f>ProkustesV!X176*ProkustesV!$AC176</f>
        <v>3.3319834299342731E-2</v>
      </c>
    </row>
    <row r="172" spans="1:21" x14ac:dyDescent="0.3">
      <c r="A172" t="str">
        <f>MID(ProkustesV!C177,4,3)&amp;"_"&amp;ProkustesV!A177&amp;"_"&amp;ProkustesV!B177</f>
        <v>iss_33_5</v>
      </c>
      <c r="B172">
        <f>ProkustesV!E177*ProkustesV!$AC177</f>
        <v>-2.3674708633813375</v>
      </c>
      <c r="C172">
        <f>ProkustesV!F177*ProkustesV!$AC177</f>
        <v>0.38891803120405682</v>
      </c>
      <c r="D172">
        <f>ProkustesV!G177*ProkustesV!$AC177</f>
        <v>-2.3796742250485954</v>
      </c>
      <c r="E172">
        <f>ProkustesV!H177*ProkustesV!$AC177</f>
        <v>-0.45857250667978716</v>
      </c>
      <c r="F172">
        <f>ProkustesV!I177*ProkustesV!$AC177</f>
        <v>-7.1885590676749225E-2</v>
      </c>
      <c r="G172">
        <f>ProkustesV!J177*ProkustesV!$AC177</f>
        <v>4.3903793561782679E-2</v>
      </c>
      <c r="H172">
        <f>ProkustesV!K177*ProkustesV!$AC177</f>
        <v>-0.43739877605058286</v>
      </c>
      <c r="I172">
        <f>ProkustesV!L177*ProkustesV!$AC177</f>
        <v>1.3164090476598336</v>
      </c>
      <c r="J172">
        <f>ProkustesV!M177*ProkustesV!$AC177</f>
        <v>-0.47306225084410936</v>
      </c>
      <c r="K172">
        <f>ProkustesV!N177*ProkustesV!$AC177</f>
        <v>0.46686255736398241</v>
      </c>
      <c r="L172">
        <f>ProkustesV!O177*ProkustesV!$AC177</f>
        <v>1.7519874960218511</v>
      </c>
      <c r="M172">
        <f>ProkustesV!P177*ProkustesV!$AC177</f>
        <v>1.1246844217948286</v>
      </c>
      <c r="N172">
        <f>ProkustesV!Q177*ProkustesV!$AC177</f>
        <v>-0.45920664968608721</v>
      </c>
      <c r="O172">
        <f>ProkustesV!R177*ProkustesV!$AC177</f>
        <v>-0.44255147399295919</v>
      </c>
      <c r="P172">
        <f>ProkustesV!S177*ProkustesV!$AC177</f>
        <v>-0.52631545515771039</v>
      </c>
      <c r="Q172">
        <f>ProkustesV!T177*ProkustesV!$AC177</f>
        <v>-1.2855206668479409</v>
      </c>
      <c r="R172">
        <f>ProkustesV!U177*ProkustesV!$AC177</f>
        <v>1.58107958510661</v>
      </c>
      <c r="S172">
        <f>ProkustesV!V177*ProkustesV!$AC177</f>
        <v>-1.1832912511397569</v>
      </c>
      <c r="T172">
        <f>ProkustesV!W177*ProkustesV!$AC177</f>
        <v>3.3819467297166992</v>
      </c>
      <c r="U172">
        <f>ProkustesV!X177*ProkustesV!$AC177</f>
        <v>2.9158047075960189E-2</v>
      </c>
    </row>
    <row r="173" spans="1:21" x14ac:dyDescent="0.3">
      <c r="A173" t="str">
        <f>MID(ProkustesV!C178,4,3)&amp;"_"&amp;ProkustesV!A178&amp;"_"&amp;ProkustesV!B178</f>
        <v>iss_34_1</v>
      </c>
      <c r="B173">
        <f>ProkustesV!E178*ProkustesV!$AC178</f>
        <v>-2.0303848201142487</v>
      </c>
      <c r="C173">
        <f>ProkustesV!F178*ProkustesV!$AC178</f>
        <v>0.36449921539589014</v>
      </c>
      <c r="D173">
        <f>ProkustesV!G178*ProkustesV!$AC178</f>
        <v>-2.0649079446654448</v>
      </c>
      <c r="E173">
        <f>ProkustesV!H178*ProkustesV!$AC178</f>
        <v>-0.39819523932203826</v>
      </c>
      <c r="F173">
        <f>ProkustesV!I178*ProkustesV!$AC178</f>
        <v>-0.1413140815168861</v>
      </c>
      <c r="G173">
        <f>ProkustesV!J178*ProkustesV!$AC178</f>
        <v>-3.827690694963169E-3</v>
      </c>
      <c r="H173">
        <f>ProkustesV!K178*ProkustesV!$AC178</f>
        <v>-0.33927885617906361</v>
      </c>
      <c r="I173">
        <f>ProkustesV!L178*ProkustesV!$AC178</f>
        <v>1.3955828559675649</v>
      </c>
      <c r="J173">
        <f>ProkustesV!M178*ProkustesV!$AC178</f>
        <v>-0.42037772852641303</v>
      </c>
      <c r="K173">
        <f>ProkustesV!N178*ProkustesV!$AC178</f>
        <v>0.43559724240242198</v>
      </c>
      <c r="L173">
        <f>ProkustesV!O178*ProkustesV!$AC178</f>
        <v>1.4575497427392632</v>
      </c>
      <c r="M173">
        <f>ProkustesV!P178*ProkustesV!$AC178</f>
        <v>1.3169930964833481</v>
      </c>
      <c r="N173">
        <f>ProkustesV!Q178*ProkustesV!$AC178</f>
        <v>-0.42701050626509096</v>
      </c>
      <c r="O173">
        <f>ProkustesV!R178*ProkustesV!$AC178</f>
        <v>-0.43943756416295809</v>
      </c>
      <c r="P173">
        <f>ProkustesV!S178*ProkustesV!$AC178</f>
        <v>-0.49031052352484433</v>
      </c>
      <c r="Q173">
        <f>ProkustesV!T178*ProkustesV!$AC178</f>
        <v>-1.3444755968886704</v>
      </c>
      <c r="R173">
        <f>ProkustesV!U178*ProkustesV!$AC178</f>
        <v>1.4616451543248878</v>
      </c>
      <c r="S173">
        <f>ProkustesV!V178*ProkustesV!$AC178</f>
        <v>-1.3010855207249126</v>
      </c>
      <c r="T173">
        <f>ProkustesV!W178*ProkustesV!$AC178</f>
        <v>2.9943895637278364</v>
      </c>
      <c r="U173">
        <f>ProkustesV!X178*ProkustesV!$AC178</f>
        <v>-2.5650798455676437E-2</v>
      </c>
    </row>
    <row r="174" spans="1:21" x14ac:dyDescent="0.3">
      <c r="A174" t="str">
        <f>MID(ProkustesV!C179,4,3)&amp;"_"&amp;ProkustesV!A179&amp;"_"&amp;ProkustesV!B179</f>
        <v>iss_34_2</v>
      </c>
      <c r="B174">
        <f>ProkustesV!E179*ProkustesV!$AC179</f>
        <v>-2.6136943182414685</v>
      </c>
      <c r="C174">
        <f>ProkustesV!F179*ProkustesV!$AC179</f>
        <v>0.43115376770761843</v>
      </c>
      <c r="D174">
        <f>ProkustesV!G179*ProkustesV!$AC179</f>
        <v>-2.6144585636415654</v>
      </c>
      <c r="E174">
        <f>ProkustesV!H179*ProkustesV!$AC179</f>
        <v>-0.40979128972569012</v>
      </c>
      <c r="F174">
        <f>ProkustesV!I179*ProkustesV!$AC179</f>
        <v>-0.53518418969625126</v>
      </c>
      <c r="G174">
        <f>ProkustesV!J179*ProkustesV!$AC179</f>
        <v>-1.5494717715335405E-2</v>
      </c>
      <c r="H174">
        <f>ProkustesV!K179*ProkustesV!$AC179</f>
        <v>-0.51298523623290793</v>
      </c>
      <c r="I174">
        <f>ProkustesV!L179*ProkustesV!$AC179</f>
        <v>1.7625095138776752</v>
      </c>
      <c r="J174">
        <f>ProkustesV!M179*ProkustesV!$AC179</f>
        <v>-0.51416628495839667</v>
      </c>
      <c r="K174">
        <f>ProkustesV!N179*ProkustesV!$AC179</f>
        <v>0.50222975643218026</v>
      </c>
      <c r="L174">
        <f>ProkustesV!O179*ProkustesV!$AC179</f>
        <v>1.9836380523054959</v>
      </c>
      <c r="M174">
        <f>ProkustesV!P179*ProkustesV!$AC179</f>
        <v>1.4057565217307975</v>
      </c>
      <c r="N174">
        <f>ProkustesV!Q179*ProkustesV!$AC179</f>
        <v>-0.43277647335881386</v>
      </c>
      <c r="O174">
        <f>ProkustesV!R179*ProkustesV!$AC179</f>
        <v>-0.42626768357212969</v>
      </c>
      <c r="P174">
        <f>ProkustesV!S179*ProkustesV!$AC179</f>
        <v>-0.45103948887787876</v>
      </c>
      <c r="Q174">
        <f>ProkustesV!T179*ProkustesV!$AC179</f>
        <v>-1.6304963573177014</v>
      </c>
      <c r="R174">
        <f>ProkustesV!U179*ProkustesV!$AC179</f>
        <v>2.0475638812582502</v>
      </c>
      <c r="S174">
        <f>ProkustesV!V179*ProkustesV!$AC179</f>
        <v>-1.6405263797933756</v>
      </c>
      <c r="T174">
        <f>ProkustesV!W179*ProkustesV!$AC179</f>
        <v>3.6431026214435316</v>
      </c>
      <c r="U174">
        <f>ProkustesV!X179*ProkustesV!$AC179</f>
        <v>2.0926868375955782E-2</v>
      </c>
    </row>
    <row r="175" spans="1:21" x14ac:dyDescent="0.3">
      <c r="A175" t="str">
        <f>MID(ProkustesV!C180,4,3)&amp;"_"&amp;ProkustesV!A180&amp;"_"&amp;ProkustesV!B180</f>
        <v>iss_34_3</v>
      </c>
      <c r="B175">
        <f>ProkustesV!E180*ProkustesV!$AC180</f>
        <v>-2.0992856682031551</v>
      </c>
      <c r="C175">
        <f>ProkustesV!F180*ProkustesV!$AC180</f>
        <v>0.45885566557559843</v>
      </c>
      <c r="D175">
        <f>ProkustesV!G180*ProkustesV!$AC180</f>
        <v>-2.0975876656731072</v>
      </c>
      <c r="E175">
        <f>ProkustesV!H180*ProkustesV!$AC180</f>
        <v>-0.38215705762757585</v>
      </c>
      <c r="F175">
        <f>ProkustesV!I180*ProkustesV!$AC180</f>
        <v>2.5768661186909361E-2</v>
      </c>
      <c r="G175">
        <f>ProkustesV!J180*ProkustesV!$AC180</f>
        <v>1.5839339433122792E-2</v>
      </c>
      <c r="H175">
        <f>ProkustesV!K180*ProkustesV!$AC180</f>
        <v>-0.55602432986168082</v>
      </c>
      <c r="I175">
        <f>ProkustesV!L180*ProkustesV!$AC180</f>
        <v>1.4911349242072074</v>
      </c>
      <c r="J175">
        <f>ProkustesV!M180*ProkustesV!$AC180</f>
        <v>-0.53713401066991318</v>
      </c>
      <c r="K175">
        <f>ProkustesV!N180*ProkustesV!$AC180</f>
        <v>0.46482389183937906</v>
      </c>
      <c r="L175">
        <f>ProkustesV!O180*ProkustesV!$AC180</f>
        <v>1.5224680350061008</v>
      </c>
      <c r="M175">
        <f>ProkustesV!P180*ProkustesV!$AC180</f>
        <v>1.3692112759528055</v>
      </c>
      <c r="N175">
        <f>ProkustesV!Q180*ProkustesV!$AC180</f>
        <v>-0.51602970442524065</v>
      </c>
      <c r="O175">
        <f>ProkustesV!R180*ProkustesV!$AC180</f>
        <v>-0.4401876172580908</v>
      </c>
      <c r="P175">
        <f>ProkustesV!S180*ProkustesV!$AC180</f>
        <v>-0.53640093999773797</v>
      </c>
      <c r="Q175">
        <f>ProkustesV!T180*ProkustesV!$AC180</f>
        <v>-1.4844769626207124</v>
      </c>
      <c r="R175">
        <f>ProkustesV!U180*ProkustesV!$AC180</f>
        <v>1.5937394698081244</v>
      </c>
      <c r="S175">
        <f>ProkustesV!V180*ProkustesV!$AC180</f>
        <v>-1.5063808491966781</v>
      </c>
      <c r="T175">
        <f>ProkustesV!W180*ProkustesV!$AC180</f>
        <v>3.2004861528296988</v>
      </c>
      <c r="U175">
        <f>ProkustesV!X180*ProkustesV!$AC180</f>
        <v>1.3337389694940764E-2</v>
      </c>
    </row>
    <row r="176" spans="1:21" x14ac:dyDescent="0.3">
      <c r="A176" t="str">
        <f>MID(ProkustesV!C181,4,3)&amp;"_"&amp;ProkustesV!A181&amp;"_"&amp;ProkustesV!B181</f>
        <v>iss_34_4</v>
      </c>
      <c r="B176">
        <f>ProkustesV!E181*ProkustesV!$AC181</f>
        <v>-2.1521520302344208</v>
      </c>
      <c r="C176">
        <f>ProkustesV!F181*ProkustesV!$AC181</f>
        <v>0.39794765435459645</v>
      </c>
      <c r="D176">
        <f>ProkustesV!G181*ProkustesV!$AC181</f>
        <v>-2.1892260901570975</v>
      </c>
      <c r="E176">
        <f>ProkustesV!H181*ProkustesV!$AC181</f>
        <v>-0.3371058506843424</v>
      </c>
      <c r="F176">
        <f>ProkustesV!I181*ProkustesV!$AC181</f>
        <v>-6.8447964505829961E-2</v>
      </c>
      <c r="G176">
        <f>ProkustesV!J181*ProkustesV!$AC181</f>
        <v>5.0073684978510086E-2</v>
      </c>
      <c r="H176">
        <f>ProkustesV!K181*ProkustesV!$AC181</f>
        <v>-0.4365628626335844</v>
      </c>
      <c r="I176">
        <f>ProkustesV!L181*ProkustesV!$AC181</f>
        <v>1.4756748156358543</v>
      </c>
      <c r="J176">
        <f>ProkustesV!M181*ProkustesV!$AC181</f>
        <v>-0.47596036990943036</v>
      </c>
      <c r="K176">
        <f>ProkustesV!N181*ProkustesV!$AC181</f>
        <v>0.44072665430481894</v>
      </c>
      <c r="L176">
        <f>ProkustesV!O181*ProkustesV!$AC181</f>
        <v>1.5481248519343231</v>
      </c>
      <c r="M176">
        <f>ProkustesV!P181*ProkustesV!$AC181</f>
        <v>1.4053318838307465</v>
      </c>
      <c r="N176">
        <f>ProkustesV!Q181*ProkustesV!$AC181</f>
        <v>-0.48270171029330639</v>
      </c>
      <c r="O176">
        <f>ProkustesV!R181*ProkustesV!$AC181</f>
        <v>-0.46026814610862671</v>
      </c>
      <c r="P176">
        <f>ProkustesV!S181*ProkustesV!$AC181</f>
        <v>-0.48296648050741703</v>
      </c>
      <c r="Q176">
        <f>ProkustesV!T181*ProkustesV!$AC181</f>
        <v>-1.5269282423406774</v>
      </c>
      <c r="R176">
        <f>ProkustesV!U181*ProkustesV!$AC181</f>
        <v>1.5661011744235172</v>
      </c>
      <c r="S176">
        <f>ProkustesV!V181*ProkustesV!$AC181</f>
        <v>-1.4396836921752987</v>
      </c>
      <c r="T176">
        <f>ProkustesV!W181*ProkustesV!$AC181</f>
        <v>3.1737914818832564</v>
      </c>
      <c r="U176">
        <f>ProkustesV!X181*ProkustesV!$AC181</f>
        <v>-5.7687617955763989E-3</v>
      </c>
    </row>
    <row r="177" spans="1:21" x14ac:dyDescent="0.3">
      <c r="A177" t="str">
        <f>MID(ProkustesV!C182,4,3)&amp;"_"&amp;ProkustesV!A182&amp;"_"&amp;ProkustesV!B182</f>
        <v>iss_34_5</v>
      </c>
      <c r="B177">
        <f>ProkustesV!E182*ProkustesV!$AC182</f>
        <v>-1.9263670586260111</v>
      </c>
      <c r="C177">
        <f>ProkustesV!F182*ProkustesV!$AC182</f>
        <v>0.36639771911309965</v>
      </c>
      <c r="D177">
        <f>ProkustesV!G182*ProkustesV!$AC182</f>
        <v>-1.918851053697076</v>
      </c>
      <c r="E177">
        <f>ProkustesV!H182*ProkustesV!$AC182</f>
        <v>-0.3774073555770977</v>
      </c>
      <c r="F177">
        <f>ProkustesV!I182*ProkustesV!$AC182</f>
        <v>2.1401362598420858E-2</v>
      </c>
      <c r="G177">
        <f>ProkustesV!J182*ProkustesV!$AC182</f>
        <v>4.1693535613659689E-2</v>
      </c>
      <c r="H177">
        <f>ProkustesV!K182*ProkustesV!$AC182</f>
        <v>-0.40492347720754085</v>
      </c>
      <c r="I177">
        <f>ProkustesV!L182*ProkustesV!$AC182</f>
        <v>1.3600334101749698</v>
      </c>
      <c r="J177">
        <f>ProkustesV!M182*ProkustesV!$AC182</f>
        <v>-0.48586231939538699</v>
      </c>
      <c r="K177">
        <f>ProkustesV!N182*ProkustesV!$AC182</f>
        <v>0.43030147762475868</v>
      </c>
      <c r="L177">
        <f>ProkustesV!O182*ProkustesV!$AC182</f>
        <v>1.4646815443898824</v>
      </c>
      <c r="M177">
        <f>ProkustesV!P182*ProkustesV!$AC182</f>
        <v>1.2301310297525967</v>
      </c>
      <c r="N177">
        <f>ProkustesV!Q182*ProkustesV!$AC182</f>
        <v>-0.48628257865657798</v>
      </c>
      <c r="O177">
        <f>ProkustesV!R182*ProkustesV!$AC182</f>
        <v>-0.48272890385625911</v>
      </c>
      <c r="P177">
        <f>ProkustesV!S182*ProkustesV!$AC182</f>
        <v>-0.51101034963770176</v>
      </c>
      <c r="Q177">
        <f>ProkustesV!T182*ProkustesV!$AC182</f>
        <v>-1.3883253486799896</v>
      </c>
      <c r="R177">
        <f>ProkustesV!U182*ProkustesV!$AC182</f>
        <v>1.2147275996507578</v>
      </c>
      <c r="S177">
        <f>ProkustesV!V182*ProkustesV!$AC182</f>
        <v>-1.2442731437373591</v>
      </c>
      <c r="T177">
        <f>ProkustesV!W182*ProkustesV!$AC182</f>
        <v>3.0324863305812411</v>
      </c>
      <c r="U177">
        <f>ProkustesV!X182*ProkustesV!$AC182</f>
        <v>6.4177579571625884E-2</v>
      </c>
    </row>
    <row r="178" spans="1:21" x14ac:dyDescent="0.3">
      <c r="A178" t="str">
        <f>MID(ProkustesV!C183,4,3)&amp;"_"&amp;ProkustesV!A183&amp;"_"&amp;ProkustesV!B183</f>
        <v>iss_35_1</v>
      </c>
      <c r="B178">
        <f>ProkustesV!E183*ProkustesV!$AC183</f>
        <v>-1.9772315659426463</v>
      </c>
      <c r="C178">
        <f>ProkustesV!F183*ProkustesV!$AC183</f>
        <v>0.45941878550291015</v>
      </c>
      <c r="D178">
        <f>ProkustesV!G183*ProkustesV!$AC183</f>
        <v>-2.013777883690826</v>
      </c>
      <c r="E178">
        <f>ProkustesV!H183*ProkustesV!$AC183</f>
        <v>-0.47973681159821197</v>
      </c>
      <c r="F178">
        <f>ProkustesV!I183*ProkustesV!$AC183</f>
        <v>0.37178756968690307</v>
      </c>
      <c r="G178">
        <f>ProkustesV!J183*ProkustesV!$AC183</f>
        <v>1.7671590255529064E-2</v>
      </c>
      <c r="H178">
        <f>ProkustesV!K183*ProkustesV!$AC183</f>
        <v>-0.49204149236255695</v>
      </c>
      <c r="I178">
        <f>ProkustesV!L183*ProkustesV!$AC183</f>
        <v>1.4983973979465848</v>
      </c>
      <c r="J178">
        <f>ProkustesV!M183*ProkustesV!$AC183</f>
        <v>-0.52674758507070174</v>
      </c>
      <c r="K178">
        <f>ProkustesV!N183*ProkustesV!$AC183</f>
        <v>0.49131531363830949</v>
      </c>
      <c r="L178">
        <f>ProkustesV!O183*ProkustesV!$AC183</f>
        <v>1.4489589712566497</v>
      </c>
      <c r="M178">
        <f>ProkustesV!P183*ProkustesV!$AC183</f>
        <v>1.3558878604263711</v>
      </c>
      <c r="N178">
        <f>ProkustesV!Q183*ProkustesV!$AC183</f>
        <v>-0.54989222897750301</v>
      </c>
      <c r="O178">
        <f>ProkustesV!R183*ProkustesV!$AC183</f>
        <v>-0.48297141819676304</v>
      </c>
      <c r="P178">
        <f>ProkustesV!S183*ProkustesV!$AC183</f>
        <v>-0.55059696952912518</v>
      </c>
      <c r="Q178">
        <f>ProkustesV!T183*ProkustesV!$AC183</f>
        <v>-1.4689025130792144</v>
      </c>
      <c r="R178">
        <f>ProkustesV!U183*ProkustesV!$AC183</f>
        <v>1.4484357429934682</v>
      </c>
      <c r="S178">
        <f>ProkustesV!V183*ProkustesV!$AC183</f>
        <v>-1.3338053165266188</v>
      </c>
      <c r="T178">
        <f>ProkustesV!W183*ProkustesV!$AC183</f>
        <v>2.8411054416363486</v>
      </c>
      <c r="U178">
        <f>ProkustesV!X183*ProkustesV!$AC183</f>
        <v>-5.7274888368893634E-2</v>
      </c>
    </row>
    <row r="179" spans="1:21" x14ac:dyDescent="0.3">
      <c r="A179" t="str">
        <f>MID(ProkustesV!C184,4,3)&amp;"_"&amp;ProkustesV!A184&amp;"_"&amp;ProkustesV!B184</f>
        <v>iss_35_2</v>
      </c>
      <c r="B179">
        <f>ProkustesV!E184*ProkustesV!$AC184</f>
        <v>-2.4361035192262288</v>
      </c>
      <c r="C179">
        <f>ProkustesV!F184*ProkustesV!$AC184</f>
        <v>0.53249628576914743</v>
      </c>
      <c r="D179">
        <f>ProkustesV!G184*ProkustesV!$AC184</f>
        <v>-2.4659534664423428</v>
      </c>
      <c r="E179">
        <f>ProkustesV!H184*ProkustesV!$AC184</f>
        <v>-0.4650173281006304</v>
      </c>
      <c r="F179">
        <f>ProkustesV!I184*ProkustesV!$AC184</f>
        <v>4.1827557582963804E-2</v>
      </c>
      <c r="G179">
        <f>ProkustesV!J184*ProkustesV!$AC184</f>
        <v>3.8087758834439388E-4</v>
      </c>
      <c r="H179">
        <f>ProkustesV!K184*ProkustesV!$AC184</f>
        <v>-0.52835236026645815</v>
      </c>
      <c r="I179">
        <f>ProkustesV!L184*ProkustesV!$AC184</f>
        <v>1.591816975584579</v>
      </c>
      <c r="J179">
        <f>ProkustesV!M184*ProkustesV!$AC184</f>
        <v>-0.56604055276620213</v>
      </c>
      <c r="K179">
        <f>ProkustesV!N184*ProkustesV!$AC184</f>
        <v>0.57645510278773593</v>
      </c>
      <c r="L179">
        <f>ProkustesV!O184*ProkustesV!$AC184</f>
        <v>1.8179028445327747</v>
      </c>
      <c r="M179">
        <f>ProkustesV!P184*ProkustesV!$AC184</f>
        <v>1.4349272581462678</v>
      </c>
      <c r="N179">
        <f>ProkustesV!Q184*ProkustesV!$AC184</f>
        <v>-0.52657590894996931</v>
      </c>
      <c r="O179">
        <f>ProkustesV!R184*ProkustesV!$AC184</f>
        <v>-0.55092437481650891</v>
      </c>
      <c r="P179">
        <f>ProkustesV!S184*ProkustesV!$AC184</f>
        <v>-0.52167804175045973</v>
      </c>
      <c r="Q179">
        <f>ProkustesV!T184*ProkustesV!$AC184</f>
        <v>-1.6223958230838871</v>
      </c>
      <c r="R179">
        <f>ProkustesV!U184*ProkustesV!$AC184</f>
        <v>1.8567444715704673</v>
      </c>
      <c r="S179">
        <f>ProkustesV!V184*ProkustesV!$AC184</f>
        <v>-1.4495736549889247</v>
      </c>
      <c r="T179">
        <f>ProkustesV!W184*ProkustesV!$AC184</f>
        <v>3.3282289757154628</v>
      </c>
      <c r="U179">
        <f>ProkustesV!X184*ProkustesV!$AC184</f>
        <v>-4.8165318886117685E-2</v>
      </c>
    </row>
    <row r="180" spans="1:21" x14ac:dyDescent="0.3">
      <c r="A180" t="str">
        <f>MID(ProkustesV!C185,4,3)&amp;"_"&amp;ProkustesV!A185&amp;"_"&amp;ProkustesV!B185</f>
        <v>iss_35_3</v>
      </c>
      <c r="B180">
        <f>ProkustesV!E185*ProkustesV!$AC185</f>
        <v>-2.0997572963114233</v>
      </c>
      <c r="C180">
        <f>ProkustesV!F185*ProkustesV!$AC185</f>
        <v>0.44376161421770527</v>
      </c>
      <c r="D180">
        <f>ProkustesV!G185*ProkustesV!$AC185</f>
        <v>-2.1784498897187969</v>
      </c>
      <c r="E180">
        <f>ProkustesV!H185*ProkustesV!$AC185</f>
        <v>-0.39013358787072544</v>
      </c>
      <c r="F180">
        <f>ProkustesV!I185*ProkustesV!$AC185</f>
        <v>-0.26952459077900565</v>
      </c>
      <c r="G180">
        <f>ProkustesV!J185*ProkustesV!$AC185</f>
        <v>-8.6797558107470866E-3</v>
      </c>
      <c r="H180">
        <f>ProkustesV!K185*ProkustesV!$AC185</f>
        <v>-0.45616304459336771</v>
      </c>
      <c r="I180">
        <f>ProkustesV!L185*ProkustesV!$AC185</f>
        <v>1.5141215496876947</v>
      </c>
      <c r="J180">
        <f>ProkustesV!M185*ProkustesV!$AC185</f>
        <v>-0.48314908164308773</v>
      </c>
      <c r="K180">
        <f>ProkustesV!N185*ProkustesV!$AC185</f>
        <v>0.49118069803665121</v>
      </c>
      <c r="L180">
        <f>ProkustesV!O185*ProkustesV!$AC185</f>
        <v>1.8464867447911095</v>
      </c>
      <c r="M180">
        <f>ProkustesV!P185*ProkustesV!$AC185</f>
        <v>1.398050854275267</v>
      </c>
      <c r="N180">
        <f>ProkustesV!Q185*ProkustesV!$AC185</f>
        <v>-0.50977444955380791</v>
      </c>
      <c r="O180">
        <f>ProkustesV!R185*ProkustesV!$AC185</f>
        <v>-0.53936232868190337</v>
      </c>
      <c r="P180">
        <f>ProkustesV!S185*ProkustesV!$AC185</f>
        <v>-0.5041716070996648</v>
      </c>
      <c r="Q180">
        <f>ProkustesV!T185*ProkustesV!$AC185</f>
        <v>-1.5453724228511394</v>
      </c>
      <c r="R180">
        <f>ProkustesV!U185*ProkustesV!$AC185</f>
        <v>1.6483256993315791</v>
      </c>
      <c r="S180">
        <f>ProkustesV!V185*ProkustesV!$AC185</f>
        <v>-1.4494680314357495</v>
      </c>
      <c r="T180">
        <f>ProkustesV!W185*ProkustesV!$AC185</f>
        <v>3.0061775155764634</v>
      </c>
      <c r="U180">
        <f>ProkustesV!X185*ProkustesV!$AC185</f>
        <v>8.5901410432953448E-2</v>
      </c>
    </row>
    <row r="181" spans="1:21" x14ac:dyDescent="0.3">
      <c r="A181" t="str">
        <f>MID(ProkustesV!C186,4,3)&amp;"_"&amp;ProkustesV!A186&amp;"_"&amp;ProkustesV!B186</f>
        <v>iss_35_4</v>
      </c>
      <c r="B181">
        <f>ProkustesV!E186*ProkustesV!$AC186</f>
        <v>-2.3691376514472458</v>
      </c>
      <c r="C181">
        <f>ProkustesV!F186*ProkustesV!$AC186</f>
        <v>0.38921645334714161</v>
      </c>
      <c r="D181">
        <f>ProkustesV!G186*ProkustesV!$AC186</f>
        <v>-2.4006997152529226</v>
      </c>
      <c r="E181">
        <f>ProkustesV!H186*ProkustesV!$AC186</f>
        <v>-0.46918750166976508</v>
      </c>
      <c r="F181">
        <f>ProkustesV!I186*ProkustesV!$AC186</f>
        <v>8.5162163150795292E-2</v>
      </c>
      <c r="G181">
        <f>ProkustesV!J186*ProkustesV!$AC186</f>
        <v>4.7404608579238998E-2</v>
      </c>
      <c r="H181">
        <f>ProkustesV!K186*ProkustesV!$AC186</f>
        <v>-0.59611297490297699</v>
      </c>
      <c r="I181">
        <f>ProkustesV!L186*ProkustesV!$AC186</f>
        <v>1.5419611747306625</v>
      </c>
      <c r="J181">
        <f>ProkustesV!M186*ProkustesV!$AC186</f>
        <v>-0.61194141298537497</v>
      </c>
      <c r="K181">
        <f>ProkustesV!N186*ProkustesV!$AC186</f>
        <v>0.46104528570048187</v>
      </c>
      <c r="L181">
        <f>ProkustesV!O186*ProkustesV!$AC186</f>
        <v>1.9942190743682771</v>
      </c>
      <c r="M181">
        <f>ProkustesV!P186*ProkustesV!$AC186</f>
        <v>1.478696312723015</v>
      </c>
      <c r="N181">
        <f>ProkustesV!Q186*ProkustesV!$AC186</f>
        <v>-0.6038416677455597</v>
      </c>
      <c r="O181">
        <f>ProkustesV!R186*ProkustesV!$AC186</f>
        <v>-0.46124147168261104</v>
      </c>
      <c r="P181">
        <f>ProkustesV!S186*ProkustesV!$AC186</f>
        <v>-0.61964863286784089</v>
      </c>
      <c r="Q181">
        <f>ProkustesV!T186*ProkustesV!$AC186</f>
        <v>-1.4551765860749146</v>
      </c>
      <c r="R181">
        <f>ProkustesV!U186*ProkustesV!$AC186</f>
        <v>1.8367623408259828</v>
      </c>
      <c r="S181">
        <f>ProkustesV!V186*ProkustesV!$AC186</f>
        <v>-1.509538725933177</v>
      </c>
      <c r="T181">
        <f>ProkustesV!W186*ProkustesV!$AC186</f>
        <v>3.2852384768568594</v>
      </c>
      <c r="U181">
        <f>ProkustesV!X186*ProkustesV!$AC186</f>
        <v>-2.3179549720071024E-2</v>
      </c>
    </row>
    <row r="182" spans="1:21" x14ac:dyDescent="0.3">
      <c r="A182" t="str">
        <f>MID(ProkustesV!C187,4,3)&amp;"_"&amp;ProkustesV!A187&amp;"_"&amp;ProkustesV!B187</f>
        <v>iss_35_5</v>
      </c>
      <c r="B182">
        <f>ProkustesV!E187*ProkustesV!$AC187</f>
        <v>-2.0813614141595926</v>
      </c>
      <c r="C182">
        <f>ProkustesV!F187*ProkustesV!$AC187</f>
        <v>0.48606035244826523</v>
      </c>
      <c r="D182">
        <f>ProkustesV!G187*ProkustesV!$AC187</f>
        <v>-2.0888333793189933</v>
      </c>
      <c r="E182">
        <f>ProkustesV!H187*ProkustesV!$AC187</f>
        <v>-0.3464650704678911</v>
      </c>
      <c r="F182">
        <f>ProkustesV!I187*ProkustesV!$AC187</f>
        <v>8.376361625711426E-3</v>
      </c>
      <c r="G182">
        <f>ProkustesV!J187*ProkustesV!$AC187</f>
        <v>3.9275741911707004E-2</v>
      </c>
      <c r="H182">
        <f>ProkustesV!K187*ProkustesV!$AC187</f>
        <v>-0.51147019300463548</v>
      </c>
      <c r="I182">
        <f>ProkustesV!L187*ProkustesV!$AC187</f>
        <v>1.4028479193850498</v>
      </c>
      <c r="J182">
        <f>ProkustesV!M187*ProkustesV!$AC187</f>
        <v>-0.58425248204184022</v>
      </c>
      <c r="K182">
        <f>ProkustesV!N187*ProkustesV!$AC187</f>
        <v>0.46519047239551098</v>
      </c>
      <c r="L182">
        <f>ProkustesV!O187*ProkustesV!$AC187</f>
        <v>1.6479385918719638</v>
      </c>
      <c r="M182">
        <f>ProkustesV!P187*ProkustesV!$AC187</f>
        <v>1.3752197897324281</v>
      </c>
      <c r="N182">
        <f>ProkustesV!Q187*ProkustesV!$AC187</f>
        <v>-0.60900568746926997</v>
      </c>
      <c r="O182">
        <f>ProkustesV!R187*ProkustesV!$AC187</f>
        <v>-0.52050806483166234</v>
      </c>
      <c r="P182">
        <f>ProkustesV!S187*ProkustesV!$AC187</f>
        <v>-0.6177561852302178</v>
      </c>
      <c r="Q182">
        <f>ProkustesV!T187*ProkustesV!$AC187</f>
        <v>-1.4907934299799595</v>
      </c>
      <c r="R182">
        <f>ProkustesV!U187*ProkustesV!$AC187</f>
        <v>1.7514067791910026</v>
      </c>
      <c r="S182">
        <f>ProkustesV!V187*ProkustesV!$AC187</f>
        <v>-1.4630614157590618</v>
      </c>
      <c r="T182">
        <f>ProkustesV!W187*ProkustesV!$AC187</f>
        <v>3.0849576085358805</v>
      </c>
      <c r="U182">
        <f>ProkustesV!X187*ProkustesV!$AC187</f>
        <v>5.2233705165623388E-2</v>
      </c>
    </row>
    <row r="183" spans="1:21" x14ac:dyDescent="0.3">
      <c r="A183" t="str">
        <f>MID(ProkustesV!C188,4,3)&amp;"_"&amp;ProkustesV!A188&amp;"_"&amp;ProkustesV!B188</f>
        <v>iss_36_1</v>
      </c>
      <c r="B183">
        <f>ProkustesV!E188*ProkustesV!$AC188</f>
        <v>-2.1102068314754794</v>
      </c>
      <c r="C183">
        <f>ProkustesV!F188*ProkustesV!$AC188</f>
        <v>0.39901025514548322</v>
      </c>
      <c r="D183">
        <f>ProkustesV!G188*ProkustesV!$AC188</f>
        <v>-2.1042985244408849</v>
      </c>
      <c r="E183">
        <f>ProkustesV!H188*ProkustesV!$AC188</f>
        <v>-0.35752110611741494</v>
      </c>
      <c r="F183">
        <f>ProkustesV!I188*ProkustesV!$AC188</f>
        <v>5.873953909895889E-2</v>
      </c>
      <c r="G183">
        <f>ProkustesV!J188*ProkustesV!$AC188</f>
        <v>2.9216414360488205E-2</v>
      </c>
      <c r="H183">
        <f>ProkustesV!K188*ProkustesV!$AC188</f>
        <v>-0.47918332475198622</v>
      </c>
      <c r="I183">
        <f>ProkustesV!L188*ProkustesV!$AC188</f>
        <v>1.2390702445377713</v>
      </c>
      <c r="J183">
        <f>ProkustesV!M188*ProkustesV!$AC188</f>
        <v>-0.4757311409553065</v>
      </c>
      <c r="K183">
        <f>ProkustesV!N188*ProkustesV!$AC188</f>
        <v>0.3843410715910266</v>
      </c>
      <c r="L183">
        <f>ProkustesV!O188*ProkustesV!$AC188</f>
        <v>1.6139829264100365</v>
      </c>
      <c r="M183">
        <f>ProkustesV!P188*ProkustesV!$AC188</f>
        <v>1.0024246285630376</v>
      </c>
      <c r="N183">
        <f>ProkustesV!Q188*ProkustesV!$AC188</f>
        <v>-0.42989868062364317</v>
      </c>
      <c r="O183">
        <f>ProkustesV!R188*ProkustesV!$AC188</f>
        <v>-0.39808122239767829</v>
      </c>
      <c r="P183">
        <f>ProkustesV!S188*ProkustesV!$AC188</f>
        <v>-0.45791155695144292</v>
      </c>
      <c r="Q183">
        <f>ProkustesV!T188*ProkustesV!$AC188</f>
        <v>-1.2196556002248231</v>
      </c>
      <c r="R183">
        <f>ProkustesV!U188*ProkustesV!$AC188</f>
        <v>1.6046432894483871</v>
      </c>
      <c r="S183">
        <f>ProkustesV!V188*ProkustesV!$AC188</f>
        <v>-1.0668512919354434</v>
      </c>
      <c r="T183">
        <f>ProkustesV!W188*ProkustesV!$AC188</f>
        <v>2.7798643042413684</v>
      </c>
      <c r="U183">
        <f>ProkustesV!X188*ProkustesV!$AC188</f>
        <v>-1.195339352245489E-2</v>
      </c>
    </row>
    <row r="184" spans="1:21" x14ac:dyDescent="0.3">
      <c r="A184" t="str">
        <f>MID(ProkustesV!C189,4,3)&amp;"_"&amp;ProkustesV!A189&amp;"_"&amp;ProkustesV!B189</f>
        <v>iss_36_2</v>
      </c>
      <c r="B184">
        <f>ProkustesV!E189*ProkustesV!$AC189</f>
        <v>-2.4337425876734935</v>
      </c>
      <c r="C184">
        <f>ProkustesV!F189*ProkustesV!$AC189</f>
        <v>0.35622204468646729</v>
      </c>
      <c r="D184">
        <f>ProkustesV!G189*ProkustesV!$AC189</f>
        <v>-2.4202139438143666</v>
      </c>
      <c r="E184">
        <f>ProkustesV!H189*ProkustesV!$AC189</f>
        <v>-0.35878000312459085</v>
      </c>
      <c r="F184">
        <f>ProkustesV!I189*ProkustesV!$AC189</f>
        <v>-0.15890948456592419</v>
      </c>
      <c r="G184">
        <f>ProkustesV!J189*ProkustesV!$AC189</f>
        <v>5.396034762244456E-2</v>
      </c>
      <c r="H184">
        <f>ProkustesV!K189*ProkustesV!$AC189</f>
        <v>-0.40776895567235827</v>
      </c>
      <c r="I184">
        <f>ProkustesV!L189*ProkustesV!$AC189</f>
        <v>1.3331064141121691</v>
      </c>
      <c r="J184">
        <f>ProkustesV!M189*ProkustesV!$AC189</f>
        <v>-0.41382800625014465</v>
      </c>
      <c r="K184">
        <f>ProkustesV!N189*ProkustesV!$AC189</f>
        <v>0.39127119274202449</v>
      </c>
      <c r="L184">
        <f>ProkustesV!O189*ProkustesV!$AC189</f>
        <v>1.7579454042859723</v>
      </c>
      <c r="M184">
        <f>ProkustesV!P189*ProkustesV!$AC189</f>
        <v>1.1795811287806846</v>
      </c>
      <c r="N184">
        <f>ProkustesV!Q189*ProkustesV!$AC189</f>
        <v>-0.39281291714655336</v>
      </c>
      <c r="O184">
        <f>ProkustesV!R189*ProkustesV!$AC189</f>
        <v>-0.37288560472143872</v>
      </c>
      <c r="P184">
        <f>ProkustesV!S189*ProkustesV!$AC189</f>
        <v>-0.45553770877898531</v>
      </c>
      <c r="Q184">
        <f>ProkustesV!T189*ProkustesV!$AC189</f>
        <v>-1.3299352321072624</v>
      </c>
      <c r="R184">
        <f>ProkustesV!U189*ProkustesV!$AC189</f>
        <v>1.754559543898992</v>
      </c>
      <c r="S184">
        <f>ProkustesV!V189*ProkustesV!$AC189</f>
        <v>-1.233062572661167</v>
      </c>
      <c r="T184">
        <f>ProkustesV!W189*ProkustesV!$AC189</f>
        <v>3.1703086557168696</v>
      </c>
      <c r="U184">
        <f>ProkustesV!X189*ProkustesV!$AC189</f>
        <v>-1.9477715329319831E-2</v>
      </c>
    </row>
    <row r="185" spans="1:21" x14ac:dyDescent="0.3">
      <c r="A185" t="str">
        <f>MID(ProkustesV!C190,4,3)&amp;"_"&amp;ProkustesV!A190&amp;"_"&amp;ProkustesV!B190</f>
        <v>iss_36_3</v>
      </c>
      <c r="B185">
        <f>ProkustesV!E190*ProkustesV!$AC190</f>
        <v>-2.0987793918973972</v>
      </c>
      <c r="C185">
        <f>ProkustesV!F190*ProkustesV!$AC190</f>
        <v>0.3391408406232852</v>
      </c>
      <c r="D185">
        <f>ProkustesV!G190*ProkustesV!$AC190</f>
        <v>-2.0979804590139124</v>
      </c>
      <c r="E185">
        <f>ProkustesV!H190*ProkustesV!$AC190</f>
        <v>-0.38411112900813094</v>
      </c>
      <c r="F185">
        <f>ProkustesV!I190*ProkustesV!$AC190</f>
        <v>-0.17390782348011444</v>
      </c>
      <c r="G185">
        <f>ProkustesV!J190*ProkustesV!$AC190</f>
        <v>-1.7520583210780614E-2</v>
      </c>
      <c r="H185">
        <f>ProkustesV!K190*ProkustesV!$AC190</f>
        <v>-0.42494651188658533</v>
      </c>
      <c r="I185">
        <f>ProkustesV!L190*ProkustesV!$AC190</f>
        <v>1.3990829683740154</v>
      </c>
      <c r="J185">
        <f>ProkustesV!M190*ProkustesV!$AC190</f>
        <v>-0.45101940030051735</v>
      </c>
      <c r="K185">
        <f>ProkustesV!N190*ProkustesV!$AC190</f>
        <v>0.39507724675681238</v>
      </c>
      <c r="L185">
        <f>ProkustesV!O190*ProkustesV!$AC190</f>
        <v>1.6383896989578166</v>
      </c>
      <c r="M185">
        <f>ProkustesV!P190*ProkustesV!$AC190</f>
        <v>1.202066344139995</v>
      </c>
      <c r="N185">
        <f>ProkustesV!Q190*ProkustesV!$AC190</f>
        <v>-0.45850348736267554</v>
      </c>
      <c r="O185">
        <f>ProkustesV!R190*ProkustesV!$AC190</f>
        <v>-0.360392093267007</v>
      </c>
      <c r="P185">
        <f>ProkustesV!S190*ProkustesV!$AC190</f>
        <v>-0.49154310913331617</v>
      </c>
      <c r="Q185">
        <f>ProkustesV!T190*ProkustesV!$AC190</f>
        <v>-1.2600870667625712</v>
      </c>
      <c r="R185">
        <f>ProkustesV!U190*ProkustesV!$AC190</f>
        <v>1.645252722716092</v>
      </c>
      <c r="S185">
        <f>ProkustesV!V190*ProkustesV!$AC190</f>
        <v>-1.3372391886291448</v>
      </c>
      <c r="T185">
        <f>ProkustesV!W190*ProkustesV!$AC190</f>
        <v>2.9130377614006102</v>
      </c>
      <c r="U185">
        <f>ProkustesV!X190*ProkustesV!$AC190</f>
        <v>2.3982660983527238E-2</v>
      </c>
    </row>
    <row r="186" spans="1:21" x14ac:dyDescent="0.3">
      <c r="A186" t="str">
        <f>MID(ProkustesV!C191,4,3)&amp;"_"&amp;ProkustesV!A191&amp;"_"&amp;ProkustesV!B191</f>
        <v>iss_36_4</v>
      </c>
      <c r="B186">
        <f>ProkustesV!E191*ProkustesV!$AC191</f>
        <v>-2.4494899273384809</v>
      </c>
      <c r="C186">
        <f>ProkustesV!F191*ProkustesV!$AC191</f>
        <v>0.4910312897128597</v>
      </c>
      <c r="D186">
        <f>ProkustesV!G191*ProkustesV!$AC191</f>
        <v>-2.4351154616757396</v>
      </c>
      <c r="E186">
        <f>ProkustesV!H191*ProkustesV!$AC191</f>
        <v>-0.25707299704061287</v>
      </c>
      <c r="F186">
        <f>ProkustesV!I191*ProkustesV!$AC191</f>
        <v>-0.35192286095170194</v>
      </c>
      <c r="G186">
        <f>ProkustesV!J191*ProkustesV!$AC191</f>
        <v>0.13764096115689567</v>
      </c>
      <c r="H186">
        <f>ProkustesV!K191*ProkustesV!$AC191</f>
        <v>-0.53725635422981588</v>
      </c>
      <c r="I186">
        <f>ProkustesV!L191*ProkustesV!$AC191</f>
        <v>1.366338123259949</v>
      </c>
      <c r="J186">
        <f>ProkustesV!M191*ProkustesV!$AC191</f>
        <v>-0.52504843925952926</v>
      </c>
      <c r="K186">
        <f>ProkustesV!N191*ProkustesV!$AC191</f>
        <v>0.31331621909776575</v>
      </c>
      <c r="L186">
        <f>ProkustesV!O191*ProkustesV!$AC191</f>
        <v>1.9033136178902514</v>
      </c>
      <c r="M186">
        <f>ProkustesV!P191*ProkustesV!$AC191</f>
        <v>1.1336838068452169</v>
      </c>
      <c r="N186">
        <f>ProkustesV!Q191*ProkustesV!$AC191</f>
        <v>-0.50909775681143665</v>
      </c>
      <c r="O186">
        <f>ProkustesV!R191*ProkustesV!$AC191</f>
        <v>-0.50739462023265525</v>
      </c>
      <c r="P186">
        <f>ProkustesV!S191*ProkustesV!$AC191</f>
        <v>-0.50466961189035209</v>
      </c>
      <c r="Q186">
        <f>ProkustesV!T191*ProkustesV!$AC191</f>
        <v>-1.5684562829325648</v>
      </c>
      <c r="R186">
        <f>ProkustesV!U191*ProkustesV!$AC191</f>
        <v>1.7258543832008992</v>
      </c>
      <c r="S186">
        <f>ProkustesV!V191*ProkustesV!$AC191</f>
        <v>-1.2452068318995078</v>
      </c>
      <c r="T186">
        <f>ProkustesV!W191*ProkustesV!$AC191</f>
        <v>3.6834324110659091</v>
      </c>
      <c r="U186">
        <f>ProkustesV!X191*ProkustesV!$AC191</f>
        <v>0.13612033203264307</v>
      </c>
    </row>
    <row r="187" spans="1:21" x14ac:dyDescent="0.3">
      <c r="A187" t="str">
        <f>MID(ProkustesV!C192,4,3)&amp;"_"&amp;ProkustesV!A192&amp;"_"&amp;ProkustesV!B192</f>
        <v>iss_36_5</v>
      </c>
      <c r="B187">
        <f>ProkustesV!E192*ProkustesV!$AC192</f>
        <v>-2.2310166936289382</v>
      </c>
      <c r="C187">
        <f>ProkustesV!F192*ProkustesV!$AC192</f>
        <v>0.31488066809771459</v>
      </c>
      <c r="D187">
        <f>ProkustesV!G192*ProkustesV!$AC192</f>
        <v>-2.2520016653636588</v>
      </c>
      <c r="E187">
        <f>ProkustesV!H192*ProkustesV!$AC192</f>
        <v>-0.43712659606461235</v>
      </c>
      <c r="F187">
        <f>ProkustesV!I192*ProkustesV!$AC192</f>
        <v>-7.3060956138737768E-2</v>
      </c>
      <c r="G187">
        <f>ProkustesV!J192*ProkustesV!$AC192</f>
        <v>-5.2890322845083604E-2</v>
      </c>
      <c r="H187">
        <f>ProkustesV!K192*ProkustesV!$AC192</f>
        <v>-0.48397772501164299</v>
      </c>
      <c r="I187">
        <f>ProkustesV!L192*ProkustesV!$AC192</f>
        <v>1.447319471583481</v>
      </c>
      <c r="J187">
        <f>ProkustesV!M192*ProkustesV!$AC192</f>
        <v>-0.54560375579626097</v>
      </c>
      <c r="K187">
        <f>ProkustesV!N192*ProkustesV!$AC192</f>
        <v>0.39725844765020907</v>
      </c>
      <c r="L187">
        <f>ProkustesV!O192*ProkustesV!$AC192</f>
        <v>1.7778821848699424</v>
      </c>
      <c r="M187">
        <f>ProkustesV!P192*ProkustesV!$AC192</f>
        <v>1.3114644852038129</v>
      </c>
      <c r="N187">
        <f>ProkustesV!Q192*ProkustesV!$AC192</f>
        <v>-0.56631760273615073</v>
      </c>
      <c r="O187">
        <f>ProkustesV!R192*ProkustesV!$AC192</f>
        <v>-0.34689134821643108</v>
      </c>
      <c r="P187">
        <f>ProkustesV!S192*ProkustesV!$AC192</f>
        <v>-0.57659079394757506</v>
      </c>
      <c r="Q187">
        <f>ProkustesV!T192*ProkustesV!$AC192</f>
        <v>-1.2933810693959096</v>
      </c>
      <c r="R187">
        <f>ProkustesV!U192*ProkustesV!$AC192</f>
        <v>1.6401208193296037</v>
      </c>
      <c r="S187">
        <f>ProkustesV!V192*ProkustesV!$AC192</f>
        <v>-1.3146065819600443</v>
      </c>
      <c r="T187">
        <f>ProkustesV!W192*ProkustesV!$AC192</f>
        <v>3.3105661884234192</v>
      </c>
      <c r="U187">
        <f>ProkustesV!X192*ProkustesV!$AC192</f>
        <v>-2.6027154053136409E-2</v>
      </c>
    </row>
    <row r="188" spans="1:21" x14ac:dyDescent="0.3">
      <c r="A188" t="str">
        <f>MID(ProkustesV!C193,4,3)&amp;"_"&amp;ProkustesV!A193&amp;"_"&amp;ProkustesV!B193</f>
        <v>iss_37_1</v>
      </c>
      <c r="B188">
        <f>ProkustesV!E193*ProkustesV!$AC193</f>
        <v>-2.5925293204566739</v>
      </c>
      <c r="C188">
        <f>ProkustesV!F193*ProkustesV!$AC193</f>
        <v>0.39198180543274713</v>
      </c>
      <c r="D188">
        <f>ProkustesV!G193*ProkustesV!$AC193</f>
        <v>-2.5905634085773723</v>
      </c>
      <c r="E188">
        <f>ProkustesV!H193*ProkustesV!$AC193</f>
        <v>-0.34998864619334208</v>
      </c>
      <c r="F188">
        <f>ProkustesV!I193*ProkustesV!$AC193</f>
        <v>-0.19425291096130506</v>
      </c>
      <c r="G188">
        <f>ProkustesV!J193*ProkustesV!$AC193</f>
        <v>7.054981611687991E-2</v>
      </c>
      <c r="H188">
        <f>ProkustesV!K193*ProkustesV!$AC193</f>
        <v>-0.45085821628656209</v>
      </c>
      <c r="I188">
        <f>ProkustesV!L193*ProkustesV!$AC193</f>
        <v>1.5868887673870133</v>
      </c>
      <c r="J188">
        <f>ProkustesV!M193*ProkustesV!$AC193</f>
        <v>-0.54632100351929769</v>
      </c>
      <c r="K188">
        <f>ProkustesV!N193*ProkustesV!$AC193</f>
        <v>0.48729500049438434</v>
      </c>
      <c r="L188">
        <f>ProkustesV!O193*ProkustesV!$AC193</f>
        <v>1.8086982550991082</v>
      </c>
      <c r="M188">
        <f>ProkustesV!P193*ProkustesV!$AC193</f>
        <v>1.8024927097119683</v>
      </c>
      <c r="N188">
        <f>ProkustesV!Q193*ProkustesV!$AC193</f>
        <v>-0.48740821376686932</v>
      </c>
      <c r="O188">
        <f>ProkustesV!R193*ProkustesV!$AC193</f>
        <v>-0.46404440006226089</v>
      </c>
      <c r="P188">
        <f>ProkustesV!S193*ProkustesV!$AC193</f>
        <v>-0.47792090665800646</v>
      </c>
      <c r="Q188">
        <f>ProkustesV!T193*ProkustesV!$AC193</f>
        <v>-1.574371278196699</v>
      </c>
      <c r="R188">
        <f>ProkustesV!U193*ProkustesV!$AC193</f>
        <v>1.8093158271041903</v>
      </c>
      <c r="S188">
        <f>ProkustesV!V193*ProkustesV!$AC193</f>
        <v>-2.0234939948704866</v>
      </c>
      <c r="T188">
        <f>ProkustesV!W193*ProkustesV!$AC193</f>
        <v>3.7218398980227905</v>
      </c>
      <c r="U188">
        <f>ProkustesV!X193*ProkustesV!$AC193</f>
        <v>7.2690220179800147E-2</v>
      </c>
    </row>
    <row r="189" spans="1:21" x14ac:dyDescent="0.3">
      <c r="A189" t="str">
        <f>MID(ProkustesV!C194,4,3)&amp;"_"&amp;ProkustesV!A194&amp;"_"&amp;ProkustesV!B194</f>
        <v>iss_37_2</v>
      </c>
      <c r="B189">
        <f>ProkustesV!E194*ProkustesV!$AC194</f>
        <v>-2.3537273866942647</v>
      </c>
      <c r="C189">
        <f>ProkustesV!F194*ProkustesV!$AC194</f>
        <v>0.40579112591735544</v>
      </c>
      <c r="D189">
        <f>ProkustesV!G194*ProkustesV!$AC194</f>
        <v>-2.3260416956525529</v>
      </c>
      <c r="E189">
        <f>ProkustesV!H194*ProkustesV!$AC194</f>
        <v>-0.29237319217901531</v>
      </c>
      <c r="F189">
        <f>ProkustesV!I194*ProkustesV!$AC194</f>
        <v>-6.134542465013551E-2</v>
      </c>
      <c r="G189">
        <f>ProkustesV!J194*ProkustesV!$AC194</f>
        <v>3.1140733092861656E-2</v>
      </c>
      <c r="H189">
        <f>ProkustesV!K194*ProkustesV!$AC194</f>
        <v>-0.63098010023011286</v>
      </c>
      <c r="I189">
        <f>ProkustesV!L194*ProkustesV!$AC194</f>
        <v>1.3549814086831677</v>
      </c>
      <c r="J189">
        <f>ProkustesV!M194*ProkustesV!$AC194</f>
        <v>-0.62192398203085797</v>
      </c>
      <c r="K189">
        <f>ProkustesV!N194*ProkustesV!$AC194</f>
        <v>0.47479739983971353</v>
      </c>
      <c r="L189">
        <f>ProkustesV!O194*ProkustesV!$AC194</f>
        <v>1.8302595923645852</v>
      </c>
      <c r="M189">
        <f>ProkustesV!P194*ProkustesV!$AC194</f>
        <v>1.2976941924206762</v>
      </c>
      <c r="N189">
        <f>ProkustesV!Q194*ProkustesV!$AC194</f>
        <v>-0.610187853299204</v>
      </c>
      <c r="O189">
        <f>ProkustesV!R194*ProkustesV!$AC194</f>
        <v>-0.4695591580441919</v>
      </c>
      <c r="P189">
        <f>ProkustesV!S194*ProkustesV!$AC194</f>
        <v>-0.58514396914181854</v>
      </c>
      <c r="Q189">
        <f>ProkustesV!T194*ProkustesV!$AC194</f>
        <v>-1.4265206880399686</v>
      </c>
      <c r="R189">
        <f>ProkustesV!U194*ProkustesV!$AC194</f>
        <v>1.808729039954788</v>
      </c>
      <c r="S189">
        <f>ProkustesV!V194*ProkustesV!$AC194</f>
        <v>-1.408614818881349</v>
      </c>
      <c r="T189">
        <f>ProkustesV!W194*ProkustesV!$AC194</f>
        <v>3.5503617793795872</v>
      </c>
      <c r="U189">
        <f>ProkustesV!X194*ProkustesV!$AC194</f>
        <v>3.2662997190733664E-2</v>
      </c>
    </row>
    <row r="190" spans="1:21" x14ac:dyDescent="0.3">
      <c r="A190" t="str">
        <f>MID(ProkustesV!C195,4,3)&amp;"_"&amp;ProkustesV!A195&amp;"_"&amp;ProkustesV!B195</f>
        <v>iss_37_3</v>
      </c>
      <c r="B190">
        <f>ProkustesV!E195*ProkustesV!$AC195</f>
        <v>-2.3837975920132077</v>
      </c>
      <c r="C190">
        <f>ProkustesV!F195*ProkustesV!$AC195</f>
        <v>0.34627786070179928</v>
      </c>
      <c r="D190">
        <f>ProkustesV!G195*ProkustesV!$AC195</f>
        <v>-2.380068610311513</v>
      </c>
      <c r="E190">
        <f>ProkustesV!H195*ProkustesV!$AC195</f>
        <v>-0.37902168937802549</v>
      </c>
      <c r="F190">
        <f>ProkustesV!I195*ProkustesV!$AC195</f>
        <v>-2.6436959215945605E-2</v>
      </c>
      <c r="G190">
        <f>ProkustesV!J195*ProkustesV!$AC195</f>
        <v>-5.5616950382869498E-2</v>
      </c>
      <c r="H190">
        <f>ProkustesV!K195*ProkustesV!$AC195</f>
        <v>-0.49976943472438223</v>
      </c>
      <c r="I190">
        <f>ProkustesV!L195*ProkustesV!$AC195</f>
        <v>1.4694525766205462</v>
      </c>
      <c r="J190">
        <f>ProkustesV!M195*ProkustesV!$AC195</f>
        <v>-0.59781508959079366</v>
      </c>
      <c r="K190">
        <f>ProkustesV!N195*ProkustesV!$AC195</f>
        <v>0.45906543803490835</v>
      </c>
      <c r="L190">
        <f>ProkustesV!O195*ProkustesV!$AC195</f>
        <v>1.7928304169043323</v>
      </c>
      <c r="M190">
        <f>ProkustesV!P195*ProkustesV!$AC195</f>
        <v>1.3005372340374513</v>
      </c>
      <c r="N190">
        <f>ProkustesV!Q195*ProkustesV!$AC195</f>
        <v>-0.5544851800123628</v>
      </c>
      <c r="O190">
        <f>ProkustesV!R195*ProkustesV!$AC195</f>
        <v>-0.42121951006170533</v>
      </c>
      <c r="P190">
        <f>ProkustesV!S195*ProkustesV!$AC195</f>
        <v>-0.63967609853938368</v>
      </c>
      <c r="Q190">
        <f>ProkustesV!T195*ProkustesV!$AC195</f>
        <v>-1.41859065093382</v>
      </c>
      <c r="R190">
        <f>ProkustesV!U195*ProkustesV!$AC195</f>
        <v>1.8445346185342006</v>
      </c>
      <c r="S190">
        <f>ProkustesV!V195*ProkustesV!$AC195</f>
        <v>-1.1859923458973867</v>
      </c>
      <c r="T190">
        <f>ProkustesV!W195*ProkustesV!$AC195</f>
        <v>3.4446839289690501</v>
      </c>
      <c r="U190">
        <f>ProkustesV!X195*ProkustesV!$AC195</f>
        <v>-0.11489196274088766</v>
      </c>
    </row>
    <row r="191" spans="1:21" x14ac:dyDescent="0.3">
      <c r="A191" t="str">
        <f>MID(ProkustesV!C196,4,3)&amp;"_"&amp;ProkustesV!A196&amp;"_"&amp;ProkustesV!B196</f>
        <v>iss_37_4</v>
      </c>
      <c r="B191">
        <f>ProkustesV!E196*ProkustesV!$AC196</f>
        <v>-2.6045420078257036</v>
      </c>
      <c r="C191">
        <f>ProkustesV!F196*ProkustesV!$AC196</f>
        <v>0.47743301824783357</v>
      </c>
      <c r="D191">
        <f>ProkustesV!G196*ProkustesV!$AC196</f>
        <v>-2.6064890837502106</v>
      </c>
      <c r="E191">
        <f>ProkustesV!H196*ProkustesV!$AC196</f>
        <v>-0.33700372354079061</v>
      </c>
      <c r="F191">
        <f>ProkustesV!I196*ProkustesV!$AC196</f>
        <v>-5.105755936643256E-2</v>
      </c>
      <c r="G191">
        <f>ProkustesV!J196*ProkustesV!$AC196</f>
        <v>-5.3940115511313259E-2</v>
      </c>
      <c r="H191">
        <f>ProkustesV!K196*ProkustesV!$AC196</f>
        <v>-0.39799507904015863</v>
      </c>
      <c r="I191">
        <f>ProkustesV!L196*ProkustesV!$AC196</f>
        <v>1.5405014139347579</v>
      </c>
      <c r="J191">
        <f>ProkustesV!M196*ProkustesV!$AC196</f>
        <v>-0.44379266478363461</v>
      </c>
      <c r="K191">
        <f>ProkustesV!N196*ProkustesV!$AC196</f>
        <v>0.49884969158454434</v>
      </c>
      <c r="L191">
        <f>ProkustesV!O196*ProkustesV!$AC196</f>
        <v>1.8682739387756622</v>
      </c>
      <c r="M191">
        <f>ProkustesV!P196*ProkustesV!$AC196</f>
        <v>1.6086439810786139</v>
      </c>
      <c r="N191">
        <f>ProkustesV!Q196*ProkustesV!$AC196</f>
        <v>-0.40702037541238256</v>
      </c>
      <c r="O191">
        <f>ProkustesV!R196*ProkustesV!$AC196</f>
        <v>-0.58592267306122914</v>
      </c>
      <c r="P191">
        <f>ProkustesV!S196*ProkustesV!$AC196</f>
        <v>-0.41778027955648711</v>
      </c>
      <c r="Q191">
        <f>ProkustesV!T196*ProkustesV!$AC196</f>
        <v>-1.5851463409960758</v>
      </c>
      <c r="R191">
        <f>ProkustesV!U196*ProkustesV!$AC196</f>
        <v>1.8012678354870879</v>
      </c>
      <c r="S191">
        <f>ProkustesV!V196*ProkustesV!$AC196</f>
        <v>-1.558766768426886</v>
      </c>
      <c r="T191">
        <f>ProkustesV!W196*ProkustesV!$AC196</f>
        <v>3.259135275472266</v>
      </c>
      <c r="U191">
        <f>ProkustesV!X196*ProkustesV!$AC196</f>
        <v>-4.6484833094449082E-3</v>
      </c>
    </row>
    <row r="192" spans="1:21" x14ac:dyDescent="0.3">
      <c r="A192" t="str">
        <f>MID(ProkustesV!C197,4,3)&amp;"_"&amp;ProkustesV!A197&amp;"_"&amp;ProkustesV!B197</f>
        <v>iss_37_5</v>
      </c>
      <c r="B192">
        <f>ProkustesV!E197*ProkustesV!$AC197</f>
        <v>-1.9587493258803506</v>
      </c>
      <c r="C192">
        <f>ProkustesV!F197*ProkustesV!$AC197</f>
        <v>0.42647963688938306</v>
      </c>
      <c r="D192">
        <f>ProkustesV!G197*ProkustesV!$AC197</f>
        <v>-2.0061945998619057</v>
      </c>
      <c r="E192">
        <f>ProkustesV!H197*ProkustesV!$AC197</f>
        <v>-0.3628181303287451</v>
      </c>
      <c r="F192">
        <f>ProkustesV!I197*ProkustesV!$AC197</f>
        <v>2.6811987963288184E-2</v>
      </c>
      <c r="G192">
        <f>ProkustesV!J197*ProkustesV!$AC197</f>
        <v>3.189603844783905E-4</v>
      </c>
      <c r="H192">
        <f>ProkustesV!K197*ProkustesV!$AC197</f>
        <v>-0.42608882246147423</v>
      </c>
      <c r="I192">
        <f>ProkustesV!L197*ProkustesV!$AC197</f>
        <v>1.2918456162815779</v>
      </c>
      <c r="J192">
        <f>ProkustesV!M197*ProkustesV!$AC197</f>
        <v>-0.49244311323248435</v>
      </c>
      <c r="K192">
        <f>ProkustesV!N197*ProkustesV!$AC197</f>
        <v>0.43563666051421962</v>
      </c>
      <c r="L192">
        <f>ProkustesV!O197*ProkustesV!$AC197</f>
        <v>1.3458910509520119</v>
      </c>
      <c r="M192">
        <f>ProkustesV!P197*ProkustesV!$AC197</f>
        <v>1.2162031238901141</v>
      </c>
      <c r="N192">
        <f>ProkustesV!Q197*ProkustesV!$AC197</f>
        <v>-0.44464857537082342</v>
      </c>
      <c r="O192">
        <f>ProkustesV!R197*ProkustesV!$AC197</f>
        <v>-0.40839546227887485</v>
      </c>
      <c r="P192">
        <f>ProkustesV!S197*ProkustesV!$AC197</f>
        <v>-0.42494438900665837</v>
      </c>
      <c r="Q192">
        <f>ProkustesV!T197*ProkustesV!$AC197</f>
        <v>-1.2301193962853632</v>
      </c>
      <c r="R192">
        <f>ProkustesV!U197*ProkustesV!$AC197</f>
        <v>1.5437302380201061</v>
      </c>
      <c r="S192">
        <f>ProkustesV!V197*ProkustesV!$AC197</f>
        <v>-1.3487928818775183</v>
      </c>
      <c r="T192">
        <f>ProkustesV!W197*ProkustesV!$AC197</f>
        <v>2.8366355488782959</v>
      </c>
      <c r="U192">
        <f>ProkustesV!X197*ProkustesV!$AC197</f>
        <v>-2.0358127189274301E-2</v>
      </c>
    </row>
    <row r="193" spans="1:21" x14ac:dyDescent="0.3">
      <c r="A193" t="str">
        <f>MID(ProkustesV!C198,4,3)&amp;"_"&amp;ProkustesV!A198&amp;"_"&amp;ProkustesV!B198</f>
        <v>iss_38_1</v>
      </c>
      <c r="B193">
        <f>ProkustesV!E198*ProkustesV!$AC198</f>
        <v>-2.796283783790622</v>
      </c>
      <c r="C193">
        <f>ProkustesV!F198*ProkustesV!$AC198</f>
        <v>0.37923668252829035</v>
      </c>
      <c r="D193">
        <f>ProkustesV!G198*ProkustesV!$AC198</f>
        <v>-2.8438293725308053</v>
      </c>
      <c r="E193">
        <f>ProkustesV!H198*ProkustesV!$AC198</f>
        <v>-0.45665337169659576</v>
      </c>
      <c r="F193">
        <f>ProkustesV!I198*ProkustesV!$AC198</f>
        <v>-0.38223742188851123</v>
      </c>
      <c r="G193">
        <f>ProkustesV!J198*ProkustesV!$AC198</f>
        <v>-0.14601017059623633</v>
      </c>
      <c r="H193">
        <f>ProkustesV!K198*ProkustesV!$AC198</f>
        <v>-0.51897255677385723</v>
      </c>
      <c r="I193">
        <f>ProkustesV!L198*ProkustesV!$AC198</f>
        <v>1.5938775182314795</v>
      </c>
      <c r="J193">
        <f>ProkustesV!M198*ProkustesV!$AC198</f>
        <v>-0.56442987165386005</v>
      </c>
      <c r="K193">
        <f>ProkustesV!N198*ProkustesV!$AC198</f>
        <v>0.52738470548534011</v>
      </c>
      <c r="L193">
        <f>ProkustesV!O198*ProkustesV!$AC198</f>
        <v>2.0430329387086421</v>
      </c>
      <c r="M193">
        <f>ProkustesV!P198*ProkustesV!$AC198</f>
        <v>1.4911388069027904</v>
      </c>
      <c r="N193">
        <f>ProkustesV!Q198*ProkustesV!$AC198</f>
        <v>-0.53914513119173679</v>
      </c>
      <c r="O193">
        <f>ProkustesV!R198*ProkustesV!$AC198</f>
        <v>-0.46664811797494721</v>
      </c>
      <c r="P193">
        <f>ProkustesV!S198*ProkustesV!$AC198</f>
        <v>-0.53840344009965169</v>
      </c>
      <c r="Q193">
        <f>ProkustesV!T198*ProkustesV!$AC198</f>
        <v>-1.3981680719324232</v>
      </c>
      <c r="R193">
        <f>ProkustesV!U198*ProkustesV!$AC198</f>
        <v>1.9992485368945905</v>
      </c>
      <c r="S193">
        <f>ProkustesV!V198*ProkustesV!$AC198</f>
        <v>-1.397344505531289</v>
      </c>
      <c r="T193">
        <f>ProkustesV!W198*ProkustesV!$AC198</f>
        <v>4.1410201023258235</v>
      </c>
      <c r="U193">
        <f>ProkustesV!X198*ProkustesV!$AC198</f>
        <v>-0.12681347541641022</v>
      </c>
    </row>
    <row r="194" spans="1:21" x14ac:dyDescent="0.3">
      <c r="A194" t="str">
        <f>MID(ProkustesV!C199,4,3)&amp;"_"&amp;ProkustesV!A199&amp;"_"&amp;ProkustesV!B199</f>
        <v>iss_38_2</v>
      </c>
      <c r="B194">
        <f>ProkustesV!E199*ProkustesV!$AC199</f>
        <v>-2.6888872526170924</v>
      </c>
      <c r="C194">
        <f>ProkustesV!F199*ProkustesV!$AC199</f>
        <v>0.4877983526709348</v>
      </c>
      <c r="D194">
        <f>ProkustesV!G199*ProkustesV!$AC199</f>
        <v>-2.7035170020678141</v>
      </c>
      <c r="E194">
        <f>ProkustesV!H199*ProkustesV!$AC199</f>
        <v>-0.48240488137487952</v>
      </c>
      <c r="F194">
        <f>ProkustesV!I199*ProkustesV!$AC199</f>
        <v>-0.24678311434651878</v>
      </c>
      <c r="G194">
        <f>ProkustesV!J199*ProkustesV!$AC199</f>
        <v>-1.7913639388913542E-2</v>
      </c>
      <c r="H194">
        <f>ProkustesV!K199*ProkustesV!$AC199</f>
        <v>-0.48939698961325645</v>
      </c>
      <c r="I194">
        <f>ProkustesV!L199*ProkustesV!$AC199</f>
        <v>1.4767907910884495</v>
      </c>
      <c r="J194">
        <f>ProkustesV!M199*ProkustesV!$AC199</f>
        <v>-0.5282060217093989</v>
      </c>
      <c r="K194">
        <f>ProkustesV!N199*ProkustesV!$AC199</f>
        <v>0.42662052805844997</v>
      </c>
      <c r="L194">
        <f>ProkustesV!O199*ProkustesV!$AC199</f>
        <v>2.1621861548028112</v>
      </c>
      <c r="M194">
        <f>ProkustesV!P199*ProkustesV!$AC199</f>
        <v>1.4735712224062716</v>
      </c>
      <c r="N194">
        <f>ProkustesV!Q199*ProkustesV!$AC199</f>
        <v>-0.53383214181910543</v>
      </c>
      <c r="O194">
        <f>ProkustesV!R199*ProkustesV!$AC199</f>
        <v>-0.40366697378540206</v>
      </c>
      <c r="P194">
        <f>ProkustesV!S199*ProkustesV!$AC199</f>
        <v>-0.56529341867625893</v>
      </c>
      <c r="Q194">
        <f>ProkustesV!T199*ProkustesV!$AC199</f>
        <v>-1.5320646210791236</v>
      </c>
      <c r="R194">
        <f>ProkustesV!U199*ProkustesV!$AC199</f>
        <v>2.1510996073318824</v>
      </c>
      <c r="S194">
        <f>ProkustesV!V199*ProkustesV!$AC199</f>
        <v>-1.2915813944556562</v>
      </c>
      <c r="T194">
        <f>ProkustesV!W199*ProkustesV!$AC199</f>
        <v>3.4426301787147668</v>
      </c>
      <c r="U194">
        <f>ProkustesV!X199*ProkustesV!$AC199</f>
        <v>-0.13714938414013275</v>
      </c>
    </row>
    <row r="195" spans="1:21" x14ac:dyDescent="0.3">
      <c r="A195" t="str">
        <f>MID(ProkustesV!C200,4,3)&amp;"_"&amp;ProkustesV!A200&amp;"_"&amp;ProkustesV!B200</f>
        <v>iss_38_3</v>
      </c>
      <c r="B195">
        <f>ProkustesV!E200*ProkustesV!$AC200</f>
        <v>-2.5879328082472353</v>
      </c>
      <c r="C195">
        <f>ProkustesV!F200*ProkustesV!$AC200</f>
        <v>0.40788630596078562</v>
      </c>
      <c r="D195">
        <f>ProkustesV!G200*ProkustesV!$AC200</f>
        <v>-2.5865356642363553</v>
      </c>
      <c r="E195">
        <f>ProkustesV!H200*ProkustesV!$AC200</f>
        <v>-0.46556879141543706</v>
      </c>
      <c r="F195">
        <f>ProkustesV!I200*ProkustesV!$AC200</f>
        <v>-0.25226701103974525</v>
      </c>
      <c r="G195">
        <f>ProkustesV!J200*ProkustesV!$AC200</f>
        <v>3.7899978728252945E-2</v>
      </c>
      <c r="H195">
        <f>ProkustesV!K200*ProkustesV!$AC200</f>
        <v>-0.48465837928798844</v>
      </c>
      <c r="I195">
        <f>ProkustesV!L200*ProkustesV!$AC200</f>
        <v>1.4644478954338875</v>
      </c>
      <c r="J195">
        <f>ProkustesV!M200*ProkustesV!$AC200</f>
        <v>-0.5317436263841917</v>
      </c>
      <c r="K195">
        <f>ProkustesV!N200*ProkustesV!$AC200</f>
        <v>0.45234278903224306</v>
      </c>
      <c r="L195">
        <f>ProkustesV!O200*ProkustesV!$AC200</f>
        <v>1.8712964004911148</v>
      </c>
      <c r="M195">
        <f>ProkustesV!P200*ProkustesV!$AC200</f>
        <v>1.3341227167076932</v>
      </c>
      <c r="N195">
        <f>ProkustesV!Q200*ProkustesV!$AC200</f>
        <v>-0.56154835900628297</v>
      </c>
      <c r="O195">
        <f>ProkustesV!R200*ProkustesV!$AC200</f>
        <v>-0.45183305711507665</v>
      </c>
      <c r="P195">
        <f>ProkustesV!S200*ProkustesV!$AC200</f>
        <v>-0.61532446378411554</v>
      </c>
      <c r="Q195">
        <f>ProkustesV!T200*ProkustesV!$AC200</f>
        <v>-1.4021647569354212</v>
      </c>
      <c r="R195">
        <f>ProkustesV!U200*ProkustesV!$AC200</f>
        <v>1.8049128039382003</v>
      </c>
      <c r="S195">
        <f>ProkustesV!V200*ProkustesV!$AC200</f>
        <v>-1.3788646255618797</v>
      </c>
      <c r="T195">
        <f>ProkustesV!W200*ProkustesV!$AC200</f>
        <v>3.9438011075565962</v>
      </c>
      <c r="U195">
        <f>ProkustesV!X200*ProkustesV!$AC200</f>
        <v>1.7315451649596461E-3</v>
      </c>
    </row>
    <row r="196" spans="1:21" x14ac:dyDescent="0.3">
      <c r="A196" t="str">
        <f>MID(ProkustesV!C201,4,3)&amp;"_"&amp;ProkustesV!A201&amp;"_"&amp;ProkustesV!B201</f>
        <v>iss_38_4</v>
      </c>
      <c r="B196">
        <f>ProkustesV!E201*ProkustesV!$AC201</f>
        <v>-2.8088856831444695</v>
      </c>
      <c r="C196">
        <f>ProkustesV!F201*ProkustesV!$AC201</f>
        <v>0.54908505645382222</v>
      </c>
      <c r="D196">
        <f>ProkustesV!G201*ProkustesV!$AC201</f>
        <v>-2.8126280385573019</v>
      </c>
      <c r="E196">
        <f>ProkustesV!H201*ProkustesV!$AC201</f>
        <v>-0.41090276970818412</v>
      </c>
      <c r="F196">
        <f>ProkustesV!I201*ProkustesV!$AC201</f>
        <v>-0.27329654467320569</v>
      </c>
      <c r="G196">
        <f>ProkustesV!J201*ProkustesV!$AC201</f>
        <v>3.5722833537193369E-2</v>
      </c>
      <c r="H196">
        <f>ProkustesV!K201*ProkustesV!$AC201</f>
        <v>-0.5295528294955627</v>
      </c>
      <c r="I196">
        <f>ProkustesV!L201*ProkustesV!$AC201</f>
        <v>1.3710980008097211</v>
      </c>
      <c r="J196">
        <f>ProkustesV!M201*ProkustesV!$AC201</f>
        <v>-0.51783478600868615</v>
      </c>
      <c r="K196">
        <f>ProkustesV!N201*ProkustesV!$AC201</f>
        <v>0.40963058290600551</v>
      </c>
      <c r="L196">
        <f>ProkustesV!O201*ProkustesV!$AC201</f>
        <v>2.1457210197341485</v>
      </c>
      <c r="M196">
        <f>ProkustesV!P201*ProkustesV!$AC201</f>
        <v>1.3944231211002145</v>
      </c>
      <c r="N196">
        <f>ProkustesV!Q201*ProkustesV!$AC201</f>
        <v>-0.50820294196180993</v>
      </c>
      <c r="O196">
        <f>ProkustesV!R201*ProkustesV!$AC201</f>
        <v>-0.4338807801822035</v>
      </c>
      <c r="P196">
        <f>ProkustesV!S201*ProkustesV!$AC201</f>
        <v>-0.48618100740204506</v>
      </c>
      <c r="Q196">
        <f>ProkustesV!T201*ProkustesV!$AC201</f>
        <v>-1.5121617694405598</v>
      </c>
      <c r="R196">
        <f>ProkustesV!U201*ProkustesV!$AC201</f>
        <v>2.1092528828769455</v>
      </c>
      <c r="S196">
        <f>ProkustesV!V201*ProkustesV!$AC201</f>
        <v>-1.3797779157543173</v>
      </c>
      <c r="T196">
        <f>ProkustesV!W201*ProkustesV!$AC201</f>
        <v>3.6816079286319994</v>
      </c>
      <c r="U196">
        <f>ProkustesV!X201*ProkustesV!$AC201</f>
        <v>-2.3236359721694105E-2</v>
      </c>
    </row>
    <row r="197" spans="1:21" x14ac:dyDescent="0.3">
      <c r="A197" t="str">
        <f>MID(ProkustesV!C202,4,3)&amp;"_"&amp;ProkustesV!A202&amp;"_"&amp;ProkustesV!B202</f>
        <v>iss_38_5</v>
      </c>
      <c r="B197">
        <f>ProkustesV!E202*ProkustesV!$AC202</f>
        <v>-2.7466039318466127</v>
      </c>
      <c r="C197">
        <f>ProkustesV!F202*ProkustesV!$AC202</f>
        <v>0.42030660109927503</v>
      </c>
      <c r="D197">
        <f>ProkustesV!G202*ProkustesV!$AC202</f>
        <v>-2.7416867006649461</v>
      </c>
      <c r="E197">
        <f>ProkustesV!H202*ProkustesV!$AC202</f>
        <v>-0.51799640089844157</v>
      </c>
      <c r="F197">
        <f>ProkustesV!I202*ProkustesV!$AC202</f>
        <v>-0.40469436083651966</v>
      </c>
      <c r="G197">
        <f>ProkustesV!J202*ProkustesV!$AC202</f>
        <v>3.6762221458365579E-2</v>
      </c>
      <c r="H197">
        <f>ProkustesV!K202*ProkustesV!$AC202</f>
        <v>-0.43331239187533732</v>
      </c>
      <c r="I197">
        <f>ProkustesV!L202*ProkustesV!$AC202</f>
        <v>1.5268628290184716</v>
      </c>
      <c r="J197">
        <f>ProkustesV!M202*ProkustesV!$AC202</f>
        <v>-0.48525487905100667</v>
      </c>
      <c r="K197">
        <f>ProkustesV!N202*ProkustesV!$AC202</f>
        <v>0.46130738038351426</v>
      </c>
      <c r="L197">
        <f>ProkustesV!O202*ProkustesV!$AC202</f>
        <v>2.1697435516378047</v>
      </c>
      <c r="M197">
        <f>ProkustesV!P202*ProkustesV!$AC202</f>
        <v>1.2255975276339621</v>
      </c>
      <c r="N197">
        <f>ProkustesV!Q202*ProkustesV!$AC202</f>
        <v>-0.49015721552047364</v>
      </c>
      <c r="O197">
        <f>ProkustesV!R202*ProkustesV!$AC202</f>
        <v>-0.41691840533963281</v>
      </c>
      <c r="P197">
        <f>ProkustesV!S202*ProkustesV!$AC202</f>
        <v>-0.5668532458503448</v>
      </c>
      <c r="Q197">
        <f>ProkustesV!T202*ProkustesV!$AC202</f>
        <v>-1.4371581365838026</v>
      </c>
      <c r="R197">
        <f>ProkustesV!U202*ProkustesV!$AC202</f>
        <v>2.0969611439115456</v>
      </c>
      <c r="S197">
        <f>ProkustesV!V202*ProkustesV!$AC202</f>
        <v>-1.303881677974329</v>
      </c>
      <c r="T197">
        <f>ProkustesV!W202*ProkustesV!$AC202</f>
        <v>3.6018580300958987</v>
      </c>
      <c r="U197">
        <f>ProkustesV!X202*ProkustesV!$AC202</f>
        <v>5.1180612026074622E-3</v>
      </c>
    </row>
    <row r="198" spans="1:21" x14ac:dyDescent="0.3">
      <c r="A198" t="str">
        <f>MID(ProkustesV!C203,4,3)&amp;"_"&amp;ProkustesV!A203&amp;"_"&amp;ProkustesV!B203</f>
        <v>iss_39_1</v>
      </c>
      <c r="B198">
        <f>ProkustesV!E203*ProkustesV!$AC203</f>
        <v>-2.7436886698607759</v>
      </c>
      <c r="C198">
        <f>ProkustesV!F203*ProkustesV!$AC203</f>
        <v>0.42406808096159881</v>
      </c>
      <c r="D198">
        <f>ProkustesV!G203*ProkustesV!$AC203</f>
        <v>-2.7432928388742224</v>
      </c>
      <c r="E198">
        <f>ProkustesV!H203*ProkustesV!$AC203</f>
        <v>-0.44764607074662227</v>
      </c>
      <c r="F198">
        <f>ProkustesV!I203*ProkustesV!$AC203</f>
        <v>-0.45573672863156894</v>
      </c>
      <c r="G198">
        <f>ProkustesV!J203*ProkustesV!$AC203</f>
        <v>2.057006972591675E-2</v>
      </c>
      <c r="H198">
        <f>ProkustesV!K203*ProkustesV!$AC203</f>
        <v>-0.38123261606241293</v>
      </c>
      <c r="I198">
        <f>ProkustesV!L203*ProkustesV!$AC203</f>
        <v>1.6161485553751256</v>
      </c>
      <c r="J198">
        <f>ProkustesV!M203*ProkustesV!$AC203</f>
        <v>-0.41172627672668066</v>
      </c>
      <c r="K198">
        <f>ProkustesV!N203*ProkustesV!$AC203</f>
        <v>0.49554353790326727</v>
      </c>
      <c r="L198">
        <f>ProkustesV!O203*ProkustesV!$AC203</f>
        <v>1.978198948065524</v>
      </c>
      <c r="M198">
        <f>ProkustesV!P203*ProkustesV!$AC203</f>
        <v>1.3695795941063764</v>
      </c>
      <c r="N198">
        <f>ProkustesV!Q203*ProkustesV!$AC203</f>
        <v>-0.41109285060384521</v>
      </c>
      <c r="O198">
        <f>ProkustesV!R203*ProkustesV!$AC203</f>
        <v>-0.48517761689652023</v>
      </c>
      <c r="P198">
        <f>ProkustesV!S203*ProkustesV!$AC203</f>
        <v>-0.4492881237572936</v>
      </c>
      <c r="Q198">
        <f>ProkustesV!T203*ProkustesV!$AC203</f>
        <v>-1.5824980378731717</v>
      </c>
      <c r="R198">
        <f>ProkustesV!U203*ProkustesV!$AC203</f>
        <v>1.9179982313659467</v>
      </c>
      <c r="S198">
        <f>ProkustesV!V203*ProkustesV!$AC203</f>
        <v>-1.3795168572115466</v>
      </c>
      <c r="T198">
        <f>ProkustesV!W203*ProkustesV!$AC203</f>
        <v>3.6998609250853471</v>
      </c>
      <c r="U198">
        <f>ProkustesV!X203*ProkustesV!$AC203</f>
        <v>-3.1071255344416526E-2</v>
      </c>
    </row>
    <row r="199" spans="1:21" x14ac:dyDescent="0.3">
      <c r="A199" t="str">
        <f>MID(ProkustesV!C204,4,3)&amp;"_"&amp;ProkustesV!A204&amp;"_"&amp;ProkustesV!B204</f>
        <v>iss_39_2</v>
      </c>
      <c r="B199">
        <f>ProkustesV!E204*ProkustesV!$AC204</f>
        <v>-2.2163068628674516</v>
      </c>
      <c r="C199">
        <f>ProkustesV!F204*ProkustesV!$AC204</f>
        <v>0.32927730741645672</v>
      </c>
      <c r="D199">
        <f>ProkustesV!G204*ProkustesV!$AC204</f>
        <v>-2.2054049433524958</v>
      </c>
      <c r="E199">
        <f>ProkustesV!H204*ProkustesV!$AC204</f>
        <v>-0.33634424789052858</v>
      </c>
      <c r="F199">
        <f>ProkustesV!I204*ProkustesV!$AC204</f>
        <v>-0.34843922255242377</v>
      </c>
      <c r="G199">
        <f>ProkustesV!J204*ProkustesV!$AC204</f>
        <v>-3.5791311332468982E-2</v>
      </c>
      <c r="H199">
        <f>ProkustesV!K204*ProkustesV!$AC204</f>
        <v>-0.27802869889820092</v>
      </c>
      <c r="I199">
        <f>ProkustesV!L204*ProkustesV!$AC204</f>
        <v>1.338146358822194</v>
      </c>
      <c r="J199">
        <f>ProkustesV!M204*ProkustesV!$AC204</f>
        <v>-0.32811375366588597</v>
      </c>
      <c r="K199">
        <f>ProkustesV!N204*ProkustesV!$AC204</f>
        <v>0.43493810770763447</v>
      </c>
      <c r="L199">
        <f>ProkustesV!O204*ProkustesV!$AC204</f>
        <v>1.5842662113285662</v>
      </c>
      <c r="M199">
        <f>ProkustesV!P204*ProkustesV!$AC204</f>
        <v>1.2593512142295471</v>
      </c>
      <c r="N199">
        <f>ProkustesV!Q204*ProkustesV!$AC204</f>
        <v>-0.34543318673050016</v>
      </c>
      <c r="O199">
        <f>ProkustesV!R204*ProkustesV!$AC204</f>
        <v>-0.40724880856511658</v>
      </c>
      <c r="P199">
        <f>ProkustesV!S204*ProkustesV!$AC204</f>
        <v>-0.42691642246991024</v>
      </c>
      <c r="Q199">
        <f>ProkustesV!T204*ProkustesV!$AC204</f>
        <v>-1.3325303556838746</v>
      </c>
      <c r="R199">
        <f>ProkustesV!U204*ProkustesV!$AC204</f>
        <v>1.5715652197573213</v>
      </c>
      <c r="S199">
        <f>ProkustesV!V204*ProkustesV!$AC204</f>
        <v>-1.2377280953937142</v>
      </c>
      <c r="T199">
        <f>ProkustesV!W204*ProkustesV!$AC204</f>
        <v>2.9928116594509806</v>
      </c>
      <c r="U199">
        <f>ProkustesV!X204*ProkustesV!$AC204</f>
        <v>-1.2070169310134536E-2</v>
      </c>
    </row>
    <row r="200" spans="1:21" x14ac:dyDescent="0.3">
      <c r="A200" t="str">
        <f>MID(ProkustesV!C205,4,3)&amp;"_"&amp;ProkustesV!A205&amp;"_"&amp;ProkustesV!B205</f>
        <v>iss_39_3</v>
      </c>
      <c r="B200">
        <f>ProkustesV!E205*ProkustesV!$AC205</f>
        <v>-2.4565931442743079</v>
      </c>
      <c r="C200">
        <f>ProkustesV!F205*ProkustesV!$AC205</f>
        <v>0.31155196020961184</v>
      </c>
      <c r="D200">
        <f>ProkustesV!G205*ProkustesV!$AC205</f>
        <v>-2.4998968556581578</v>
      </c>
      <c r="E200">
        <f>ProkustesV!H205*ProkustesV!$AC205</f>
        <v>-0.43285201242029714</v>
      </c>
      <c r="F200">
        <f>ProkustesV!I205*ProkustesV!$AC205</f>
        <v>-0.18402840896255795</v>
      </c>
      <c r="G200">
        <f>ProkustesV!J205*ProkustesV!$AC205</f>
        <v>-1.138446040383136E-2</v>
      </c>
      <c r="H200">
        <f>ProkustesV!K205*ProkustesV!$AC205</f>
        <v>-0.49973512340566473</v>
      </c>
      <c r="I200">
        <f>ProkustesV!L205*ProkustesV!$AC205</f>
        <v>1.3449248829973528</v>
      </c>
      <c r="J200">
        <f>ProkustesV!M205*ProkustesV!$AC205</f>
        <v>-0.5524891411499816</v>
      </c>
      <c r="K200">
        <f>ProkustesV!N205*ProkustesV!$AC205</f>
        <v>0.46953051735748635</v>
      </c>
      <c r="L200">
        <f>ProkustesV!O205*ProkustesV!$AC205</f>
        <v>1.7107178105931842</v>
      </c>
      <c r="M200">
        <f>ProkustesV!P205*ProkustesV!$AC205</f>
        <v>1.2251431485405606</v>
      </c>
      <c r="N200">
        <f>ProkustesV!Q205*ProkustesV!$AC205</f>
        <v>-0.542759738688949</v>
      </c>
      <c r="O200">
        <f>ProkustesV!R205*ProkustesV!$AC205</f>
        <v>-0.39757241241413638</v>
      </c>
      <c r="P200">
        <f>ProkustesV!S205*ProkustesV!$AC205</f>
        <v>-0.59445535190697385</v>
      </c>
      <c r="Q200">
        <f>ProkustesV!T205*ProkustesV!$AC205</f>
        <v>-1.2653036329228329</v>
      </c>
      <c r="R200">
        <f>ProkustesV!U205*ProkustesV!$AC205</f>
        <v>1.6162193281119686</v>
      </c>
      <c r="S200">
        <f>ProkustesV!V205*ProkustesV!$AC205</f>
        <v>-1.1541396802137056</v>
      </c>
      <c r="T200">
        <f>ProkustesV!W205*ProkustesV!$AC205</f>
        <v>4.0030206253414393</v>
      </c>
      <c r="U200">
        <f>ProkustesV!X205*ProkustesV!$AC205</f>
        <v>-8.9898310730199063E-2</v>
      </c>
    </row>
    <row r="201" spans="1:21" x14ac:dyDescent="0.3">
      <c r="A201" t="str">
        <f>MID(ProkustesV!C206,4,3)&amp;"_"&amp;ProkustesV!A206&amp;"_"&amp;ProkustesV!B206</f>
        <v>iss_39_4</v>
      </c>
      <c r="B201">
        <f>ProkustesV!E206*ProkustesV!$AC206</f>
        <v>-2.7655846622751694</v>
      </c>
      <c r="C201">
        <f>ProkustesV!F206*ProkustesV!$AC206</f>
        <v>0.40961715506161467</v>
      </c>
      <c r="D201">
        <f>ProkustesV!G206*ProkustesV!$AC206</f>
        <v>-2.768051140683915</v>
      </c>
      <c r="E201">
        <f>ProkustesV!H206*ProkustesV!$AC206</f>
        <v>-0.40863763215342347</v>
      </c>
      <c r="F201">
        <f>ProkustesV!I206*ProkustesV!$AC206</f>
        <v>-0.62525366389070547</v>
      </c>
      <c r="G201">
        <f>ProkustesV!J206*ProkustesV!$AC206</f>
        <v>8.196116101012392E-2</v>
      </c>
      <c r="H201">
        <f>ProkustesV!K206*ProkustesV!$AC206</f>
        <v>-0.40110128986768395</v>
      </c>
      <c r="I201">
        <f>ProkustesV!L206*ProkustesV!$AC206</f>
        <v>1.565537254475031</v>
      </c>
      <c r="J201">
        <f>ProkustesV!M206*ProkustesV!$AC206</f>
        <v>-0.43633228300070787</v>
      </c>
      <c r="K201">
        <f>ProkustesV!N206*ProkustesV!$AC206</f>
        <v>0.45141158753850369</v>
      </c>
      <c r="L201">
        <f>ProkustesV!O206*ProkustesV!$AC206</f>
        <v>2.12366170545216</v>
      </c>
      <c r="M201">
        <f>ProkustesV!P206*ProkustesV!$AC206</f>
        <v>1.3749297382737911</v>
      </c>
      <c r="N201">
        <f>ProkustesV!Q206*ProkustesV!$AC206</f>
        <v>-0.42296962546359551</v>
      </c>
      <c r="O201">
        <f>ProkustesV!R206*ProkustesV!$AC206</f>
        <v>-0.47121282201173759</v>
      </c>
      <c r="P201">
        <f>ProkustesV!S206*ProkustesV!$AC206</f>
        <v>-0.43432734560952085</v>
      </c>
      <c r="Q201">
        <f>ProkustesV!T206*ProkustesV!$AC206</f>
        <v>-1.5932204531869689</v>
      </c>
      <c r="R201">
        <f>ProkustesV!U206*ProkustesV!$AC206</f>
        <v>1.9966821749046357</v>
      </c>
      <c r="S201">
        <f>ProkustesV!V206*ProkustesV!$AC206</f>
        <v>-1.4085970513199175</v>
      </c>
      <c r="T201">
        <f>ProkustesV!W206*ProkustesV!$AC206</f>
        <v>3.7332761304344926</v>
      </c>
      <c r="U201">
        <f>ProkustesV!X206*ProkustesV!$AC206</f>
        <v>-1.7889376870222995E-3</v>
      </c>
    </row>
    <row r="202" spans="1:21" x14ac:dyDescent="0.3">
      <c r="A202" t="str">
        <f>MID(ProkustesV!C207,4,3)&amp;"_"&amp;ProkustesV!A207&amp;"_"&amp;ProkustesV!B207</f>
        <v>iss_39_5</v>
      </c>
      <c r="B202">
        <f>ProkustesV!E207*ProkustesV!$AC207</f>
        <v>-2.6067560093414612</v>
      </c>
      <c r="C202">
        <f>ProkustesV!F207*ProkustesV!$AC207</f>
        <v>0.42706923986287271</v>
      </c>
      <c r="D202">
        <f>ProkustesV!G207*ProkustesV!$AC207</f>
        <v>-2.6080743801189641</v>
      </c>
      <c r="E202">
        <f>ProkustesV!H207*ProkustesV!$AC207</f>
        <v>-0.40103281313705014</v>
      </c>
      <c r="F202">
        <f>ProkustesV!I207*ProkustesV!$AC207</f>
        <v>-0.3342910668262129</v>
      </c>
      <c r="G202">
        <f>ProkustesV!J207*ProkustesV!$AC207</f>
        <v>2.3597081567373748E-2</v>
      </c>
      <c r="H202">
        <f>ProkustesV!K207*ProkustesV!$AC207</f>
        <v>-0.44875755361742542</v>
      </c>
      <c r="I202">
        <f>ProkustesV!L207*ProkustesV!$AC207</f>
        <v>1.5161877619736961</v>
      </c>
      <c r="J202">
        <f>ProkustesV!M207*ProkustesV!$AC207</f>
        <v>-0.47320984207805883</v>
      </c>
      <c r="K202">
        <f>ProkustesV!N207*ProkustesV!$AC207</f>
        <v>0.45000441689624854</v>
      </c>
      <c r="L202">
        <f>ProkustesV!O207*ProkustesV!$AC207</f>
        <v>1.9676632386555712</v>
      </c>
      <c r="M202">
        <f>ProkustesV!P207*ProkustesV!$AC207</f>
        <v>1.3792965875897667</v>
      </c>
      <c r="N202">
        <f>ProkustesV!Q207*ProkustesV!$AC207</f>
        <v>-0.48621847136504792</v>
      </c>
      <c r="O202">
        <f>ProkustesV!R207*ProkustesV!$AC207</f>
        <v>-0.5050823536147997</v>
      </c>
      <c r="P202">
        <f>ProkustesV!S207*ProkustesV!$AC207</f>
        <v>-0.55821009842523062</v>
      </c>
      <c r="Q202">
        <f>ProkustesV!T207*ProkustesV!$AC207</f>
        <v>-1.5697732513115259</v>
      </c>
      <c r="R202">
        <f>ProkustesV!U207*ProkustesV!$AC207</f>
        <v>1.9040804716140707</v>
      </c>
      <c r="S202">
        <f>ProkustesV!V207*ProkustesV!$AC207</f>
        <v>-1.2472778282011392</v>
      </c>
      <c r="T202">
        <f>ProkustesV!W207*ProkustesV!$AC207</f>
        <v>3.643773711502766</v>
      </c>
      <c r="U202">
        <f>ProkustesV!X207*ProkustesV!$AC207</f>
        <v>-7.2988841625437076E-2</v>
      </c>
    </row>
    <row r="203" spans="1:21" x14ac:dyDescent="0.3">
      <c r="A203" t="str">
        <f>MID(ProkustesV!C208,4,3)&amp;"_"&amp;ProkustesV!A208&amp;"_"&amp;ProkustesV!B208</f>
        <v>iss_40_1</v>
      </c>
      <c r="B203">
        <f>ProkustesV!E208*ProkustesV!$AC208</f>
        <v>-2.0828220713311074</v>
      </c>
      <c r="C203">
        <f>ProkustesV!F208*ProkustesV!$AC208</f>
        <v>0.35799767605131666</v>
      </c>
      <c r="D203">
        <f>ProkustesV!G208*ProkustesV!$AC208</f>
        <v>-2.0851804766093855</v>
      </c>
      <c r="E203">
        <f>ProkustesV!H208*ProkustesV!$AC208</f>
        <v>-0.332894029585454</v>
      </c>
      <c r="F203">
        <f>ProkustesV!I208*ProkustesV!$AC208</f>
        <v>-8.2927139468386396E-4</v>
      </c>
      <c r="G203">
        <f>ProkustesV!J208*ProkustesV!$AC208</f>
        <v>5.6153937065935952E-2</v>
      </c>
      <c r="H203">
        <f>ProkustesV!K208*ProkustesV!$AC208</f>
        <v>-0.44092766446398673</v>
      </c>
      <c r="I203">
        <f>ProkustesV!L208*ProkustesV!$AC208</f>
        <v>1.3579342362612232</v>
      </c>
      <c r="J203">
        <f>ProkustesV!M208*ProkustesV!$AC208</f>
        <v>-0.48295367118993388</v>
      </c>
      <c r="K203">
        <f>ProkustesV!N208*ProkustesV!$AC208</f>
        <v>0.40595193265065144</v>
      </c>
      <c r="L203">
        <f>ProkustesV!O208*ProkustesV!$AC208</f>
        <v>1.5812290116176191</v>
      </c>
      <c r="M203">
        <f>ProkustesV!P208*ProkustesV!$AC208</f>
        <v>1.3251458338898396</v>
      </c>
      <c r="N203">
        <f>ProkustesV!Q208*ProkustesV!$AC208</f>
        <v>-0.46702898970976997</v>
      </c>
      <c r="O203">
        <f>ProkustesV!R208*ProkustesV!$AC208</f>
        <v>-0.44450359188753208</v>
      </c>
      <c r="P203">
        <f>ProkustesV!S208*ProkustesV!$AC208</f>
        <v>-0.45926369274660594</v>
      </c>
      <c r="Q203">
        <f>ProkustesV!T208*ProkustesV!$AC208</f>
        <v>-1.3373111743669974</v>
      </c>
      <c r="R203">
        <f>ProkustesV!U208*ProkustesV!$AC208</f>
        <v>1.5549127808492051</v>
      </c>
      <c r="S203">
        <f>ProkustesV!V208*ProkustesV!$AC208</f>
        <v>-1.3862369884310728</v>
      </c>
      <c r="T203">
        <f>ProkustesV!W208*ProkustesV!$AC208</f>
        <v>2.8828640449786418</v>
      </c>
      <c r="U203">
        <f>ProkustesV!X208*ProkustesV!$AC208</f>
        <v>-2.2378316479129945E-3</v>
      </c>
    </row>
    <row r="204" spans="1:21" x14ac:dyDescent="0.3">
      <c r="A204" t="str">
        <f>MID(ProkustesV!C209,4,3)&amp;"_"&amp;ProkustesV!A209&amp;"_"&amp;ProkustesV!B209</f>
        <v>iss_40_2</v>
      </c>
      <c r="B204">
        <f>ProkustesV!E209*ProkustesV!$AC209</f>
        <v>-2.1392167220229914</v>
      </c>
      <c r="C204">
        <f>ProkustesV!F209*ProkustesV!$AC209</f>
        <v>0.35863014068486843</v>
      </c>
      <c r="D204">
        <f>ProkustesV!G209*ProkustesV!$AC209</f>
        <v>-2.1870010330619936</v>
      </c>
      <c r="E204">
        <f>ProkustesV!H209*ProkustesV!$AC209</f>
        <v>-0.35736534517991936</v>
      </c>
      <c r="F204">
        <f>ProkustesV!I209*ProkustesV!$AC209</f>
        <v>-0.38713037636801684</v>
      </c>
      <c r="G204">
        <f>ProkustesV!J209*ProkustesV!$AC209</f>
        <v>-5.9799412000885191E-2</v>
      </c>
      <c r="H204">
        <f>ProkustesV!K209*ProkustesV!$AC209</f>
        <v>-0.37680840358681589</v>
      </c>
      <c r="I204">
        <f>ProkustesV!L209*ProkustesV!$AC209</f>
        <v>1.3422352282661327</v>
      </c>
      <c r="J204">
        <f>ProkustesV!M209*ProkustesV!$AC209</f>
        <v>-0.41163347699609326</v>
      </c>
      <c r="K204">
        <f>ProkustesV!N209*ProkustesV!$AC209</f>
        <v>0.35038004431415237</v>
      </c>
      <c r="L204">
        <f>ProkustesV!O209*ProkustesV!$AC209</f>
        <v>1.6462641110632912</v>
      </c>
      <c r="M204">
        <f>ProkustesV!P209*ProkustesV!$AC209</f>
        <v>1.395783328319012</v>
      </c>
      <c r="N204">
        <f>ProkustesV!Q209*ProkustesV!$AC209</f>
        <v>-0.42647713172709295</v>
      </c>
      <c r="O204">
        <f>ProkustesV!R209*ProkustesV!$AC209</f>
        <v>-0.37562321105431201</v>
      </c>
      <c r="P204">
        <f>ProkustesV!S209*ProkustesV!$AC209</f>
        <v>-0.49272762351098948</v>
      </c>
      <c r="Q204">
        <f>ProkustesV!T209*ProkustesV!$AC209</f>
        <v>-1.3244400417626505</v>
      </c>
      <c r="R204">
        <f>ProkustesV!U209*ProkustesV!$AC209</f>
        <v>1.5630025008227275</v>
      </c>
      <c r="S204">
        <f>ProkustesV!V209*ProkustesV!$AC209</f>
        <v>-1.2885939653543719</v>
      </c>
      <c r="T204">
        <f>ProkustesV!W209*ProkustesV!$AC209</f>
        <v>3.211728155387982</v>
      </c>
      <c r="U204">
        <f>ProkustesV!X209*ProkustesV!$AC209</f>
        <v>-4.1206766232030206E-2</v>
      </c>
    </row>
    <row r="205" spans="1:21" x14ac:dyDescent="0.3">
      <c r="A205" t="str">
        <f>MID(ProkustesV!C210,4,3)&amp;"_"&amp;ProkustesV!A210&amp;"_"&amp;ProkustesV!B210</f>
        <v>iss_40_3</v>
      </c>
      <c r="B205">
        <f>ProkustesV!E210*ProkustesV!$AC210</f>
        <v>-2.2317360786136136</v>
      </c>
      <c r="C205">
        <f>ProkustesV!F210*ProkustesV!$AC210</f>
        <v>0.30898418578716486</v>
      </c>
      <c r="D205">
        <f>ProkustesV!G210*ProkustesV!$AC210</f>
        <v>-2.2262379993634691</v>
      </c>
      <c r="E205">
        <f>ProkustesV!H210*ProkustesV!$AC210</f>
        <v>-0.37785600601152619</v>
      </c>
      <c r="F205">
        <f>ProkustesV!I210*ProkustesV!$AC210</f>
        <v>-0.5925814968519344</v>
      </c>
      <c r="G205">
        <f>ProkustesV!J210*ProkustesV!$AC210</f>
        <v>1.4757685643318572E-2</v>
      </c>
      <c r="H205">
        <f>ProkustesV!K210*ProkustesV!$AC210</f>
        <v>-0.35525467909314939</v>
      </c>
      <c r="I205">
        <f>ProkustesV!L210*ProkustesV!$AC210</f>
        <v>1.2656178096835404</v>
      </c>
      <c r="J205">
        <f>ProkustesV!M210*ProkustesV!$AC210</f>
        <v>-0.35672240227798191</v>
      </c>
      <c r="K205">
        <f>ProkustesV!N210*ProkustesV!$AC210</f>
        <v>0.33147164345848162</v>
      </c>
      <c r="L205">
        <f>ProkustesV!O210*ProkustesV!$AC210</f>
        <v>1.6944270727009607</v>
      </c>
      <c r="M205">
        <f>ProkustesV!P210*ProkustesV!$AC210</f>
        <v>1.2166074713818122</v>
      </c>
      <c r="N205">
        <f>ProkustesV!Q210*ProkustesV!$AC210</f>
        <v>-0.36627739480499155</v>
      </c>
      <c r="O205">
        <f>ProkustesV!R210*ProkustesV!$AC210</f>
        <v>-0.31482806734115482</v>
      </c>
      <c r="P205">
        <f>ProkustesV!S210*ProkustesV!$AC210</f>
        <v>-0.40818460802441858</v>
      </c>
      <c r="Q205">
        <f>ProkustesV!T210*ProkustesV!$AC210</f>
        <v>-1.2313515454646442</v>
      </c>
      <c r="R205">
        <f>ProkustesV!U210*ProkustesV!$AC210</f>
        <v>1.5971465514301684</v>
      </c>
      <c r="S205">
        <f>ProkustesV!V210*ProkustesV!$AC210</f>
        <v>-1.1221361512791623</v>
      </c>
      <c r="T205">
        <f>ProkustesV!W210*ProkustesV!$AC210</f>
        <v>3.2454210348984383</v>
      </c>
      <c r="U205">
        <f>ProkustesV!X210*ProkustesV!$AC210</f>
        <v>-9.1267025857829726E-2</v>
      </c>
    </row>
    <row r="206" spans="1:21" x14ac:dyDescent="0.3">
      <c r="A206" t="str">
        <f>MID(ProkustesV!C211,4,3)&amp;"_"&amp;ProkustesV!A211&amp;"_"&amp;ProkustesV!B211</f>
        <v>iss_40_4</v>
      </c>
      <c r="B206">
        <f>ProkustesV!E211*ProkustesV!$AC211</f>
        <v>-2.1341427358542506</v>
      </c>
      <c r="C206">
        <f>ProkustesV!F211*ProkustesV!$AC211</f>
        <v>0.33886003263141035</v>
      </c>
      <c r="D206">
        <f>ProkustesV!G211*ProkustesV!$AC211</f>
        <v>-2.0859784813311579</v>
      </c>
      <c r="E206">
        <f>ProkustesV!H211*ProkustesV!$AC211</f>
        <v>-0.47974892351735116</v>
      </c>
      <c r="F206">
        <f>ProkustesV!I211*ProkustesV!$AC211</f>
        <v>-0.17913570461724579</v>
      </c>
      <c r="G206">
        <f>ProkustesV!J211*ProkustesV!$AC211</f>
        <v>7.0612374318779522E-2</v>
      </c>
      <c r="H206">
        <f>ProkustesV!K211*ProkustesV!$AC211</f>
        <v>-0.34575636094029594</v>
      </c>
      <c r="I206">
        <f>ProkustesV!L211*ProkustesV!$AC211</f>
        <v>1.4283791432241459</v>
      </c>
      <c r="J206">
        <f>ProkustesV!M211*ProkustesV!$AC211</f>
        <v>-0.39359160825975076</v>
      </c>
      <c r="K206">
        <f>ProkustesV!N211*ProkustesV!$AC211</f>
        <v>0.50971561900418461</v>
      </c>
      <c r="L206">
        <f>ProkustesV!O211*ProkustesV!$AC211</f>
        <v>1.6805506758442816</v>
      </c>
      <c r="M206">
        <f>ProkustesV!P211*ProkustesV!$AC211</f>
        <v>1.4570421147906061</v>
      </c>
      <c r="N206">
        <f>ProkustesV!Q211*ProkustesV!$AC211</f>
        <v>-0.44505068393967334</v>
      </c>
      <c r="O206">
        <f>ProkustesV!R211*ProkustesV!$AC211</f>
        <v>-0.46452878727573643</v>
      </c>
      <c r="P206">
        <f>ProkustesV!S211*ProkustesV!$AC211</f>
        <v>-0.54169798070955699</v>
      </c>
      <c r="Q206">
        <f>ProkustesV!T211*ProkustesV!$AC211</f>
        <v>-1.3877588270527965</v>
      </c>
      <c r="R206">
        <f>ProkustesV!U211*ProkustesV!$AC211</f>
        <v>1.644357714729197</v>
      </c>
      <c r="S206">
        <f>ProkustesV!V211*ProkustesV!$AC211</f>
        <v>-1.3932615091544249</v>
      </c>
      <c r="T206">
        <f>ProkustesV!W211*ProkustesV!$AC211</f>
        <v>2.8004451650784556</v>
      </c>
      <c r="U206">
        <f>ProkustesV!X211*ProkustesV!$AC211</f>
        <v>-7.931123696881788E-2</v>
      </c>
    </row>
    <row r="207" spans="1:21" x14ac:dyDescent="0.3">
      <c r="A207" t="str">
        <f>MID(ProkustesV!C212,4,3)&amp;"_"&amp;ProkustesV!A212&amp;"_"&amp;ProkustesV!B212</f>
        <v>iss_40_5</v>
      </c>
      <c r="B207">
        <f>ProkustesV!E212*ProkustesV!$AC212</f>
        <v>-2.3192249773463596</v>
      </c>
      <c r="C207">
        <f>ProkustesV!F212*ProkustesV!$AC212</f>
        <v>0.34816052520485496</v>
      </c>
      <c r="D207">
        <f>ProkustesV!G212*ProkustesV!$AC212</f>
        <v>-2.3460551267849308</v>
      </c>
      <c r="E207">
        <f>ProkustesV!H212*ProkustesV!$AC212</f>
        <v>-0.42547363944474864</v>
      </c>
      <c r="F207">
        <f>ProkustesV!I212*ProkustesV!$AC212</f>
        <v>-0.25001324030255545</v>
      </c>
      <c r="G207">
        <f>ProkustesV!J212*ProkustesV!$AC212</f>
        <v>4.6116456726910098E-3</v>
      </c>
      <c r="H207">
        <f>ProkustesV!K212*ProkustesV!$AC212</f>
        <v>-0.32775543265050405</v>
      </c>
      <c r="I207">
        <f>ProkustesV!L212*ProkustesV!$AC212</f>
        <v>1.4850607836609611</v>
      </c>
      <c r="J207">
        <f>ProkustesV!M212*ProkustesV!$AC212</f>
        <v>-0.37732755247256056</v>
      </c>
      <c r="K207">
        <f>ProkustesV!N212*ProkustesV!$AC212</f>
        <v>0.49170255511229116</v>
      </c>
      <c r="L207">
        <f>ProkustesV!O212*ProkustesV!$AC212</f>
        <v>1.6925318745899915</v>
      </c>
      <c r="M207">
        <f>ProkustesV!P212*ProkustesV!$AC212</f>
        <v>1.6195174414032003</v>
      </c>
      <c r="N207">
        <f>ProkustesV!Q212*ProkustesV!$AC212</f>
        <v>-0.36241248849607943</v>
      </c>
      <c r="O207">
        <f>ProkustesV!R212*ProkustesV!$AC212</f>
        <v>-0.45185242275012261</v>
      </c>
      <c r="P207">
        <f>ProkustesV!S212*ProkustesV!$AC212</f>
        <v>-0.35549354923146914</v>
      </c>
      <c r="Q207">
        <f>ProkustesV!T212*ProkustesV!$AC212</f>
        <v>-1.4527108778062878</v>
      </c>
      <c r="R207">
        <f>ProkustesV!U212*ProkustesV!$AC212</f>
        <v>1.5942131101452708</v>
      </c>
      <c r="S207">
        <f>ProkustesV!V212*ProkustesV!$AC212</f>
        <v>-1.4942945137003505</v>
      </c>
      <c r="T207">
        <f>ProkustesV!W212*ProkustesV!$AC212</f>
        <v>3.0515373825491876</v>
      </c>
      <c r="U207">
        <f>ProkustesV!X212*ProkustesV!$AC212</f>
        <v>-0.12472149735249194</v>
      </c>
    </row>
    <row r="208" spans="1:21" x14ac:dyDescent="0.3">
      <c r="A208" t="str">
        <f>MID(ProkustesV!C213,4,3)&amp;"_"&amp;ProkustesV!A213&amp;"_"&amp;ProkustesV!B213</f>
        <v>iss_41_1</v>
      </c>
      <c r="B208">
        <f>ProkustesV!E213*ProkustesV!$AC213</f>
        <v>-2.5633679767220818</v>
      </c>
      <c r="C208">
        <f>ProkustesV!F213*ProkustesV!$AC213</f>
        <v>0.35251146374036924</v>
      </c>
      <c r="D208">
        <f>ProkustesV!G213*ProkustesV!$AC213</f>
        <v>-2.5447879912308595</v>
      </c>
      <c r="E208">
        <f>ProkustesV!H213*ProkustesV!$AC213</f>
        <v>-0.3504920950717198</v>
      </c>
      <c r="F208">
        <f>ProkustesV!I213*ProkustesV!$AC213</f>
        <v>-0.6622235072072381</v>
      </c>
      <c r="G208">
        <f>ProkustesV!J213*ProkustesV!$AC213</f>
        <v>8.443327717141777E-2</v>
      </c>
      <c r="H208">
        <f>ProkustesV!K213*ProkustesV!$AC213</f>
        <v>-0.31143680550973341</v>
      </c>
      <c r="I208">
        <f>ProkustesV!L213*ProkustesV!$AC213</f>
        <v>1.8295871374698267</v>
      </c>
      <c r="J208">
        <f>ProkustesV!M213*ProkustesV!$AC213</f>
        <v>-0.34576275881448776</v>
      </c>
      <c r="K208">
        <f>ProkustesV!N213*ProkustesV!$AC213</f>
        <v>0.56436967872900567</v>
      </c>
      <c r="L208">
        <f>ProkustesV!O213*ProkustesV!$AC213</f>
        <v>2.1086227238793387</v>
      </c>
      <c r="M208">
        <f>ProkustesV!P213*ProkustesV!$AC213</f>
        <v>1.898290535538482</v>
      </c>
      <c r="N208">
        <f>ProkustesV!Q213*ProkustesV!$AC213</f>
        <v>-0.36203339956158931</v>
      </c>
      <c r="O208">
        <f>ProkustesV!R213*ProkustesV!$AC213</f>
        <v>-0.60918971320358828</v>
      </c>
      <c r="P208">
        <f>ProkustesV!S213*ProkustesV!$AC213</f>
        <v>-0.3881044104590553</v>
      </c>
      <c r="Q208">
        <f>ProkustesV!T213*ProkustesV!$AC213</f>
        <v>-1.8740359098268631</v>
      </c>
      <c r="R208">
        <f>ProkustesV!U213*ProkustesV!$AC213</f>
        <v>1.879530453647555</v>
      </c>
      <c r="S208">
        <f>ProkustesV!V213*ProkustesV!$AC213</f>
        <v>-1.9602871487776601</v>
      </c>
      <c r="T208">
        <f>ProkustesV!W213*ProkustesV!$AC213</f>
        <v>3.1895636719781435</v>
      </c>
      <c r="U208">
        <f>ProkustesV!X213*ProkustesV!$AC213</f>
        <v>6.481277423073746E-2</v>
      </c>
    </row>
    <row r="209" spans="1:21" x14ac:dyDescent="0.3">
      <c r="A209" t="str">
        <f>MID(ProkustesV!C214,4,3)&amp;"_"&amp;ProkustesV!A214&amp;"_"&amp;ProkustesV!B214</f>
        <v>iss_41_2</v>
      </c>
      <c r="B209">
        <f>ProkustesV!E214*ProkustesV!$AC214</f>
        <v>-2.2416776531539049</v>
      </c>
      <c r="C209">
        <f>ProkustesV!F214*ProkustesV!$AC214</f>
        <v>0.35843881531653005</v>
      </c>
      <c r="D209">
        <f>ProkustesV!G214*ProkustesV!$AC214</f>
        <v>-2.3015664718879227</v>
      </c>
      <c r="E209">
        <f>ProkustesV!H214*ProkustesV!$AC214</f>
        <v>-0.47719334767514465</v>
      </c>
      <c r="F209">
        <f>ProkustesV!I214*ProkustesV!$AC214</f>
        <v>-0.1760020036254949</v>
      </c>
      <c r="G209">
        <f>ProkustesV!J214*ProkustesV!$AC214</f>
        <v>-6.6291533761993334E-3</v>
      </c>
      <c r="H209">
        <f>ProkustesV!K214*ProkustesV!$AC214</f>
        <v>-0.31649621100155478</v>
      </c>
      <c r="I209">
        <f>ProkustesV!L214*ProkustesV!$AC214</f>
        <v>1.4542260594981429</v>
      </c>
      <c r="J209">
        <f>ProkustesV!M214*ProkustesV!$AC214</f>
        <v>-0.42144902689857389</v>
      </c>
      <c r="K209">
        <f>ProkustesV!N214*ProkustesV!$AC214</f>
        <v>0.38849901239531187</v>
      </c>
      <c r="L209">
        <f>ProkustesV!O214*ProkustesV!$AC214</f>
        <v>1.7189680225417574</v>
      </c>
      <c r="M209">
        <f>ProkustesV!P214*ProkustesV!$AC214</f>
        <v>1.4394736226095153</v>
      </c>
      <c r="N209">
        <f>ProkustesV!Q214*ProkustesV!$AC214</f>
        <v>-0.45916804694471403</v>
      </c>
      <c r="O209">
        <f>ProkustesV!R214*ProkustesV!$AC214</f>
        <v>-0.34128280436257813</v>
      </c>
      <c r="P209">
        <f>ProkustesV!S214*ProkustesV!$AC214</f>
        <v>-0.5541325906971547</v>
      </c>
      <c r="Q209">
        <f>ProkustesV!T214*ProkustesV!$AC214</f>
        <v>-1.3743950343923592</v>
      </c>
      <c r="R209">
        <f>ProkustesV!U214*ProkustesV!$AC214</f>
        <v>1.6430754839501818</v>
      </c>
      <c r="S209">
        <f>ProkustesV!V214*ProkustesV!$AC214</f>
        <v>-1.4629651974408793</v>
      </c>
      <c r="T209">
        <f>ProkustesV!W214*ProkustesV!$AC214</f>
        <v>3.1084484977173874</v>
      </c>
      <c r="U209">
        <f>ProkustesV!X214*ProkustesV!$AC214</f>
        <v>2.182802742764664E-2</v>
      </c>
    </row>
    <row r="210" spans="1:21" x14ac:dyDescent="0.3">
      <c r="A210" t="str">
        <f>MID(ProkustesV!C215,4,3)&amp;"_"&amp;ProkustesV!A215&amp;"_"&amp;ProkustesV!B215</f>
        <v>iss_41_3</v>
      </c>
      <c r="B210">
        <f>ProkustesV!E215*ProkustesV!$AC215</f>
        <v>-1.9287196327311908</v>
      </c>
      <c r="C210">
        <f>ProkustesV!F215*ProkustesV!$AC215</f>
        <v>0.31268090335544024</v>
      </c>
      <c r="D210">
        <f>ProkustesV!G215*ProkustesV!$AC215</f>
        <v>-1.941504722531336</v>
      </c>
      <c r="E210">
        <f>ProkustesV!H215*ProkustesV!$AC215</f>
        <v>-0.37012781519560994</v>
      </c>
      <c r="F210">
        <f>ProkustesV!I215*ProkustesV!$AC215</f>
        <v>-0.37998857377873102</v>
      </c>
      <c r="G210">
        <f>ProkustesV!J215*ProkustesV!$AC215</f>
        <v>-5.8657041357521186E-2</v>
      </c>
      <c r="H210">
        <f>ProkustesV!K215*ProkustesV!$AC215</f>
        <v>-0.34224078828452087</v>
      </c>
      <c r="I210">
        <f>ProkustesV!L215*ProkustesV!$AC215</f>
        <v>1.6092598801166003</v>
      </c>
      <c r="J210">
        <f>ProkustesV!M215*ProkustesV!$AC215</f>
        <v>-0.38180154250238613</v>
      </c>
      <c r="K210">
        <f>ProkustesV!N215*ProkustesV!$AC215</f>
        <v>0.56106913082593768</v>
      </c>
      <c r="L210">
        <f>ProkustesV!O215*ProkustesV!$AC215</f>
        <v>1.5510926336796111</v>
      </c>
      <c r="M210">
        <f>ProkustesV!P215*ProkustesV!$AC215</f>
        <v>1.5070808833291764</v>
      </c>
      <c r="N210">
        <f>ProkustesV!Q215*ProkustesV!$AC215</f>
        <v>-0.34810782121539346</v>
      </c>
      <c r="O210">
        <f>ProkustesV!R215*ProkustesV!$AC215</f>
        <v>-0.46153319383160063</v>
      </c>
      <c r="P210">
        <f>ProkustesV!S215*ProkustesV!$AC215</f>
        <v>-0.37956551591579984</v>
      </c>
      <c r="Q210">
        <f>ProkustesV!T215*ProkustesV!$AC215</f>
        <v>-1.5175395633179605</v>
      </c>
      <c r="R210">
        <f>ProkustesV!U215*ProkustesV!$AC215</f>
        <v>1.4992124775832103</v>
      </c>
      <c r="S210">
        <f>ProkustesV!V215*ProkustesV!$AC215</f>
        <v>-1.5602088633656217</v>
      </c>
      <c r="T210">
        <f>ProkustesV!W215*ProkustesV!$AC215</f>
        <v>2.6516234856965464</v>
      </c>
      <c r="U210">
        <f>ProkustesV!X215*ProkustesV!$AC215</f>
        <v>-2.2024320558845768E-2</v>
      </c>
    </row>
    <row r="211" spans="1:21" x14ac:dyDescent="0.3">
      <c r="A211" t="str">
        <f>MID(ProkustesV!C216,4,3)&amp;"_"&amp;ProkustesV!A216&amp;"_"&amp;ProkustesV!B216</f>
        <v>iss_41_4</v>
      </c>
      <c r="B211">
        <f>ProkustesV!E216*ProkustesV!$AC216</f>
        <v>-2.591937532810197</v>
      </c>
      <c r="C211">
        <f>ProkustesV!F216*ProkustesV!$AC216</f>
        <v>0.3598368624448855</v>
      </c>
      <c r="D211">
        <f>ProkustesV!G216*ProkustesV!$AC216</f>
        <v>-2.5814745010235627</v>
      </c>
      <c r="E211">
        <f>ProkustesV!H216*ProkustesV!$AC216</f>
        <v>-0.42051469868899249</v>
      </c>
      <c r="F211">
        <f>ProkustesV!I216*ProkustesV!$AC216</f>
        <v>-0.55868772588959126</v>
      </c>
      <c r="G211">
        <f>ProkustesV!J216*ProkustesV!$AC216</f>
        <v>-5.6928623315237924E-2</v>
      </c>
      <c r="H211">
        <f>ProkustesV!K216*ProkustesV!$AC216</f>
        <v>-0.40150543672121886</v>
      </c>
      <c r="I211">
        <f>ProkustesV!L216*ProkustesV!$AC216</f>
        <v>1.8825212801818665</v>
      </c>
      <c r="J211">
        <f>ProkustesV!M216*ProkustesV!$AC216</f>
        <v>-0.42754786720419158</v>
      </c>
      <c r="K211">
        <f>ProkustesV!N216*ProkustesV!$AC216</f>
        <v>0.5643020888915774</v>
      </c>
      <c r="L211">
        <f>ProkustesV!O216*ProkustesV!$AC216</f>
        <v>2.0014912717277169</v>
      </c>
      <c r="M211">
        <f>ProkustesV!P216*ProkustesV!$AC216</f>
        <v>1.6533413520441136</v>
      </c>
      <c r="N211">
        <f>ProkustesV!Q216*ProkustesV!$AC216</f>
        <v>-0.41857236408240611</v>
      </c>
      <c r="O211">
        <f>ProkustesV!R216*ProkustesV!$AC216</f>
        <v>-0.46079515339329286</v>
      </c>
      <c r="P211">
        <f>ProkustesV!S216*ProkustesV!$AC216</f>
        <v>-0.49331689700934472</v>
      </c>
      <c r="Q211">
        <f>ProkustesV!T216*ProkustesV!$AC216</f>
        <v>-1.7866358287182926</v>
      </c>
      <c r="R211">
        <f>ProkustesV!U216*ProkustesV!$AC216</f>
        <v>1.9447651644499124</v>
      </c>
      <c r="S211">
        <f>ProkustesV!V216*ProkustesV!$AC216</f>
        <v>-1.7382550911376242</v>
      </c>
      <c r="T211">
        <f>ProkustesV!W216*ProkustesV!$AC216</f>
        <v>3.5267858885628702</v>
      </c>
      <c r="U211">
        <f>ProkustesV!X216*ProkustesV!$AC216</f>
        <v>3.1278116909955684E-3</v>
      </c>
    </row>
    <row r="212" spans="1:21" x14ac:dyDescent="0.3">
      <c r="A212" t="str">
        <f>MID(ProkustesV!C217,4,3)&amp;"_"&amp;ProkustesV!A217&amp;"_"&amp;ProkustesV!B217</f>
        <v>iss_41_5</v>
      </c>
      <c r="B212">
        <f>ProkustesV!E217*ProkustesV!$AC217</f>
        <v>-2.1405436995108968</v>
      </c>
      <c r="C212">
        <f>ProkustesV!F217*ProkustesV!$AC217</f>
        <v>0.40179783633101146</v>
      </c>
      <c r="D212">
        <f>ProkustesV!G217*ProkustesV!$AC217</f>
        <v>-2.1674933724569465</v>
      </c>
      <c r="E212">
        <f>ProkustesV!H217*ProkustesV!$AC217</f>
        <v>-0.37678678992839976</v>
      </c>
      <c r="F212">
        <f>ProkustesV!I217*ProkustesV!$AC217</f>
        <v>-0.26317027179946917</v>
      </c>
      <c r="G212">
        <f>ProkustesV!J217*ProkustesV!$AC217</f>
        <v>3.861405724015068E-3</v>
      </c>
      <c r="H212">
        <f>ProkustesV!K217*ProkustesV!$AC217</f>
        <v>-0.40254630809711828</v>
      </c>
      <c r="I212">
        <f>ProkustesV!L217*ProkustesV!$AC217</f>
        <v>1.3854038441785008</v>
      </c>
      <c r="J212">
        <f>ProkustesV!M217*ProkustesV!$AC217</f>
        <v>-0.43370002898825105</v>
      </c>
      <c r="K212">
        <f>ProkustesV!N217*ProkustesV!$AC217</f>
        <v>0.43455992850254876</v>
      </c>
      <c r="L212">
        <f>ProkustesV!O217*ProkustesV!$AC217</f>
        <v>1.561047385509482</v>
      </c>
      <c r="M212">
        <f>ProkustesV!P217*ProkustesV!$AC217</f>
        <v>1.4685779159986114</v>
      </c>
      <c r="N212">
        <f>ProkustesV!Q217*ProkustesV!$AC217</f>
        <v>-0.38787879855890689</v>
      </c>
      <c r="O212">
        <f>ProkustesV!R217*ProkustesV!$AC217</f>
        <v>-0.3788890656115384</v>
      </c>
      <c r="P212">
        <f>ProkustesV!S217*ProkustesV!$AC217</f>
        <v>-0.43769329809500879</v>
      </c>
      <c r="Q212">
        <f>ProkustesV!T217*ProkustesV!$AC217</f>
        <v>-1.4272328149654872</v>
      </c>
      <c r="R212">
        <f>ProkustesV!U217*ProkustesV!$AC217</f>
        <v>1.5888781330973467</v>
      </c>
      <c r="S212">
        <f>ProkustesV!V217*ProkustesV!$AC217</f>
        <v>-1.4510861633885503</v>
      </c>
      <c r="T212">
        <f>ProkustesV!W217*ProkustesV!$AC217</f>
        <v>3.0831002588997785</v>
      </c>
      <c r="U212">
        <f>ProkustesV!X217*ProkustesV!$AC217</f>
        <v>-6.0206096840712361E-2</v>
      </c>
    </row>
    <row r="213" spans="1:21" x14ac:dyDescent="0.3">
      <c r="A213" t="str">
        <f>MID(ProkustesV!C218,4,3)&amp;"_"&amp;ProkustesV!A218&amp;"_"&amp;ProkustesV!B218</f>
        <v>iss_42_1</v>
      </c>
      <c r="B213">
        <f>ProkustesV!E218*ProkustesV!$AC218</f>
        <v>-1.8593179209668242</v>
      </c>
      <c r="C213">
        <f>ProkustesV!F218*ProkustesV!$AC218</f>
        <v>0.43683922440856993</v>
      </c>
      <c r="D213">
        <f>ProkustesV!G218*ProkustesV!$AC218</f>
        <v>-1.8578306114933121</v>
      </c>
      <c r="E213">
        <f>ProkustesV!H218*ProkustesV!$AC218</f>
        <v>-0.41716330016718678</v>
      </c>
      <c r="F213">
        <f>ProkustesV!I218*ProkustesV!$AC218</f>
        <v>-0.13355566937102753</v>
      </c>
      <c r="G213">
        <f>ProkustesV!J218*ProkustesV!$AC218</f>
        <v>2.1289712863668958E-2</v>
      </c>
      <c r="H213">
        <f>ProkustesV!K218*ProkustesV!$AC218</f>
        <v>-0.28086245213984495</v>
      </c>
      <c r="I213">
        <f>ProkustesV!L218*ProkustesV!$AC218</f>
        <v>1.3306151724963768</v>
      </c>
      <c r="J213">
        <f>ProkustesV!M218*ProkustesV!$AC218</f>
        <v>-0.32007271458134728</v>
      </c>
      <c r="K213">
        <f>ProkustesV!N218*ProkustesV!$AC218</f>
        <v>0.49095590951756513</v>
      </c>
      <c r="L213">
        <f>ProkustesV!O218*ProkustesV!$AC218</f>
        <v>1.3770353396773904</v>
      </c>
      <c r="M213">
        <f>ProkustesV!P218*ProkustesV!$AC218</f>
        <v>1.2197044699710367</v>
      </c>
      <c r="N213">
        <f>ProkustesV!Q218*ProkustesV!$AC218</f>
        <v>-0.31950222055322169</v>
      </c>
      <c r="O213">
        <f>ProkustesV!R218*ProkustesV!$AC218</f>
        <v>-0.51861373738501981</v>
      </c>
      <c r="P213">
        <f>ProkustesV!S218*ProkustesV!$AC218</f>
        <v>-0.3587074984496591</v>
      </c>
      <c r="Q213">
        <f>ProkustesV!T218*ProkustesV!$AC218</f>
        <v>-1.3662549429233397</v>
      </c>
      <c r="R213">
        <f>ProkustesV!U218*ProkustesV!$AC218</f>
        <v>1.2611435699293723</v>
      </c>
      <c r="S213">
        <f>ProkustesV!V218*ProkustesV!$AC218</f>
        <v>-1.2150832887790055</v>
      </c>
      <c r="T213">
        <f>ProkustesV!W218*ProkustesV!$AC218</f>
        <v>2.4916701779484844</v>
      </c>
      <c r="U213">
        <f>ProkustesV!X218*ProkustesV!$AC218</f>
        <v>1.7710779997337316E-2</v>
      </c>
    </row>
    <row r="214" spans="1:21" x14ac:dyDescent="0.3">
      <c r="A214" t="str">
        <f>MID(ProkustesV!C219,4,3)&amp;"_"&amp;ProkustesV!A219&amp;"_"&amp;ProkustesV!B219</f>
        <v>iss_42_2</v>
      </c>
      <c r="B214">
        <f>ProkustesV!E219*ProkustesV!$AC219</f>
        <v>-2.3241511631645921</v>
      </c>
      <c r="C214">
        <f>ProkustesV!F219*ProkustesV!$AC219</f>
        <v>0.44618498339741414</v>
      </c>
      <c r="D214">
        <f>ProkustesV!G219*ProkustesV!$AC219</f>
        <v>-2.3789272324913804</v>
      </c>
      <c r="E214">
        <f>ProkustesV!H219*ProkustesV!$AC219</f>
        <v>-0.45627015775924606</v>
      </c>
      <c r="F214">
        <f>ProkustesV!I219*ProkustesV!$AC219</f>
        <v>-0.30136688581717092</v>
      </c>
      <c r="G214">
        <f>ProkustesV!J219*ProkustesV!$AC219</f>
        <v>-5.6751372987570332E-2</v>
      </c>
      <c r="H214">
        <f>ProkustesV!K219*ProkustesV!$AC219</f>
        <v>-0.22859821480974676</v>
      </c>
      <c r="I214">
        <f>ProkustesV!L219*ProkustesV!$AC219</f>
        <v>1.6044379734129484</v>
      </c>
      <c r="J214">
        <f>ProkustesV!M219*ProkustesV!$AC219</f>
        <v>-0.27336825405792131</v>
      </c>
      <c r="K214">
        <f>ProkustesV!N219*ProkustesV!$AC219</f>
        <v>0.46568424024772642</v>
      </c>
      <c r="L214">
        <f>ProkustesV!O219*ProkustesV!$AC219</f>
        <v>1.5746130304096768</v>
      </c>
      <c r="M214">
        <f>ProkustesV!P219*ProkustesV!$AC219</f>
        <v>1.2207764552233036</v>
      </c>
      <c r="N214">
        <f>ProkustesV!Q219*ProkustesV!$AC219</f>
        <v>-0.28754483565635103</v>
      </c>
      <c r="O214">
        <f>ProkustesV!R219*ProkustesV!$AC219</f>
        <v>-0.46766622220860332</v>
      </c>
      <c r="P214">
        <f>ProkustesV!S219*ProkustesV!$AC219</f>
        <v>-0.39619997532869722</v>
      </c>
      <c r="Q214">
        <f>ProkustesV!T219*ProkustesV!$AC219</f>
        <v>-1.5700537947109581</v>
      </c>
      <c r="R214">
        <f>ProkustesV!U219*ProkustesV!$AC219</f>
        <v>1.6054283305003658</v>
      </c>
      <c r="S214">
        <f>ProkustesV!V219*ProkustesV!$AC219</f>
        <v>-1.1240970775463499</v>
      </c>
      <c r="T214">
        <f>ProkustesV!W219*ProkustesV!$AC219</f>
        <v>3.0101152004158158</v>
      </c>
      <c r="U214">
        <f>ProkustesV!X219*ProkustesV!$AC219</f>
        <v>-6.2245027068659392E-2</v>
      </c>
    </row>
    <row r="215" spans="1:21" x14ac:dyDescent="0.3">
      <c r="A215" t="str">
        <f>MID(ProkustesV!C220,4,3)&amp;"_"&amp;ProkustesV!A220&amp;"_"&amp;ProkustesV!B220</f>
        <v>iss_42_3</v>
      </c>
      <c r="B215">
        <f>ProkustesV!E220*ProkustesV!$AC220</f>
        <v>-2.0783799954357831</v>
      </c>
      <c r="C215">
        <f>ProkustesV!F220*ProkustesV!$AC220</f>
        <v>0.36965820906570018</v>
      </c>
      <c r="D215">
        <f>ProkustesV!G220*ProkustesV!$AC220</f>
        <v>-2.1175733436284716</v>
      </c>
      <c r="E215">
        <f>ProkustesV!H220*ProkustesV!$AC220</f>
        <v>-0.41727376626136159</v>
      </c>
      <c r="F215">
        <f>ProkustesV!I220*ProkustesV!$AC220</f>
        <v>-0.24850672710303695</v>
      </c>
      <c r="G215">
        <f>ProkustesV!J220*ProkustesV!$AC220</f>
        <v>3.6853236795357888E-2</v>
      </c>
      <c r="H215">
        <f>ProkustesV!K220*ProkustesV!$AC220</f>
        <v>-0.35109512692296713</v>
      </c>
      <c r="I215">
        <f>ProkustesV!L220*ProkustesV!$AC220</f>
        <v>1.4954130515874966</v>
      </c>
      <c r="J215">
        <f>ProkustesV!M220*ProkustesV!$AC220</f>
        <v>-0.357439163994831</v>
      </c>
      <c r="K215">
        <f>ProkustesV!N220*ProkustesV!$AC220</f>
        <v>0.47118627583255579</v>
      </c>
      <c r="L215">
        <f>ProkustesV!O220*ProkustesV!$AC220</f>
        <v>1.6516533158228759</v>
      </c>
      <c r="M215">
        <f>ProkustesV!P220*ProkustesV!$AC220</f>
        <v>1.206214823812982</v>
      </c>
      <c r="N215">
        <f>ProkustesV!Q220*ProkustesV!$AC220</f>
        <v>-0.35547058759381794</v>
      </c>
      <c r="O215">
        <f>ProkustesV!R220*ProkustesV!$AC220</f>
        <v>-0.4790734705048863</v>
      </c>
      <c r="P215">
        <f>ProkustesV!S220*ProkustesV!$AC220</f>
        <v>-0.3942836105652745</v>
      </c>
      <c r="Q215">
        <f>ProkustesV!T220*ProkustesV!$AC220</f>
        <v>-1.495130201741294</v>
      </c>
      <c r="R215">
        <f>ProkustesV!U220*ProkustesV!$AC220</f>
        <v>1.5019539235831505</v>
      </c>
      <c r="S215">
        <f>ProkustesV!V220*ProkustesV!$AC220</f>
        <v>-1.1331518898611541</v>
      </c>
      <c r="T215">
        <f>ProkustesV!W220*ProkustesV!$AC220</f>
        <v>2.7491413158381581</v>
      </c>
      <c r="U215">
        <f>ProkustesV!X220*ProkustesV!$AC220</f>
        <v>-5.4696268725401995E-2</v>
      </c>
    </row>
    <row r="216" spans="1:21" x14ac:dyDescent="0.3">
      <c r="A216" t="str">
        <f>MID(ProkustesV!C221,4,3)&amp;"_"&amp;ProkustesV!A221&amp;"_"&amp;ProkustesV!B221</f>
        <v>iss_42_4</v>
      </c>
      <c r="B216">
        <f>ProkustesV!E221*ProkustesV!$AC221</f>
        <v>-1.7325858985238758</v>
      </c>
      <c r="C216">
        <f>ProkustesV!F221*ProkustesV!$AC221</f>
        <v>0.36145636280404697</v>
      </c>
      <c r="D216">
        <f>ProkustesV!G221*ProkustesV!$AC221</f>
        <v>-1.7786427651751744</v>
      </c>
      <c r="E216">
        <f>ProkustesV!H221*ProkustesV!$AC221</f>
        <v>-0.35796052665421846</v>
      </c>
      <c r="F216">
        <f>ProkustesV!I221*ProkustesV!$AC221</f>
        <v>-0.14209953257951055</v>
      </c>
      <c r="G216">
        <f>ProkustesV!J221*ProkustesV!$AC221</f>
        <v>1.3287511147287654E-2</v>
      </c>
      <c r="H216">
        <f>ProkustesV!K221*ProkustesV!$AC221</f>
        <v>-0.31359980074005955</v>
      </c>
      <c r="I216">
        <f>ProkustesV!L221*ProkustesV!$AC221</f>
        <v>1.2612395336965234</v>
      </c>
      <c r="J216">
        <f>ProkustesV!M221*ProkustesV!$AC221</f>
        <v>-0.35117731270657265</v>
      </c>
      <c r="K216">
        <f>ProkustesV!N221*ProkustesV!$AC221</f>
        <v>0.45848113576030819</v>
      </c>
      <c r="L216">
        <f>ProkustesV!O221*ProkustesV!$AC221</f>
        <v>1.1461959232630901</v>
      </c>
      <c r="M216">
        <f>ProkustesV!P221*ProkustesV!$AC221</f>
        <v>1.1606755512359346</v>
      </c>
      <c r="N216">
        <f>ProkustesV!Q221*ProkustesV!$AC221</f>
        <v>-0.33879416012136954</v>
      </c>
      <c r="O216">
        <f>ProkustesV!R221*ProkustesV!$AC221</f>
        <v>-0.44190808005866761</v>
      </c>
      <c r="P216">
        <f>ProkustesV!S221*ProkustesV!$AC221</f>
        <v>-0.37625590936098091</v>
      </c>
      <c r="Q216">
        <f>ProkustesV!T221*ProkustesV!$AC221</f>
        <v>-1.2609952103165447</v>
      </c>
      <c r="R216">
        <f>ProkustesV!U221*ProkustesV!$AC221</f>
        <v>1.2141087897238583</v>
      </c>
      <c r="S216">
        <f>ProkustesV!V221*ProkustesV!$AC221</f>
        <v>-1.1219266876927891</v>
      </c>
      <c r="T216">
        <f>ProkustesV!W221*ProkustesV!$AC221</f>
        <v>2.6728506662206017</v>
      </c>
      <c r="U216">
        <f>ProkustesV!X221*ProkustesV!$AC221</f>
        <v>-7.2349589921876581E-2</v>
      </c>
    </row>
    <row r="217" spans="1:21" x14ac:dyDescent="0.3">
      <c r="A217" t="str">
        <f>MID(ProkustesV!C222,4,3)&amp;"_"&amp;ProkustesV!A222&amp;"_"&amp;ProkustesV!B222</f>
        <v>iss_42_5</v>
      </c>
      <c r="B217">
        <f>ProkustesV!E222*ProkustesV!$AC222</f>
        <v>-2.1344705533262083</v>
      </c>
      <c r="C217">
        <f>ProkustesV!F222*ProkustesV!$AC222</f>
        <v>0.48429537749598583</v>
      </c>
      <c r="D217">
        <f>ProkustesV!G222*ProkustesV!$AC222</f>
        <v>-2.1429141143227128</v>
      </c>
      <c r="E217">
        <f>ProkustesV!H222*ProkustesV!$AC222</f>
        <v>-0.46100533444329805</v>
      </c>
      <c r="F217">
        <f>ProkustesV!I222*ProkustesV!$AC222</f>
        <v>-0.28391793916969554</v>
      </c>
      <c r="G217">
        <f>ProkustesV!J222*ProkustesV!$AC222</f>
        <v>8.6692511707219214E-2</v>
      </c>
      <c r="H217">
        <f>ProkustesV!K222*ProkustesV!$AC222</f>
        <v>-0.44710448481198706</v>
      </c>
      <c r="I217">
        <f>ProkustesV!L222*ProkustesV!$AC222</f>
        <v>1.5486846883445633</v>
      </c>
      <c r="J217">
        <f>ProkustesV!M222*ProkustesV!$AC222</f>
        <v>-0.45218339815676722</v>
      </c>
      <c r="K217">
        <f>ProkustesV!N222*ProkustesV!$AC222</f>
        <v>0.54522002250170165</v>
      </c>
      <c r="L217">
        <f>ProkustesV!O222*ProkustesV!$AC222</f>
        <v>1.6246860826853662</v>
      </c>
      <c r="M217">
        <f>ProkustesV!P222*ProkustesV!$AC222</f>
        <v>1.3051581432815405</v>
      </c>
      <c r="N217">
        <f>ProkustesV!Q222*ProkustesV!$AC222</f>
        <v>-0.41654104236652478</v>
      </c>
      <c r="O217">
        <f>ProkustesV!R222*ProkustesV!$AC222</f>
        <v>-0.58606798265852633</v>
      </c>
      <c r="P217">
        <f>ProkustesV!S222*ProkustesV!$AC222</f>
        <v>-0.44849721547927074</v>
      </c>
      <c r="Q217">
        <f>ProkustesV!T222*ProkustesV!$AC222</f>
        <v>-1.5502088884351306</v>
      </c>
      <c r="R217">
        <f>ProkustesV!U222*ProkustesV!$AC222</f>
        <v>1.5337201483113594</v>
      </c>
      <c r="S217">
        <f>ProkustesV!V222*ProkustesV!$AC222</f>
        <v>-1.3894823005225594</v>
      </c>
      <c r="T217">
        <f>ProkustesV!W222*ProkustesV!$AC222</f>
        <v>3.1672225166364272</v>
      </c>
      <c r="U217">
        <f>ProkustesV!X222*ProkustesV!$AC222</f>
        <v>1.6713762728511619E-2</v>
      </c>
    </row>
    <row r="218" spans="1:21" x14ac:dyDescent="0.3">
      <c r="A218" t="str">
        <f>MID(ProkustesV!C223,4,3)&amp;"_"&amp;ProkustesV!A223&amp;"_"&amp;ProkustesV!B223</f>
        <v>iss_43_1</v>
      </c>
      <c r="B218">
        <f>ProkustesV!E223*ProkustesV!$AC223</f>
        <v>-2.2927657667083912</v>
      </c>
      <c r="C218">
        <f>ProkustesV!F223*ProkustesV!$AC223</f>
        <v>0.36811829518266309</v>
      </c>
      <c r="D218">
        <f>ProkustesV!G223*ProkustesV!$AC223</f>
        <v>-2.3385488212852636</v>
      </c>
      <c r="E218">
        <f>ProkustesV!H223*ProkustesV!$AC223</f>
        <v>-0.42853356357296302</v>
      </c>
      <c r="F218">
        <f>ProkustesV!I223*ProkustesV!$AC223</f>
        <v>-0.29097421098487114</v>
      </c>
      <c r="G218">
        <f>ProkustesV!J223*ProkustesV!$AC223</f>
        <v>-1.4968852497911911E-2</v>
      </c>
      <c r="H218">
        <f>ProkustesV!K223*ProkustesV!$AC223</f>
        <v>-0.31447982504079819</v>
      </c>
      <c r="I218">
        <f>ProkustesV!L223*ProkustesV!$AC223</f>
        <v>1.5723574633673096</v>
      </c>
      <c r="J218">
        <f>ProkustesV!M223*ProkustesV!$AC223</f>
        <v>-0.3472055461844526</v>
      </c>
      <c r="K218">
        <f>ProkustesV!N223*ProkustesV!$AC223</f>
        <v>0.49980223055024497</v>
      </c>
      <c r="L218">
        <f>ProkustesV!O223*ProkustesV!$AC223</f>
        <v>1.6555370584890305</v>
      </c>
      <c r="M218">
        <f>ProkustesV!P223*ProkustesV!$AC223</f>
        <v>1.4197932357304146</v>
      </c>
      <c r="N218">
        <f>ProkustesV!Q223*ProkustesV!$AC223</f>
        <v>-0.34077234336453155</v>
      </c>
      <c r="O218">
        <f>ProkustesV!R223*ProkustesV!$AC223</f>
        <v>-0.5035677129132885</v>
      </c>
      <c r="P218">
        <f>ProkustesV!S223*ProkustesV!$AC223</f>
        <v>-0.42132263833454237</v>
      </c>
      <c r="Q218">
        <f>ProkustesV!T223*ProkustesV!$AC223</f>
        <v>-1.4909900473658297</v>
      </c>
      <c r="R218">
        <f>ProkustesV!U223*ProkustesV!$AC223</f>
        <v>1.5661859853576117</v>
      </c>
      <c r="S218">
        <f>ProkustesV!V223*ProkustesV!$AC223</f>
        <v>-1.38702646696178</v>
      </c>
      <c r="T218">
        <f>ProkustesV!W223*ProkustesV!$AC223</f>
        <v>3.1243461080562054</v>
      </c>
      <c r="U218">
        <f>ProkustesV!X223*ProkustesV!$AC223</f>
        <v>-3.4984581518876012E-2</v>
      </c>
    </row>
    <row r="219" spans="1:21" x14ac:dyDescent="0.3">
      <c r="A219" t="str">
        <f>MID(ProkustesV!C224,4,3)&amp;"_"&amp;ProkustesV!A224&amp;"_"&amp;ProkustesV!B224</f>
        <v>iss_43_2</v>
      </c>
      <c r="B219">
        <f>ProkustesV!E224*ProkustesV!$AC224</f>
        <v>-2.0628310776050833</v>
      </c>
      <c r="C219">
        <f>ProkustesV!F224*ProkustesV!$AC224</f>
        <v>0.33396456395236401</v>
      </c>
      <c r="D219">
        <f>ProkustesV!G224*ProkustesV!$AC224</f>
        <v>-2.0774017307580861</v>
      </c>
      <c r="E219">
        <f>ProkustesV!H224*ProkustesV!$AC224</f>
        <v>-0.36888738591951353</v>
      </c>
      <c r="F219">
        <f>ProkustesV!I224*ProkustesV!$AC224</f>
        <v>-0.20057285175683942</v>
      </c>
      <c r="G219">
        <f>ProkustesV!J224*ProkustesV!$AC224</f>
        <v>4.432590277259859E-2</v>
      </c>
      <c r="H219">
        <f>ProkustesV!K224*ProkustesV!$AC224</f>
        <v>-0.19165552956917309</v>
      </c>
      <c r="I219">
        <f>ProkustesV!L224*ProkustesV!$AC224</f>
        <v>1.4329842302060478</v>
      </c>
      <c r="J219">
        <f>ProkustesV!M224*ProkustesV!$AC224</f>
        <v>-0.24668063967173023</v>
      </c>
      <c r="K219">
        <f>ProkustesV!N224*ProkustesV!$AC224</f>
        <v>0.44091950076378483</v>
      </c>
      <c r="L219">
        <f>ProkustesV!O224*ProkustesV!$AC224</f>
        <v>1.4135902143433938</v>
      </c>
      <c r="M219">
        <f>ProkustesV!P224*ProkustesV!$AC224</f>
        <v>1.2494300234801694</v>
      </c>
      <c r="N219">
        <f>ProkustesV!Q224*ProkustesV!$AC224</f>
        <v>-0.25933636267970156</v>
      </c>
      <c r="O219">
        <f>ProkustesV!R224*ProkustesV!$AC224</f>
        <v>-0.45781166682738123</v>
      </c>
      <c r="P219">
        <f>ProkustesV!S224*ProkustesV!$AC224</f>
        <v>-0.33608019767491415</v>
      </c>
      <c r="Q219">
        <f>ProkustesV!T224*ProkustesV!$AC224</f>
        <v>-1.4023599542986758</v>
      </c>
      <c r="R219">
        <f>ProkustesV!U224*ProkustesV!$AC224</f>
        <v>1.4203688604780886</v>
      </c>
      <c r="S219">
        <f>ProkustesV!V224*ProkustesV!$AC224</f>
        <v>-1.254243935548901</v>
      </c>
      <c r="T219">
        <f>ProkustesV!W224*ProkustesV!$AC224</f>
        <v>2.5405993148940449</v>
      </c>
      <c r="U219">
        <f>ProkustesV!X224*ProkustesV!$AC224</f>
        <v>-1.8321278580481527E-2</v>
      </c>
    </row>
    <row r="220" spans="1:21" x14ac:dyDescent="0.3">
      <c r="A220" t="str">
        <f>MID(ProkustesV!C225,4,3)&amp;"_"&amp;ProkustesV!A225&amp;"_"&amp;ProkustesV!B225</f>
        <v>iss_43_3</v>
      </c>
      <c r="B220">
        <f>ProkustesV!E225*ProkustesV!$AC225</f>
        <v>-2.3906984280311434</v>
      </c>
      <c r="C220">
        <f>ProkustesV!F225*ProkustesV!$AC225</f>
        <v>0.40432843164840815</v>
      </c>
      <c r="D220">
        <f>ProkustesV!G225*ProkustesV!$AC225</f>
        <v>-2.4845729399263248</v>
      </c>
      <c r="E220">
        <f>ProkustesV!H225*ProkustesV!$AC225</f>
        <v>-0.52368647613124319</v>
      </c>
      <c r="F220">
        <f>ProkustesV!I225*ProkustesV!$AC225</f>
        <v>-0.28434837931148604</v>
      </c>
      <c r="G220">
        <f>ProkustesV!J225*ProkustesV!$AC225</f>
        <v>-4.1643356073148098E-2</v>
      </c>
      <c r="H220">
        <f>ProkustesV!K225*ProkustesV!$AC225</f>
        <v>-0.37252662989092944</v>
      </c>
      <c r="I220">
        <f>ProkustesV!L225*ProkustesV!$AC225</f>
        <v>1.6967032950656638</v>
      </c>
      <c r="J220">
        <f>ProkustesV!M225*ProkustesV!$AC225</f>
        <v>-0.44464332737385731</v>
      </c>
      <c r="K220">
        <f>ProkustesV!N225*ProkustesV!$AC225</f>
        <v>0.54668939977520825</v>
      </c>
      <c r="L220">
        <f>ProkustesV!O225*ProkustesV!$AC225</f>
        <v>1.6509517198810382</v>
      </c>
      <c r="M220">
        <f>ProkustesV!P225*ProkustesV!$AC225</f>
        <v>1.3622738893323345</v>
      </c>
      <c r="N220">
        <f>ProkustesV!Q225*ProkustesV!$AC225</f>
        <v>-0.46803248379000822</v>
      </c>
      <c r="O220">
        <f>ProkustesV!R225*ProkustesV!$AC225</f>
        <v>-0.44229348780015337</v>
      </c>
      <c r="P220">
        <f>ProkustesV!S225*ProkustesV!$AC225</f>
        <v>-0.48165809991458697</v>
      </c>
      <c r="Q220">
        <f>ProkustesV!T225*ProkustesV!$AC225</f>
        <v>-1.5625008080777012</v>
      </c>
      <c r="R220">
        <f>ProkustesV!U225*ProkustesV!$AC225</f>
        <v>1.7160073286116457</v>
      </c>
      <c r="S220">
        <f>ProkustesV!V225*ProkustesV!$AC225</f>
        <v>-1.3344328474846263</v>
      </c>
      <c r="T220">
        <f>ProkustesV!W225*ProkustesV!$AC225</f>
        <v>3.5595212397456524</v>
      </c>
      <c r="U220">
        <f>ProkustesV!X225*ProkustesV!$AC225</f>
        <v>-0.10543804025474195</v>
      </c>
    </row>
    <row r="221" spans="1:21" x14ac:dyDescent="0.3">
      <c r="A221" t="str">
        <f>MID(ProkustesV!C226,4,3)&amp;"_"&amp;ProkustesV!A226&amp;"_"&amp;ProkustesV!B226</f>
        <v>iss_43_4</v>
      </c>
      <c r="B221">
        <f>ProkustesV!E226*ProkustesV!$AC226</f>
        <v>-2.4119728391775563</v>
      </c>
      <c r="C221">
        <f>ProkustesV!F226*ProkustesV!$AC226</f>
        <v>0.4232243023485241</v>
      </c>
      <c r="D221">
        <f>ProkustesV!G226*ProkustesV!$AC226</f>
        <v>-2.4305562179915223</v>
      </c>
      <c r="E221">
        <f>ProkustesV!H226*ProkustesV!$AC226</f>
        <v>-0.41352268916308682</v>
      </c>
      <c r="F221">
        <f>ProkustesV!I226*ProkustesV!$AC226</f>
        <v>-0.48538155797475224</v>
      </c>
      <c r="G221">
        <f>ProkustesV!J226*ProkustesV!$AC226</f>
        <v>-6.4320672411834348E-3</v>
      </c>
      <c r="H221">
        <f>ProkustesV!K226*ProkustesV!$AC226</f>
        <v>-0.40261040512338331</v>
      </c>
      <c r="I221">
        <f>ProkustesV!L226*ProkustesV!$AC226</f>
        <v>1.4843719886368874</v>
      </c>
      <c r="J221">
        <f>ProkustesV!M226*ProkustesV!$AC226</f>
        <v>-0.40642555970645022</v>
      </c>
      <c r="K221">
        <f>ProkustesV!N226*ProkustesV!$AC226</f>
        <v>0.51442833281556866</v>
      </c>
      <c r="L221">
        <f>ProkustesV!O226*ProkustesV!$AC226</f>
        <v>1.6597021588869569</v>
      </c>
      <c r="M221">
        <f>ProkustesV!P226*ProkustesV!$AC226</f>
        <v>1.2443825899153873</v>
      </c>
      <c r="N221">
        <f>ProkustesV!Q226*ProkustesV!$AC226</f>
        <v>-0.37695004926831871</v>
      </c>
      <c r="O221">
        <f>ProkustesV!R226*ProkustesV!$AC226</f>
        <v>-0.44713751589749434</v>
      </c>
      <c r="P221">
        <f>ProkustesV!S226*ProkustesV!$AC226</f>
        <v>-0.41410099531157984</v>
      </c>
      <c r="Q221">
        <f>ProkustesV!T226*ProkustesV!$AC226</f>
        <v>-1.4495675598318276</v>
      </c>
      <c r="R221">
        <f>ProkustesV!U226*ProkustesV!$AC226</f>
        <v>1.727454359637898</v>
      </c>
      <c r="S221">
        <f>ProkustesV!V226*ProkustesV!$AC226</f>
        <v>-1.3022484526669615</v>
      </c>
      <c r="T221">
        <f>ProkustesV!W226*ProkustesV!$AC226</f>
        <v>3.5408411060287164</v>
      </c>
      <c r="U221">
        <f>ProkustesV!X226*ProkustesV!$AC226</f>
        <v>-4.7498928915810153E-2</v>
      </c>
    </row>
    <row r="222" spans="1:21" x14ac:dyDescent="0.3">
      <c r="A222" t="str">
        <f>MID(ProkustesV!C227,4,3)&amp;"_"&amp;ProkustesV!A227&amp;"_"&amp;ProkustesV!B227</f>
        <v>iss_43_5</v>
      </c>
      <c r="B222">
        <f>ProkustesV!E227*ProkustesV!$AC227</f>
        <v>-2.4267987486983587</v>
      </c>
      <c r="C222">
        <f>ProkustesV!F227*ProkustesV!$AC227</f>
        <v>0.44295652769538357</v>
      </c>
      <c r="D222">
        <f>ProkustesV!G227*ProkustesV!$AC227</f>
        <v>-2.4706537964502178</v>
      </c>
      <c r="E222">
        <f>ProkustesV!H227*ProkustesV!$AC227</f>
        <v>-0.48903536669517628</v>
      </c>
      <c r="F222">
        <f>ProkustesV!I227*ProkustesV!$AC227</f>
        <v>-0.32674828767519087</v>
      </c>
      <c r="G222">
        <f>ProkustesV!J227*ProkustesV!$AC227</f>
        <v>-1.3470966059852653E-2</v>
      </c>
      <c r="H222">
        <f>ProkustesV!K227*ProkustesV!$AC227</f>
        <v>-0.47186783134014998</v>
      </c>
      <c r="I222">
        <f>ProkustesV!L227*ProkustesV!$AC227</f>
        <v>1.6967932391807583</v>
      </c>
      <c r="J222">
        <f>ProkustesV!M227*ProkustesV!$AC227</f>
        <v>-0.49099814023263327</v>
      </c>
      <c r="K222">
        <f>ProkustesV!N227*ProkustesV!$AC227</f>
        <v>0.57188954858848928</v>
      </c>
      <c r="L222">
        <f>ProkustesV!O227*ProkustesV!$AC227</f>
        <v>1.693898498716802</v>
      </c>
      <c r="M222">
        <f>ProkustesV!P227*ProkustesV!$AC227</f>
        <v>1.2346803809546223</v>
      </c>
      <c r="N222">
        <f>ProkustesV!Q227*ProkustesV!$AC227</f>
        <v>-0.44636582202933006</v>
      </c>
      <c r="O222">
        <f>ProkustesV!R227*ProkustesV!$AC227</f>
        <v>-0.46423065293533072</v>
      </c>
      <c r="P222">
        <f>ProkustesV!S227*ProkustesV!$AC227</f>
        <v>-0.42537241629898681</v>
      </c>
      <c r="Q222">
        <f>ProkustesV!T227*ProkustesV!$AC227</f>
        <v>-1.6208180706552067</v>
      </c>
      <c r="R222">
        <f>ProkustesV!U227*ProkustesV!$AC227</f>
        <v>1.7846899898600845</v>
      </c>
      <c r="S222">
        <f>ProkustesV!V227*ProkustesV!$AC227</f>
        <v>-1.2030369524321145</v>
      </c>
      <c r="T222">
        <f>ProkustesV!W227*ProkustesV!$AC227</f>
        <v>3.5802165541479787</v>
      </c>
      <c r="U222">
        <f>ProkustesV!X227*ProkustesV!$AC227</f>
        <v>-0.15572768764157166</v>
      </c>
    </row>
    <row r="223" spans="1:21" x14ac:dyDescent="0.3">
      <c r="A223" t="str">
        <f>MID(ProkustesV!C228,4,3)&amp;"_"&amp;ProkustesV!A228&amp;"_"&amp;ProkustesV!B228</f>
        <v>iss_44_1</v>
      </c>
      <c r="B223">
        <f>ProkustesV!E228*ProkustesV!$AC228</f>
        <v>-2.3853189583800067</v>
      </c>
      <c r="C223">
        <f>ProkustesV!F228*ProkustesV!$AC228</f>
        <v>0.39904199634199478</v>
      </c>
      <c r="D223">
        <f>ProkustesV!G228*ProkustesV!$AC228</f>
        <v>-2.393703648214033</v>
      </c>
      <c r="E223">
        <f>ProkustesV!H228*ProkustesV!$AC228</f>
        <v>-0.40157773190293078</v>
      </c>
      <c r="F223">
        <f>ProkustesV!I228*ProkustesV!$AC228</f>
        <v>-0.16795742020061766</v>
      </c>
      <c r="G223">
        <f>ProkustesV!J228*ProkustesV!$AC228</f>
        <v>-8.035235176216439E-3</v>
      </c>
      <c r="H223">
        <f>ProkustesV!K228*ProkustesV!$AC228</f>
        <v>-0.3903467930843435</v>
      </c>
      <c r="I223">
        <f>ProkustesV!L228*ProkustesV!$AC228</f>
        <v>1.3998196181654616</v>
      </c>
      <c r="J223">
        <f>ProkustesV!M228*ProkustesV!$AC228</f>
        <v>-0.41608949308064619</v>
      </c>
      <c r="K223">
        <f>ProkustesV!N228*ProkustesV!$AC228</f>
        <v>0.50091514096004564</v>
      </c>
      <c r="L223">
        <f>ProkustesV!O228*ProkustesV!$AC228</f>
        <v>1.7339408883880039</v>
      </c>
      <c r="M223">
        <f>ProkustesV!P228*ProkustesV!$AC228</f>
        <v>1.3286128953758205</v>
      </c>
      <c r="N223">
        <f>ProkustesV!Q228*ProkustesV!$AC228</f>
        <v>-0.41810751032980165</v>
      </c>
      <c r="O223">
        <f>ProkustesV!R228*ProkustesV!$AC228</f>
        <v>-0.4792247087280454</v>
      </c>
      <c r="P223">
        <f>ProkustesV!S228*ProkustesV!$AC228</f>
        <v>-0.4605229008125678</v>
      </c>
      <c r="Q223">
        <f>ProkustesV!T228*ProkustesV!$AC228</f>
        <v>-1.4185912761580834</v>
      </c>
      <c r="R223">
        <f>ProkustesV!U228*ProkustesV!$AC228</f>
        <v>1.7072151205912889</v>
      </c>
      <c r="S223">
        <f>ProkustesV!V228*ProkustesV!$AC228</f>
        <v>-1.2454858172081997</v>
      </c>
      <c r="T223">
        <f>ProkustesV!W228*ProkustesV!$AC228</f>
        <v>3.1908907151227264</v>
      </c>
      <c r="U223">
        <f>ProkustesV!X228*ProkustesV!$AC228</f>
        <v>-7.5474881669850072E-2</v>
      </c>
    </row>
    <row r="224" spans="1:21" x14ac:dyDescent="0.3">
      <c r="A224" t="str">
        <f>MID(ProkustesV!C229,4,3)&amp;"_"&amp;ProkustesV!A229&amp;"_"&amp;ProkustesV!B229</f>
        <v>iss_44_2</v>
      </c>
      <c r="B224">
        <f>ProkustesV!E229*ProkustesV!$AC229</f>
        <v>-2.1204396556454017</v>
      </c>
      <c r="C224">
        <f>ProkustesV!F229*ProkustesV!$AC229</f>
        <v>0.43291038761094591</v>
      </c>
      <c r="D224">
        <f>ProkustesV!G229*ProkustesV!$AC229</f>
        <v>-2.1427925541932971</v>
      </c>
      <c r="E224">
        <f>ProkustesV!H229*ProkustesV!$AC229</f>
        <v>-0.35854200183575097</v>
      </c>
      <c r="F224">
        <f>ProkustesV!I229*ProkustesV!$AC229</f>
        <v>-0.15564501651762142</v>
      </c>
      <c r="G224">
        <f>ProkustesV!J229*ProkustesV!$AC229</f>
        <v>2.631756891530335E-2</v>
      </c>
      <c r="H224">
        <f>ProkustesV!K229*ProkustesV!$AC229</f>
        <v>-0.39894773262305766</v>
      </c>
      <c r="I224">
        <f>ProkustesV!L229*ProkustesV!$AC229</f>
        <v>1.2426717991262521</v>
      </c>
      <c r="J224">
        <f>ProkustesV!M229*ProkustesV!$AC229</f>
        <v>-0.42182864011526955</v>
      </c>
      <c r="K224">
        <f>ProkustesV!N229*ProkustesV!$AC229</f>
        <v>0.43414926700643147</v>
      </c>
      <c r="L224">
        <f>ProkustesV!O229*ProkustesV!$AC229</f>
        <v>1.3982810487613402</v>
      </c>
      <c r="M224">
        <f>ProkustesV!P229*ProkustesV!$AC229</f>
        <v>1.1999245885826499</v>
      </c>
      <c r="N224">
        <f>ProkustesV!Q229*ProkustesV!$AC229</f>
        <v>-0.3725614018470299</v>
      </c>
      <c r="O224">
        <f>ProkustesV!R229*ProkustesV!$AC229</f>
        <v>-0.41667835455193963</v>
      </c>
      <c r="P224">
        <f>ProkustesV!S229*ProkustesV!$AC229</f>
        <v>-0.38123150682040313</v>
      </c>
      <c r="Q224">
        <f>ProkustesV!T229*ProkustesV!$AC229</f>
        <v>-1.298740358990232</v>
      </c>
      <c r="R224">
        <f>ProkustesV!U229*ProkustesV!$AC229</f>
        <v>1.4273352199139873</v>
      </c>
      <c r="S224">
        <f>ProkustesV!V229*ProkustesV!$AC229</f>
        <v>-1.2354450062091602</v>
      </c>
      <c r="T224">
        <f>ProkustesV!W229*ProkustesV!$AC229</f>
        <v>3.167830239086757</v>
      </c>
      <c r="U224">
        <f>ProkustesV!X229*ProkustesV!$AC229</f>
        <v>-2.656788965449694E-2</v>
      </c>
    </row>
    <row r="225" spans="1:21" x14ac:dyDescent="0.3">
      <c r="A225" t="str">
        <f>MID(ProkustesV!C230,4,3)&amp;"_"&amp;ProkustesV!A230&amp;"_"&amp;ProkustesV!B230</f>
        <v>iss_44_3</v>
      </c>
      <c r="B225">
        <f>ProkustesV!E230*ProkustesV!$AC230</f>
        <v>-2.2478478892244289</v>
      </c>
      <c r="C225">
        <f>ProkustesV!F230*ProkustesV!$AC230</f>
        <v>0.38788618053774682</v>
      </c>
      <c r="D225">
        <f>ProkustesV!G230*ProkustesV!$AC230</f>
        <v>-2.2604352771782472</v>
      </c>
      <c r="E225">
        <f>ProkustesV!H230*ProkustesV!$AC230</f>
        <v>-0.29651716570138553</v>
      </c>
      <c r="F225">
        <f>ProkustesV!I230*ProkustesV!$AC230</f>
        <v>-0.26322692482454924</v>
      </c>
      <c r="G225">
        <f>ProkustesV!J230*ProkustesV!$AC230</f>
        <v>-2.2709933346427902E-2</v>
      </c>
      <c r="H225">
        <f>ProkustesV!K230*ProkustesV!$AC230</f>
        <v>-0.35780251574111555</v>
      </c>
      <c r="I225">
        <f>ProkustesV!L230*ProkustesV!$AC230</f>
        <v>1.4718988944536333</v>
      </c>
      <c r="J225">
        <f>ProkustesV!M230*ProkustesV!$AC230</f>
        <v>-0.40395598122299325</v>
      </c>
      <c r="K225">
        <f>ProkustesV!N230*ProkustesV!$AC230</f>
        <v>0.50226231656854692</v>
      </c>
      <c r="L225">
        <f>ProkustesV!O230*ProkustesV!$AC230</f>
        <v>1.5996622785954884</v>
      </c>
      <c r="M225">
        <f>ProkustesV!P230*ProkustesV!$AC230</f>
        <v>1.3872459631616605</v>
      </c>
      <c r="N225">
        <f>ProkustesV!Q230*ProkustesV!$AC230</f>
        <v>-0.37095064683918738</v>
      </c>
      <c r="O225">
        <f>ProkustesV!R230*ProkustesV!$AC230</f>
        <v>-0.46711703481429862</v>
      </c>
      <c r="P225">
        <f>ProkustesV!S230*ProkustesV!$AC230</f>
        <v>-0.38615267246727852</v>
      </c>
      <c r="Q225">
        <f>ProkustesV!T230*ProkustesV!$AC230</f>
        <v>-1.5314577359258628</v>
      </c>
      <c r="R225">
        <f>ProkustesV!U230*ProkustesV!$AC230</f>
        <v>1.7708016220532858</v>
      </c>
      <c r="S225">
        <f>ProkustesV!V230*ProkustesV!$AC230</f>
        <v>-1.3244677773627911</v>
      </c>
      <c r="T225">
        <f>ProkustesV!W230*ProkustesV!$AC230</f>
        <v>2.9199080068490284</v>
      </c>
      <c r="U225">
        <f>ProkustesV!X230*ProkustesV!$AC230</f>
        <v>-0.10702370757080937</v>
      </c>
    </row>
    <row r="226" spans="1:21" x14ac:dyDescent="0.3">
      <c r="A226" t="str">
        <f>MID(ProkustesV!C231,4,3)&amp;"_"&amp;ProkustesV!A231&amp;"_"&amp;ProkustesV!B231</f>
        <v>iss_44_4</v>
      </c>
      <c r="B226">
        <f>ProkustesV!E231*ProkustesV!$AC231</f>
        <v>-2.1800011498662779</v>
      </c>
      <c r="C226">
        <f>ProkustesV!F231*ProkustesV!$AC231</f>
        <v>0.3316162633549769</v>
      </c>
      <c r="D226">
        <f>ProkustesV!G231*ProkustesV!$AC231</f>
        <v>-2.2152699775525768</v>
      </c>
      <c r="E226">
        <f>ProkustesV!H231*ProkustesV!$AC231</f>
        <v>-0.33865194458878028</v>
      </c>
      <c r="F226">
        <f>ProkustesV!I231*ProkustesV!$AC231</f>
        <v>-0.32928474056493939</v>
      </c>
      <c r="G226">
        <f>ProkustesV!J231*ProkustesV!$AC231</f>
        <v>-4.9874579666244541E-2</v>
      </c>
      <c r="H226">
        <f>ProkustesV!K231*ProkustesV!$AC231</f>
        <v>-0.34061644661398655</v>
      </c>
      <c r="I226">
        <f>ProkustesV!L231*ProkustesV!$AC231</f>
        <v>1.3457836913239254</v>
      </c>
      <c r="J226">
        <f>ProkustesV!M231*ProkustesV!$AC231</f>
        <v>-0.35807493971347543</v>
      </c>
      <c r="K226">
        <f>ProkustesV!N231*ProkustesV!$AC231</f>
        <v>0.43380713765592571</v>
      </c>
      <c r="L226">
        <f>ProkustesV!O231*ProkustesV!$AC231</f>
        <v>1.6058184078570654</v>
      </c>
      <c r="M226">
        <f>ProkustesV!P231*ProkustesV!$AC231</f>
        <v>1.1992155202942698</v>
      </c>
      <c r="N226">
        <f>ProkustesV!Q231*ProkustesV!$AC231</f>
        <v>-0.351756589953726</v>
      </c>
      <c r="O226">
        <f>ProkustesV!R231*ProkustesV!$AC231</f>
        <v>-0.41333972090084159</v>
      </c>
      <c r="P226">
        <f>ProkustesV!S231*ProkustesV!$AC231</f>
        <v>-0.40954938002036201</v>
      </c>
      <c r="Q226">
        <f>ProkustesV!T231*ProkustesV!$AC231</f>
        <v>-1.3014607603553747</v>
      </c>
      <c r="R226">
        <f>ProkustesV!U231*ProkustesV!$AC231</f>
        <v>1.5832067608681759</v>
      </c>
      <c r="S226">
        <f>ProkustesV!V231*ProkustesV!$AC231</f>
        <v>-1.1658350160236521</v>
      </c>
      <c r="T226">
        <f>ProkustesV!W231*ProkustesV!$AC231</f>
        <v>2.9955280555600958</v>
      </c>
      <c r="U226">
        <f>ProkustesV!X231*ProkustesV!$AC231</f>
        <v>-4.1260591094200279E-2</v>
      </c>
    </row>
    <row r="227" spans="1:21" x14ac:dyDescent="0.3">
      <c r="A227" t="str">
        <f>MID(ProkustesV!C232,4,3)&amp;"_"&amp;ProkustesV!A232&amp;"_"&amp;ProkustesV!B232</f>
        <v>iss_44_5</v>
      </c>
      <c r="B227">
        <f>ProkustesV!E232*ProkustesV!$AC232</f>
        <v>-2.6321423030209035</v>
      </c>
      <c r="C227">
        <f>ProkustesV!F232*ProkustesV!$AC232</f>
        <v>0.37204763304335681</v>
      </c>
      <c r="D227">
        <f>ProkustesV!G232*ProkustesV!$AC232</f>
        <v>-2.6289135466375977</v>
      </c>
      <c r="E227">
        <f>ProkustesV!H232*ProkustesV!$AC232</f>
        <v>-0.38360020307625364</v>
      </c>
      <c r="F227">
        <f>ProkustesV!I232*ProkustesV!$AC232</f>
        <v>-0.36321747702393242</v>
      </c>
      <c r="G227">
        <f>ProkustesV!J232*ProkustesV!$AC232</f>
        <v>2.0159368439151074E-2</v>
      </c>
      <c r="H227">
        <f>ProkustesV!K232*ProkustesV!$AC232</f>
        <v>-0.44479743670311117</v>
      </c>
      <c r="I227">
        <f>ProkustesV!L232*ProkustesV!$AC232</f>
        <v>1.4403753375771524</v>
      </c>
      <c r="J227">
        <f>ProkustesV!M232*ProkustesV!$AC232</f>
        <v>-0.43287382180235351</v>
      </c>
      <c r="K227">
        <f>ProkustesV!N232*ProkustesV!$AC232</f>
        <v>0.52750048563824858</v>
      </c>
      <c r="L227">
        <f>ProkustesV!O232*ProkustesV!$AC232</f>
        <v>1.8324284606880248</v>
      </c>
      <c r="M227">
        <f>ProkustesV!P232*ProkustesV!$AC232</f>
        <v>1.2551633848143517</v>
      </c>
      <c r="N227">
        <f>ProkustesV!Q232*ProkustesV!$AC232</f>
        <v>-0.36864078733224631</v>
      </c>
      <c r="O227">
        <f>ProkustesV!R232*ProkustesV!$AC232</f>
        <v>-0.475484623009996</v>
      </c>
      <c r="P227">
        <f>ProkustesV!S232*ProkustesV!$AC232</f>
        <v>-0.43631689967382103</v>
      </c>
      <c r="Q227">
        <f>ProkustesV!T232*ProkustesV!$AC232</f>
        <v>-1.3615209533667074</v>
      </c>
      <c r="R227">
        <f>ProkustesV!U232*ProkustesV!$AC232</f>
        <v>1.9072931433136657</v>
      </c>
      <c r="S227">
        <f>ProkustesV!V232*ProkustesV!$AC232</f>
        <v>-1.3309103006556811</v>
      </c>
      <c r="T227">
        <f>ProkustesV!W232*ProkustesV!$AC232</f>
        <v>3.5671806681922757</v>
      </c>
      <c r="U227">
        <f>ProkustesV!X232*ProkustesV!$AC232</f>
        <v>-6.3730129403614638E-2</v>
      </c>
    </row>
    <row r="228" spans="1:21" x14ac:dyDescent="0.3">
      <c r="A228" t="str">
        <f>MID(ProkustesV!C233,4,3)&amp;"_"&amp;ProkustesV!A233&amp;"_"&amp;ProkustesV!B233</f>
        <v>oel_45_1</v>
      </c>
      <c r="B228">
        <f>ProkustesV!E233*ProkustesV!$AC233</f>
        <v>-2.3555594852248216</v>
      </c>
      <c r="C228">
        <f>ProkustesV!F233*ProkustesV!$AC233</f>
        <v>0.35821114405418181</v>
      </c>
      <c r="D228">
        <f>ProkustesV!G233*ProkustesV!$AC233</f>
        <v>-2.342074436895405</v>
      </c>
      <c r="E228">
        <f>ProkustesV!H233*ProkustesV!$AC233</f>
        <v>-0.3252771675098251</v>
      </c>
      <c r="F228">
        <f>ProkustesV!I233*ProkustesV!$AC233</f>
        <v>-7.5419044779114097E-2</v>
      </c>
      <c r="G228">
        <f>ProkustesV!J233*ProkustesV!$AC233</f>
        <v>3.0476445494915717E-2</v>
      </c>
      <c r="H228">
        <f>ProkustesV!K233*ProkustesV!$AC233</f>
        <v>-0.4471961600187449</v>
      </c>
      <c r="I228">
        <f>ProkustesV!L233*ProkustesV!$AC233</f>
        <v>1.3448044619400181</v>
      </c>
      <c r="J228">
        <f>ProkustesV!M233*ProkustesV!$AC233</f>
        <v>-0.46468973439531569</v>
      </c>
      <c r="K228">
        <f>ProkustesV!N233*ProkustesV!$AC233</f>
        <v>0.43086103970935213</v>
      </c>
      <c r="L228">
        <f>ProkustesV!O233*ProkustesV!$AC233</f>
        <v>1.7198987417624463</v>
      </c>
      <c r="M228">
        <f>ProkustesV!P233*ProkustesV!$AC233</f>
        <v>1.0425434096131252</v>
      </c>
      <c r="N228">
        <f>ProkustesV!Q233*ProkustesV!$AC233</f>
        <v>-0.43346596863923625</v>
      </c>
      <c r="O228">
        <f>ProkustesV!R233*ProkustesV!$AC233</f>
        <v>-0.40850947548144867</v>
      </c>
      <c r="P228">
        <f>ProkustesV!S233*ProkustesV!$AC233</f>
        <v>-0.48370011946795494</v>
      </c>
      <c r="Q228">
        <f>ProkustesV!T233*ProkustesV!$AC233</f>
        <v>-1.3144579965875147</v>
      </c>
      <c r="R228">
        <f>ProkustesV!U233*ProkustesV!$AC233</f>
        <v>1.7539913758821217</v>
      </c>
      <c r="S228">
        <f>ProkustesV!V233*ProkustesV!$AC233</f>
        <v>-1.1981182442517906</v>
      </c>
      <c r="T228">
        <f>ProkustesV!W233*ProkustesV!$AC233</f>
        <v>3.1282148317760248</v>
      </c>
      <c r="U228">
        <f>ProkustesV!X233*ProkustesV!$AC233</f>
        <v>3.9466383018979818E-2</v>
      </c>
    </row>
    <row r="229" spans="1:21" x14ac:dyDescent="0.3">
      <c r="A229" t="str">
        <f>MID(ProkustesV!C234,4,3)&amp;"_"&amp;ProkustesV!A234&amp;"_"&amp;ProkustesV!B234</f>
        <v>oel_45_2</v>
      </c>
      <c r="B229">
        <f>ProkustesV!E234*ProkustesV!$AC234</f>
        <v>-2.2922386395326733</v>
      </c>
      <c r="C229">
        <f>ProkustesV!F234*ProkustesV!$AC234</f>
        <v>0.35083597856649018</v>
      </c>
      <c r="D229">
        <f>ProkustesV!G234*ProkustesV!$AC234</f>
        <v>-2.3381372615654241</v>
      </c>
      <c r="E229">
        <f>ProkustesV!H234*ProkustesV!$AC234</f>
        <v>-0.40548886278104362</v>
      </c>
      <c r="F229">
        <f>ProkustesV!I234*ProkustesV!$AC234</f>
        <v>-0.11673351163612612</v>
      </c>
      <c r="G229">
        <f>ProkustesV!J234*ProkustesV!$AC234</f>
        <v>-8.5653402569159071E-2</v>
      </c>
      <c r="H229">
        <f>ProkustesV!K234*ProkustesV!$AC234</f>
        <v>-0.50615254501276674</v>
      </c>
      <c r="I229">
        <f>ProkustesV!L234*ProkustesV!$AC234</f>
        <v>1.4039339747208546</v>
      </c>
      <c r="J229">
        <f>ProkustesV!M234*ProkustesV!$AC234</f>
        <v>-0.55805483633458286</v>
      </c>
      <c r="K229">
        <f>ProkustesV!N234*ProkustesV!$AC234</f>
        <v>0.49462536671728002</v>
      </c>
      <c r="L229">
        <f>ProkustesV!O234*ProkustesV!$AC234</f>
        <v>1.6671279865769726</v>
      </c>
      <c r="M229">
        <f>ProkustesV!P234*ProkustesV!$AC234</f>
        <v>1.2087895962316937</v>
      </c>
      <c r="N229">
        <f>ProkustesV!Q234*ProkustesV!$AC234</f>
        <v>-0.52942243542534406</v>
      </c>
      <c r="O229">
        <f>ProkustesV!R234*ProkustesV!$AC234</f>
        <v>-0.43724598883392191</v>
      </c>
      <c r="P229">
        <f>ProkustesV!S234*ProkustesV!$AC234</f>
        <v>-0.53446434661807818</v>
      </c>
      <c r="Q229">
        <f>ProkustesV!T234*ProkustesV!$AC234</f>
        <v>-1.2577897491184833</v>
      </c>
      <c r="R229">
        <f>ProkustesV!U234*ProkustesV!$AC234</f>
        <v>1.715062137182231</v>
      </c>
      <c r="S229">
        <f>ProkustesV!V234*ProkustesV!$AC234</f>
        <v>-1.1550423452221514</v>
      </c>
      <c r="T229">
        <f>ProkustesV!W234*ProkustesV!$AC234</f>
        <v>3.4930134523657954</v>
      </c>
      <c r="U229">
        <f>ProkustesV!X234*ProkustesV!$AC234</f>
        <v>-0.11696456771156112</v>
      </c>
    </row>
    <row r="230" spans="1:21" x14ac:dyDescent="0.3">
      <c r="A230" t="str">
        <f>MID(ProkustesV!C235,4,3)&amp;"_"&amp;ProkustesV!A235&amp;"_"&amp;ProkustesV!B235</f>
        <v>oel_45_3</v>
      </c>
      <c r="B230">
        <f>ProkustesV!E235*ProkustesV!$AC235</f>
        <v>-2.3214406810266226</v>
      </c>
      <c r="C230">
        <f>ProkustesV!F235*ProkustesV!$AC235</f>
        <v>0.4250637349013891</v>
      </c>
      <c r="D230">
        <f>ProkustesV!G235*ProkustesV!$AC235</f>
        <v>-2.3215550680193449</v>
      </c>
      <c r="E230">
        <f>ProkustesV!H235*ProkustesV!$AC235</f>
        <v>-0.40737891383726238</v>
      </c>
      <c r="F230">
        <f>ProkustesV!I235*ProkustesV!$AC235</f>
        <v>-4.3221290552751319E-2</v>
      </c>
      <c r="G230">
        <f>ProkustesV!J235*ProkustesV!$AC235</f>
        <v>-3.5385178434308197E-2</v>
      </c>
      <c r="H230">
        <f>ProkustesV!K235*ProkustesV!$AC235</f>
        <v>-0.43047221374547084</v>
      </c>
      <c r="I230">
        <f>ProkustesV!L235*ProkustesV!$AC235</f>
        <v>1.2830282784618676</v>
      </c>
      <c r="J230">
        <f>ProkustesV!M235*ProkustesV!$AC235</f>
        <v>-0.46283873592669733</v>
      </c>
      <c r="K230">
        <f>ProkustesV!N235*ProkustesV!$AC235</f>
        <v>0.40929274830043377</v>
      </c>
      <c r="L230">
        <f>ProkustesV!O235*ProkustesV!$AC235</f>
        <v>1.5839004825303029</v>
      </c>
      <c r="M230">
        <f>ProkustesV!P235*ProkustesV!$AC235</f>
        <v>1.1538935471896328</v>
      </c>
      <c r="N230">
        <f>ProkustesV!Q235*ProkustesV!$AC235</f>
        <v>-0.43066906827846885</v>
      </c>
      <c r="O230">
        <f>ProkustesV!R235*ProkustesV!$AC235</f>
        <v>-0.36744014907068862</v>
      </c>
      <c r="P230">
        <f>ProkustesV!S235*ProkustesV!$AC235</f>
        <v>-0.44692259653601213</v>
      </c>
      <c r="Q230">
        <f>ProkustesV!T235*ProkustesV!$AC235</f>
        <v>-1.2571844198157973</v>
      </c>
      <c r="R230">
        <f>ProkustesV!U235*ProkustesV!$AC235</f>
        <v>1.6240337546056027</v>
      </c>
      <c r="S230">
        <f>ProkustesV!V235*ProkustesV!$AC235</f>
        <v>-1.1281896097254196</v>
      </c>
      <c r="T230">
        <f>ProkustesV!W235*ProkustesV!$AC235</f>
        <v>3.2491854169494552</v>
      </c>
      <c r="U230">
        <f>ProkustesV!X235*ProkustesV!$AC235</f>
        <v>-7.5700037969853459E-2</v>
      </c>
    </row>
    <row r="231" spans="1:21" x14ac:dyDescent="0.3">
      <c r="A231" t="str">
        <f>MID(ProkustesV!C236,4,3)&amp;"_"&amp;ProkustesV!A236&amp;"_"&amp;ProkustesV!B236</f>
        <v>oel_45_4</v>
      </c>
      <c r="B231">
        <f>ProkustesV!E236*ProkustesV!$AC236</f>
        <v>-2.2715804017691088</v>
      </c>
      <c r="C231">
        <f>ProkustesV!F236*ProkustesV!$AC236</f>
        <v>0.44515664319696696</v>
      </c>
      <c r="D231">
        <f>ProkustesV!G236*ProkustesV!$AC236</f>
        <v>-2.2892688849495966</v>
      </c>
      <c r="E231">
        <f>ProkustesV!H236*ProkustesV!$AC236</f>
        <v>-0.39798780962634139</v>
      </c>
      <c r="F231">
        <f>ProkustesV!I236*ProkustesV!$AC236</f>
        <v>-6.8236748329703723E-2</v>
      </c>
      <c r="G231">
        <f>ProkustesV!J236*ProkustesV!$AC236</f>
        <v>8.3248195092432684E-2</v>
      </c>
      <c r="H231">
        <f>ProkustesV!K236*ProkustesV!$AC236</f>
        <v>-0.4201448800684649</v>
      </c>
      <c r="I231">
        <f>ProkustesV!L236*ProkustesV!$AC236</f>
        <v>1.4004676835118148</v>
      </c>
      <c r="J231">
        <f>ProkustesV!M236*ProkustesV!$AC236</f>
        <v>-0.45371744893712934</v>
      </c>
      <c r="K231">
        <f>ProkustesV!N236*ProkustesV!$AC236</f>
        <v>0.40232636048653209</v>
      </c>
      <c r="L231">
        <f>ProkustesV!O236*ProkustesV!$AC236</f>
        <v>1.7311006390776738</v>
      </c>
      <c r="M231">
        <f>ProkustesV!P236*ProkustesV!$AC236</f>
        <v>1.1020457896688669</v>
      </c>
      <c r="N231">
        <f>ProkustesV!Q236*ProkustesV!$AC236</f>
        <v>-0.46363903647510057</v>
      </c>
      <c r="O231">
        <f>ProkustesV!R236*ProkustesV!$AC236</f>
        <v>-0.46453243506209668</v>
      </c>
      <c r="P231">
        <f>ProkustesV!S236*ProkustesV!$AC236</f>
        <v>-0.52003577272298263</v>
      </c>
      <c r="Q231">
        <f>ProkustesV!T236*ProkustesV!$AC236</f>
        <v>-1.3779144981550835</v>
      </c>
      <c r="R231">
        <f>ProkustesV!U236*ProkustesV!$AC236</f>
        <v>1.763355617771698</v>
      </c>
      <c r="S231">
        <f>ProkustesV!V236*ProkustesV!$AC236</f>
        <v>-1.2757286680540592</v>
      </c>
      <c r="T231">
        <f>ProkustesV!W236*ProkustesV!$AC236</f>
        <v>2.9921669164027112</v>
      </c>
      <c r="U231">
        <f>ProkustesV!X236*ProkustesV!$AC236</f>
        <v>8.2918738940964548E-2</v>
      </c>
    </row>
    <row r="232" spans="1:21" x14ac:dyDescent="0.3">
      <c r="A232" t="str">
        <f>MID(ProkustesV!C237,4,3)&amp;"_"&amp;ProkustesV!A237&amp;"_"&amp;ProkustesV!B237</f>
        <v>oel_45_5</v>
      </c>
      <c r="B232">
        <f>ProkustesV!E237*ProkustesV!$AC237</f>
        <v>-2.2277678059354868</v>
      </c>
      <c r="C232">
        <f>ProkustesV!F237*ProkustesV!$AC237</f>
        <v>0.43774926500950029</v>
      </c>
      <c r="D232">
        <f>ProkustesV!G237*ProkustesV!$AC237</f>
        <v>-2.2481481915810488</v>
      </c>
      <c r="E232">
        <f>ProkustesV!H237*ProkustesV!$AC237</f>
        <v>-0.36724567624510468</v>
      </c>
      <c r="F232">
        <f>ProkustesV!I237*ProkustesV!$AC237</f>
        <v>-6.9235847171936954E-2</v>
      </c>
      <c r="G232">
        <f>ProkustesV!J237*ProkustesV!$AC237</f>
        <v>-1.516085783998739E-2</v>
      </c>
      <c r="H232">
        <f>ProkustesV!K237*ProkustesV!$AC237</f>
        <v>-0.39128045277586587</v>
      </c>
      <c r="I232">
        <f>ProkustesV!L237*ProkustesV!$AC237</f>
        <v>1.3164600714692463</v>
      </c>
      <c r="J232">
        <f>ProkustesV!M237*ProkustesV!$AC237</f>
        <v>-0.41367011675505161</v>
      </c>
      <c r="K232">
        <f>ProkustesV!N237*ProkustesV!$AC237</f>
        <v>0.43453816989690353</v>
      </c>
      <c r="L232">
        <f>ProkustesV!O237*ProkustesV!$AC237</f>
        <v>1.6397884417810396</v>
      </c>
      <c r="M232">
        <f>ProkustesV!P237*ProkustesV!$AC237</f>
        <v>1.1046141968508361</v>
      </c>
      <c r="N232">
        <f>ProkustesV!Q237*ProkustesV!$AC237</f>
        <v>-0.42827346196725802</v>
      </c>
      <c r="O232">
        <f>ProkustesV!R237*ProkustesV!$AC237</f>
        <v>-0.4808083093564825</v>
      </c>
      <c r="P232">
        <f>ProkustesV!S237*ProkustesV!$AC237</f>
        <v>-0.45020467429882743</v>
      </c>
      <c r="Q232">
        <f>ProkustesV!T237*ProkustesV!$AC237</f>
        <v>-1.3458019283868208</v>
      </c>
      <c r="R232">
        <f>ProkustesV!U237*ProkustesV!$AC237</f>
        <v>1.6101779728364223</v>
      </c>
      <c r="S232">
        <f>ProkustesV!V237*ProkustesV!$AC237</f>
        <v>-1.0767705697624994</v>
      </c>
      <c r="T232">
        <f>ProkustesV!W237*ProkustesV!$AC237</f>
        <v>2.9786141358680185</v>
      </c>
      <c r="U232">
        <f>ProkustesV!X237*ProkustesV!$AC237</f>
        <v>-7.5743616355927971E-3</v>
      </c>
    </row>
    <row r="233" spans="1:21" x14ac:dyDescent="0.3">
      <c r="A233" t="str">
        <f>MID(ProkustesV!C238,4,3)&amp;"_"&amp;ProkustesV!A238&amp;"_"&amp;ProkustesV!B238</f>
        <v>oel_46_1</v>
      </c>
      <c r="B233">
        <f>ProkustesV!E238*ProkustesV!$AC238</f>
        <v>-2.1379933985325117</v>
      </c>
      <c r="C233">
        <f>ProkustesV!F238*ProkustesV!$AC238</f>
        <v>0.37206141208388988</v>
      </c>
      <c r="D233">
        <f>ProkustesV!G238*ProkustesV!$AC238</f>
        <v>-2.1566948791722043</v>
      </c>
      <c r="E233">
        <f>ProkustesV!H238*ProkustesV!$AC238</f>
        <v>-0.44107670706540275</v>
      </c>
      <c r="F233">
        <f>ProkustesV!I238*ProkustesV!$AC238</f>
        <v>5.5171292802159442E-3</v>
      </c>
      <c r="G233">
        <f>ProkustesV!J238*ProkustesV!$AC238</f>
        <v>-6.6613848723878094E-4</v>
      </c>
      <c r="H233">
        <f>ProkustesV!K238*ProkustesV!$AC238</f>
        <v>-0.59183537163272737</v>
      </c>
      <c r="I233">
        <f>ProkustesV!L238*ProkustesV!$AC238</f>
        <v>1.3901319746162299</v>
      </c>
      <c r="J233">
        <f>ProkustesV!M238*ProkustesV!$AC238</f>
        <v>-0.62369495976759926</v>
      </c>
      <c r="K233">
        <f>ProkustesV!N238*ProkustesV!$AC238</f>
        <v>0.4019644102341936</v>
      </c>
      <c r="L233">
        <f>ProkustesV!O238*ProkustesV!$AC238</f>
        <v>1.6008142997001382</v>
      </c>
      <c r="M233">
        <f>ProkustesV!P238*ProkustesV!$AC238</f>
        <v>1.0470470685135354</v>
      </c>
      <c r="N233">
        <f>ProkustesV!Q238*ProkustesV!$AC238</f>
        <v>-0.62230478568873215</v>
      </c>
      <c r="O233">
        <f>ProkustesV!R238*ProkustesV!$AC238</f>
        <v>-0.35887672741459392</v>
      </c>
      <c r="P233">
        <f>ProkustesV!S238*ProkustesV!$AC238</f>
        <v>-0.64757188786904329</v>
      </c>
      <c r="Q233">
        <f>ProkustesV!T238*ProkustesV!$AC238</f>
        <v>-1.2803328901368054</v>
      </c>
      <c r="R233">
        <f>ProkustesV!U238*ProkustesV!$AC238</f>
        <v>1.5978678013058729</v>
      </c>
      <c r="S233">
        <f>ProkustesV!V238*ProkustesV!$AC238</f>
        <v>-1.0759280990372577</v>
      </c>
      <c r="T233">
        <f>ProkustesV!W238*ProkustesV!$AC238</f>
        <v>3.5758960523765921</v>
      </c>
      <c r="U233">
        <f>ProkustesV!X238*ProkustesV!$AC238</f>
        <v>-5.4324303306542726E-2</v>
      </c>
    </row>
    <row r="234" spans="1:21" x14ac:dyDescent="0.3">
      <c r="A234" t="str">
        <f>MID(ProkustesV!C239,4,3)&amp;"_"&amp;ProkustesV!A239&amp;"_"&amp;ProkustesV!B239</f>
        <v>oel_46_2</v>
      </c>
      <c r="B234">
        <f>ProkustesV!E239*ProkustesV!$AC239</f>
        <v>-2.2675316089632891</v>
      </c>
      <c r="C234">
        <f>ProkustesV!F239*ProkustesV!$AC239</f>
        <v>0.37305194407919906</v>
      </c>
      <c r="D234">
        <f>ProkustesV!G239*ProkustesV!$AC239</f>
        <v>-2.3339842060191747</v>
      </c>
      <c r="E234">
        <f>ProkustesV!H239*ProkustesV!$AC239</f>
        <v>-0.5462715099300306</v>
      </c>
      <c r="F234">
        <f>ProkustesV!I239*ProkustesV!$AC239</f>
        <v>-5.8634292915176099E-2</v>
      </c>
      <c r="G234">
        <f>ProkustesV!J239*ProkustesV!$AC239</f>
        <v>-0.15437660136762896</v>
      </c>
      <c r="H234">
        <f>ProkustesV!K239*ProkustesV!$AC239</f>
        <v>-0.46248206898492172</v>
      </c>
      <c r="I234">
        <f>ProkustesV!L239*ProkustesV!$AC239</f>
        <v>1.5947695752412929</v>
      </c>
      <c r="J234">
        <f>ProkustesV!M239*ProkustesV!$AC239</f>
        <v>-0.56639177525934514</v>
      </c>
      <c r="K234">
        <f>ProkustesV!N239*ProkustesV!$AC239</f>
        <v>0.47217428951972151</v>
      </c>
      <c r="L234">
        <f>ProkustesV!O239*ProkustesV!$AC239</f>
        <v>1.7297239762333856</v>
      </c>
      <c r="M234">
        <f>ProkustesV!P239*ProkustesV!$AC239</f>
        <v>1.3896049205966983</v>
      </c>
      <c r="N234">
        <f>ProkustesV!Q239*ProkustesV!$AC239</f>
        <v>-0.50778924820241089</v>
      </c>
      <c r="O234">
        <f>ProkustesV!R239*ProkustesV!$AC239</f>
        <v>-0.39944140270957362</v>
      </c>
      <c r="P234">
        <f>ProkustesV!S239*ProkustesV!$AC239</f>
        <v>-0.57937940946519384</v>
      </c>
      <c r="Q234">
        <f>ProkustesV!T239*ProkustesV!$AC239</f>
        <v>-1.2853379485617225</v>
      </c>
      <c r="R234">
        <f>ProkustesV!U239*ProkustesV!$AC239</f>
        <v>1.7523181881687613</v>
      </c>
      <c r="S234">
        <f>ProkustesV!V239*ProkustesV!$AC239</f>
        <v>-1.2925477394619469</v>
      </c>
      <c r="T234">
        <f>ProkustesV!W239*ProkustesV!$AC239</f>
        <v>3.2941504454073605</v>
      </c>
      <c r="U234">
        <f>ProkustesV!X239*ProkustesV!$AC239</f>
        <v>-0.15162552740600435</v>
      </c>
    </row>
    <row r="235" spans="1:21" x14ac:dyDescent="0.3">
      <c r="A235" t="str">
        <f>MID(ProkustesV!C240,4,3)&amp;"_"&amp;ProkustesV!A240&amp;"_"&amp;ProkustesV!B240</f>
        <v>oel_46_3</v>
      </c>
      <c r="B235">
        <f>ProkustesV!E240*ProkustesV!$AC240</f>
        <v>-2.2855050210500996</v>
      </c>
      <c r="C235">
        <f>ProkustesV!F240*ProkustesV!$AC240</f>
        <v>0.43221227868619849</v>
      </c>
      <c r="D235">
        <f>ProkustesV!G240*ProkustesV!$AC240</f>
        <v>-2.3419309606298548</v>
      </c>
      <c r="E235">
        <f>ProkustesV!H240*ProkustesV!$AC240</f>
        <v>-0.42718345463747426</v>
      </c>
      <c r="F235">
        <f>ProkustesV!I240*ProkustesV!$AC240</f>
        <v>-0.10008816309745198</v>
      </c>
      <c r="G235">
        <f>ProkustesV!J240*ProkustesV!$AC240</f>
        <v>2.0712246223122441E-2</v>
      </c>
      <c r="H235">
        <f>ProkustesV!K240*ProkustesV!$AC240</f>
        <v>-0.28795909830161531</v>
      </c>
      <c r="I235">
        <f>ProkustesV!L240*ProkustesV!$AC240</f>
        <v>1.2347153408308909</v>
      </c>
      <c r="J235">
        <f>ProkustesV!M240*ProkustesV!$AC240</f>
        <v>-0.3675079353501528</v>
      </c>
      <c r="K235">
        <f>ProkustesV!N240*ProkustesV!$AC240</f>
        <v>0.33433187098001826</v>
      </c>
      <c r="L235">
        <f>ProkustesV!O240*ProkustesV!$AC240</f>
        <v>1.5896648629086585</v>
      </c>
      <c r="M235">
        <f>ProkustesV!P240*ProkustesV!$AC240</f>
        <v>1.1725199148471519</v>
      </c>
      <c r="N235">
        <f>ProkustesV!Q240*ProkustesV!$AC240</f>
        <v>-0.3972612031576187</v>
      </c>
      <c r="O235">
        <f>ProkustesV!R240*ProkustesV!$AC240</f>
        <v>-0.33063370551445592</v>
      </c>
      <c r="P235">
        <f>ProkustesV!S240*ProkustesV!$AC240</f>
        <v>-0.46999180277683261</v>
      </c>
      <c r="Q235">
        <f>ProkustesV!T240*ProkustesV!$AC240</f>
        <v>-1.2313506755089143</v>
      </c>
      <c r="R235">
        <f>ProkustesV!U240*ProkustesV!$AC240</f>
        <v>1.7422751188323797</v>
      </c>
      <c r="S235">
        <f>ProkustesV!V240*ProkustesV!$AC240</f>
        <v>-1.171535222102577</v>
      </c>
      <c r="T235">
        <f>ProkustesV!W240*ProkustesV!$AC240</f>
        <v>2.9183042026225978</v>
      </c>
      <c r="U235">
        <f>ProkustesV!X240*ProkustesV!$AC240</f>
        <v>-3.3788593803971666E-2</v>
      </c>
    </row>
    <row r="236" spans="1:21" x14ac:dyDescent="0.3">
      <c r="A236" t="str">
        <f>MID(ProkustesV!C241,4,3)&amp;"_"&amp;ProkustesV!A241&amp;"_"&amp;ProkustesV!B241</f>
        <v>oel_46_4</v>
      </c>
      <c r="B236">
        <f>ProkustesV!E241*ProkustesV!$AC241</f>
        <v>-2.223441139405121</v>
      </c>
      <c r="C236">
        <f>ProkustesV!F241*ProkustesV!$AC241</f>
        <v>0.36698575437604175</v>
      </c>
      <c r="D236">
        <f>ProkustesV!G241*ProkustesV!$AC241</f>
        <v>-2.2718728588396493</v>
      </c>
      <c r="E236">
        <f>ProkustesV!H241*ProkustesV!$AC241</f>
        <v>-0.33993902392062408</v>
      </c>
      <c r="F236">
        <f>ProkustesV!I241*ProkustesV!$AC241</f>
        <v>-0.24495754925099714</v>
      </c>
      <c r="G236">
        <f>ProkustesV!J241*ProkustesV!$AC241</f>
        <v>-1.7145243004612273E-2</v>
      </c>
      <c r="H236">
        <f>ProkustesV!K241*ProkustesV!$AC241</f>
        <v>-0.29753517029392312</v>
      </c>
      <c r="I236">
        <f>ProkustesV!L241*ProkustesV!$AC241</f>
        <v>1.2812625189749685</v>
      </c>
      <c r="J236">
        <f>ProkustesV!M241*ProkustesV!$AC241</f>
        <v>-0.37162626857359654</v>
      </c>
      <c r="K236">
        <f>ProkustesV!N241*ProkustesV!$AC241</f>
        <v>0.33038558278899355</v>
      </c>
      <c r="L236">
        <f>ProkustesV!O241*ProkustesV!$AC241</f>
        <v>1.5485320067486315</v>
      </c>
      <c r="M236">
        <f>ProkustesV!P241*ProkustesV!$AC241</f>
        <v>1.2172812254650738</v>
      </c>
      <c r="N236">
        <f>ProkustesV!Q241*ProkustesV!$AC241</f>
        <v>-0.36712913546354015</v>
      </c>
      <c r="O236">
        <f>ProkustesV!R241*ProkustesV!$AC241</f>
        <v>-0.40674885616984058</v>
      </c>
      <c r="P236">
        <f>ProkustesV!S241*ProkustesV!$AC241</f>
        <v>-0.4497183475291972</v>
      </c>
      <c r="Q236">
        <f>ProkustesV!T241*ProkustesV!$AC241</f>
        <v>-1.2553323998168637</v>
      </c>
      <c r="R236">
        <f>ProkustesV!U241*ProkustesV!$AC241</f>
        <v>1.5471478895333044</v>
      </c>
      <c r="S236">
        <f>ProkustesV!V241*ProkustesV!$AC241</f>
        <v>-1.156394534143387</v>
      </c>
      <c r="T236">
        <f>ProkustesV!W241*ProkustesV!$AC241</f>
        <v>3.1306005730740916</v>
      </c>
      <c r="U236">
        <f>ProkustesV!X241*ProkustesV!$AC241</f>
        <v>-2.0355024549746491E-2</v>
      </c>
    </row>
    <row r="237" spans="1:21" x14ac:dyDescent="0.3">
      <c r="A237" t="str">
        <f>MID(ProkustesV!C242,4,3)&amp;"_"&amp;ProkustesV!A242&amp;"_"&amp;ProkustesV!B242</f>
        <v>oel_46_5</v>
      </c>
      <c r="B237">
        <f>ProkustesV!E242*ProkustesV!$AC242</f>
        <v>-2.2942207439560747</v>
      </c>
      <c r="C237">
        <f>ProkustesV!F242*ProkustesV!$AC242</f>
        <v>0.40000735801452869</v>
      </c>
      <c r="D237">
        <f>ProkustesV!G242*ProkustesV!$AC242</f>
        <v>-2.3066152588269246</v>
      </c>
      <c r="E237">
        <f>ProkustesV!H242*ProkustesV!$AC242</f>
        <v>-0.40410397595899727</v>
      </c>
      <c r="F237">
        <f>ProkustesV!I242*ProkustesV!$AC242</f>
        <v>-3.1003138576074316E-2</v>
      </c>
      <c r="G237">
        <f>ProkustesV!J242*ProkustesV!$AC242</f>
        <v>4.7352257771644604E-2</v>
      </c>
      <c r="H237">
        <f>ProkustesV!K242*ProkustesV!$AC242</f>
        <v>-0.53886781514841109</v>
      </c>
      <c r="I237">
        <f>ProkustesV!L242*ProkustesV!$AC242</f>
        <v>1.4307645579107169</v>
      </c>
      <c r="J237">
        <f>ProkustesV!M242*ProkustesV!$AC242</f>
        <v>-0.6161383298043126</v>
      </c>
      <c r="K237">
        <f>ProkustesV!N242*ProkustesV!$AC242</f>
        <v>0.43342702895699758</v>
      </c>
      <c r="L237">
        <f>ProkustesV!O242*ProkustesV!$AC242</f>
        <v>1.6976683289035375</v>
      </c>
      <c r="M237">
        <f>ProkustesV!P242*ProkustesV!$AC242</f>
        <v>1.1892054197723794</v>
      </c>
      <c r="N237">
        <f>ProkustesV!Q242*ProkustesV!$AC242</f>
        <v>-0.6055014918582371</v>
      </c>
      <c r="O237">
        <f>ProkustesV!R242*ProkustesV!$AC242</f>
        <v>-0.34644107384165373</v>
      </c>
      <c r="P237">
        <f>ProkustesV!S242*ProkustesV!$AC242</f>
        <v>-0.61720740980166744</v>
      </c>
      <c r="Q237">
        <f>ProkustesV!T242*ProkustesV!$AC242</f>
        <v>-1.4049586634252813</v>
      </c>
      <c r="R237">
        <f>ProkustesV!U242*ProkustesV!$AC242</f>
        <v>1.8392764929803509</v>
      </c>
      <c r="S237">
        <f>ProkustesV!V242*ProkustesV!$AC242</f>
        <v>-1.345033632862856</v>
      </c>
      <c r="T237">
        <f>ProkustesV!W242*ProkustesV!$AC242</f>
        <v>3.472609366087815</v>
      </c>
      <c r="U237">
        <f>ProkustesV!X242*ProkustesV!$AC242</f>
        <v>-2.1927633748724257E-4</v>
      </c>
    </row>
    <row r="238" spans="1:21" x14ac:dyDescent="0.3">
      <c r="A238" t="str">
        <f>MID(ProkustesV!C243,4,3)&amp;"_"&amp;ProkustesV!A243&amp;"_"&amp;ProkustesV!B243</f>
        <v>oel_47_1</v>
      </c>
      <c r="B238">
        <f>ProkustesV!E243*ProkustesV!$AC243</f>
        <v>-2.8020331834922207</v>
      </c>
      <c r="C238">
        <f>ProkustesV!F243*ProkustesV!$AC243</f>
        <v>0.41380826999711318</v>
      </c>
      <c r="D238">
        <f>ProkustesV!G243*ProkustesV!$AC243</f>
        <v>-2.8167477939626488</v>
      </c>
      <c r="E238">
        <f>ProkustesV!H243*ProkustesV!$AC243</f>
        <v>-0.37488112491982623</v>
      </c>
      <c r="F238">
        <f>ProkustesV!I243*ProkustesV!$AC243</f>
        <v>-0.10792671340301832</v>
      </c>
      <c r="G238">
        <f>ProkustesV!J243*ProkustesV!$AC243</f>
        <v>-4.4046171040707315E-2</v>
      </c>
      <c r="H238">
        <f>ProkustesV!K243*ProkustesV!$AC243</f>
        <v>-0.34766792121018159</v>
      </c>
      <c r="I238">
        <f>ProkustesV!L243*ProkustesV!$AC243</f>
        <v>1.340201311148008</v>
      </c>
      <c r="J238">
        <f>ProkustesV!M243*ProkustesV!$AC243</f>
        <v>-0.36005316225305706</v>
      </c>
      <c r="K238">
        <f>ProkustesV!N243*ProkustesV!$AC243</f>
        <v>0.3742424206388989</v>
      </c>
      <c r="L238">
        <f>ProkustesV!O243*ProkustesV!$AC243</f>
        <v>1.9538514346056757</v>
      </c>
      <c r="M238">
        <f>ProkustesV!P243*ProkustesV!$AC243</f>
        <v>1.0294932124183664</v>
      </c>
      <c r="N238">
        <f>ProkustesV!Q243*ProkustesV!$AC243</f>
        <v>-0.38614831967704211</v>
      </c>
      <c r="O238">
        <f>ProkustesV!R243*ProkustesV!$AC243</f>
        <v>-0.49679088455497145</v>
      </c>
      <c r="P238">
        <f>ProkustesV!S243*ProkustesV!$AC243</f>
        <v>-0.42826063433946426</v>
      </c>
      <c r="Q238">
        <f>ProkustesV!T243*ProkustesV!$AC243</f>
        <v>-1.2509938280922079</v>
      </c>
      <c r="R238">
        <f>ProkustesV!U243*ProkustesV!$AC243</f>
        <v>1.8525265099197021</v>
      </c>
      <c r="S238">
        <f>ProkustesV!V243*ProkustesV!$AC243</f>
        <v>-1.0018320031119217</v>
      </c>
      <c r="T238">
        <f>ProkustesV!W243*ProkustesV!$AC243</f>
        <v>3.4424597838122493</v>
      </c>
      <c r="U238">
        <f>ProkustesV!X243*ProkustesV!$AC243</f>
        <v>1.0798797517245128E-2</v>
      </c>
    </row>
    <row r="239" spans="1:21" x14ac:dyDescent="0.3">
      <c r="A239" t="str">
        <f>MID(ProkustesV!C244,4,3)&amp;"_"&amp;ProkustesV!A244&amp;"_"&amp;ProkustesV!B244</f>
        <v>oel_47_2</v>
      </c>
      <c r="B239">
        <f>ProkustesV!E244*ProkustesV!$AC244</f>
        <v>-2.2940175637975386</v>
      </c>
      <c r="C239">
        <f>ProkustesV!F244*ProkustesV!$AC244</f>
        <v>0.32070087515212647</v>
      </c>
      <c r="D239">
        <f>ProkustesV!G244*ProkustesV!$AC244</f>
        <v>-2.3087321640860168</v>
      </c>
      <c r="E239">
        <f>ProkustesV!H244*ProkustesV!$AC244</f>
        <v>-0.37503477155602871</v>
      </c>
      <c r="F239">
        <f>ProkustesV!I244*ProkustesV!$AC244</f>
        <v>-0.12171735104529514</v>
      </c>
      <c r="G239">
        <f>ProkustesV!J244*ProkustesV!$AC244</f>
        <v>2.8132088675221528E-2</v>
      </c>
      <c r="H239">
        <f>ProkustesV!K244*ProkustesV!$AC244</f>
        <v>-0.32408362287351133</v>
      </c>
      <c r="I239">
        <f>ProkustesV!L244*ProkustesV!$AC244</f>
        <v>1.3704340492337708</v>
      </c>
      <c r="J239">
        <f>ProkustesV!M244*ProkustesV!$AC244</f>
        <v>-0.42074145260109613</v>
      </c>
      <c r="K239">
        <f>ProkustesV!N244*ProkustesV!$AC244</f>
        <v>0.48028183622418014</v>
      </c>
      <c r="L239">
        <f>ProkustesV!O244*ProkustesV!$AC244</f>
        <v>1.7082448409247031</v>
      </c>
      <c r="M239">
        <f>ProkustesV!P244*ProkustesV!$AC244</f>
        <v>1.1439559393642218</v>
      </c>
      <c r="N239">
        <f>ProkustesV!Q244*ProkustesV!$AC244</f>
        <v>-0.40222787561285722</v>
      </c>
      <c r="O239">
        <f>ProkustesV!R244*ProkustesV!$AC244</f>
        <v>-0.47170364806045845</v>
      </c>
      <c r="P239">
        <f>ProkustesV!S244*ProkustesV!$AC244</f>
        <v>-0.44381550530915509</v>
      </c>
      <c r="Q239">
        <f>ProkustesV!T244*ProkustesV!$AC244</f>
        <v>-1.3394884367744573</v>
      </c>
      <c r="R239">
        <f>ProkustesV!U244*ProkustesV!$AC244</f>
        <v>1.5365447790051283</v>
      </c>
      <c r="S239">
        <f>ProkustesV!V244*ProkustesV!$AC244</f>
        <v>-1.2146944093971945</v>
      </c>
      <c r="T239">
        <f>ProkustesV!W244*ProkustesV!$AC244</f>
        <v>3.0705459153956336</v>
      </c>
      <c r="U239">
        <f>ProkustesV!X244*ProkustesV!$AC244</f>
        <v>5.7416477138635853E-2</v>
      </c>
    </row>
    <row r="240" spans="1:21" x14ac:dyDescent="0.3">
      <c r="A240" t="str">
        <f>MID(ProkustesV!C245,4,3)&amp;"_"&amp;ProkustesV!A245&amp;"_"&amp;ProkustesV!B245</f>
        <v>oel_47_3</v>
      </c>
      <c r="B240">
        <f>ProkustesV!E245*ProkustesV!$AC245</f>
        <v>-2.440017422684575</v>
      </c>
      <c r="C240">
        <f>ProkustesV!F245*ProkustesV!$AC245</f>
        <v>0.31706778018145415</v>
      </c>
      <c r="D240">
        <f>ProkustesV!G245*ProkustesV!$AC245</f>
        <v>-2.4514730738272625</v>
      </c>
      <c r="E240">
        <f>ProkustesV!H245*ProkustesV!$AC245</f>
        <v>-0.38561883714520601</v>
      </c>
      <c r="F240">
        <f>ProkustesV!I245*ProkustesV!$AC245</f>
        <v>-0.19423712112576066</v>
      </c>
      <c r="G240">
        <f>ProkustesV!J245*ProkustesV!$AC245</f>
        <v>-3.0296029604826361E-2</v>
      </c>
      <c r="H240">
        <f>ProkustesV!K245*ProkustesV!$AC245</f>
        <v>-0.41663513702389365</v>
      </c>
      <c r="I240">
        <f>ProkustesV!L245*ProkustesV!$AC245</f>
        <v>1.2573409719437805</v>
      </c>
      <c r="J240">
        <f>ProkustesV!M245*ProkustesV!$AC245</f>
        <v>-0.46917496711151607</v>
      </c>
      <c r="K240">
        <f>ProkustesV!N245*ProkustesV!$AC245</f>
        <v>0.49970683561354762</v>
      </c>
      <c r="L240">
        <f>ProkustesV!O245*ProkustesV!$AC245</f>
        <v>1.8603405407439313</v>
      </c>
      <c r="M240">
        <f>ProkustesV!P245*ProkustesV!$AC245</f>
        <v>1.0063518997394605</v>
      </c>
      <c r="N240">
        <f>ProkustesV!Q245*ProkustesV!$AC245</f>
        <v>-0.47048452159564513</v>
      </c>
      <c r="O240">
        <f>ProkustesV!R245*ProkustesV!$AC245</f>
        <v>-0.41787243765923476</v>
      </c>
      <c r="P240">
        <f>ProkustesV!S245*ProkustesV!$AC245</f>
        <v>-0.52295794827066588</v>
      </c>
      <c r="Q240">
        <f>ProkustesV!T245*ProkustesV!$AC245</f>
        <v>-1.175361990285352</v>
      </c>
      <c r="R240">
        <f>ProkustesV!U245*ProkustesV!$AC245</f>
        <v>1.8405277776973092</v>
      </c>
      <c r="S240">
        <f>ProkustesV!V245*ProkustesV!$AC245</f>
        <v>-1.0656140090273003</v>
      </c>
      <c r="T240">
        <f>ProkustesV!W245*ProkustesV!$AC245</f>
        <v>3.2641118731980798</v>
      </c>
      <c r="U240">
        <f>ProkustesV!X245*ProkustesV!$AC245</f>
        <v>-5.7041837563296116E-3</v>
      </c>
    </row>
    <row r="241" spans="1:21" x14ac:dyDescent="0.3">
      <c r="A241" t="str">
        <f>MID(ProkustesV!C246,4,3)&amp;"_"&amp;ProkustesV!A246&amp;"_"&amp;ProkustesV!B246</f>
        <v>oel_47_4</v>
      </c>
      <c r="B241">
        <f>ProkustesV!E246*ProkustesV!$AC246</f>
        <v>-2.5378821517578349</v>
      </c>
      <c r="C241">
        <f>ProkustesV!F246*ProkustesV!$AC246</f>
        <v>0.36957403239701381</v>
      </c>
      <c r="D241">
        <f>ProkustesV!G246*ProkustesV!$AC246</f>
        <v>-2.55552194221386</v>
      </c>
      <c r="E241">
        <f>ProkustesV!H246*ProkustesV!$AC246</f>
        <v>-0.3382150808205171</v>
      </c>
      <c r="F241">
        <f>ProkustesV!I246*ProkustesV!$AC246</f>
        <v>-0.13070998619021998</v>
      </c>
      <c r="G241">
        <f>ProkustesV!J246*ProkustesV!$AC246</f>
        <v>6.3496999992375736E-2</v>
      </c>
      <c r="H241">
        <f>ProkustesV!K246*ProkustesV!$AC246</f>
        <v>-0.56139247144567417</v>
      </c>
      <c r="I241">
        <f>ProkustesV!L246*ProkustesV!$AC246</f>
        <v>1.2338752761881515</v>
      </c>
      <c r="J241">
        <f>ProkustesV!M246*ProkustesV!$AC246</f>
        <v>-0.56852671589202231</v>
      </c>
      <c r="K241">
        <f>ProkustesV!N246*ProkustesV!$AC246</f>
        <v>0.41579035705759354</v>
      </c>
      <c r="L241">
        <f>ProkustesV!O246*ProkustesV!$AC246</f>
        <v>1.931899208739368</v>
      </c>
      <c r="M241">
        <f>ProkustesV!P246*ProkustesV!$AC246</f>
        <v>1.0104036544901185</v>
      </c>
      <c r="N241">
        <f>ProkustesV!Q246*ProkustesV!$AC246</f>
        <v>-0.57578729149152608</v>
      </c>
      <c r="O241">
        <f>ProkustesV!R246*ProkustesV!$AC246</f>
        <v>-0.42779808540747982</v>
      </c>
      <c r="P241">
        <f>ProkustesV!S246*ProkustesV!$AC246</f>
        <v>-0.65019200366276597</v>
      </c>
      <c r="Q241">
        <f>ProkustesV!T246*ProkustesV!$AC246</f>
        <v>-1.2574409535479529</v>
      </c>
      <c r="R241">
        <f>ProkustesV!U246*ProkustesV!$AC246</f>
        <v>1.9473593619387326</v>
      </c>
      <c r="S241">
        <f>ProkustesV!V246*ProkustesV!$AC246</f>
        <v>-1.0924193308825594</v>
      </c>
      <c r="T241">
        <f>ProkustesV!W246*ProkustesV!$AC246</f>
        <v>3.700753991975819</v>
      </c>
      <c r="U241">
        <f>ProkustesV!X246*ProkustesV!$AC246</f>
        <v>2.2733130533253269E-2</v>
      </c>
    </row>
    <row r="242" spans="1:21" x14ac:dyDescent="0.3">
      <c r="A242" t="str">
        <f>MID(ProkustesV!C247,4,3)&amp;"_"&amp;ProkustesV!A247&amp;"_"&amp;ProkustesV!B247</f>
        <v>oel_47_5</v>
      </c>
      <c r="B242">
        <f>ProkustesV!E247*ProkustesV!$AC247</f>
        <v>-2.4442995103402456</v>
      </c>
      <c r="C242">
        <f>ProkustesV!F247*ProkustesV!$AC247</f>
        <v>0.4251645344042112</v>
      </c>
      <c r="D242">
        <f>ProkustesV!G247*ProkustesV!$AC247</f>
        <v>-2.4694363417331484</v>
      </c>
      <c r="E242">
        <f>ProkustesV!H247*ProkustesV!$AC247</f>
        <v>-0.3711259171202595</v>
      </c>
      <c r="F242">
        <f>ProkustesV!I247*ProkustesV!$AC247</f>
        <v>-0.14778497966230408</v>
      </c>
      <c r="G242">
        <f>ProkustesV!J247*ProkustesV!$AC247</f>
        <v>3.2245834375140899E-2</v>
      </c>
      <c r="H242">
        <f>ProkustesV!K247*ProkustesV!$AC247</f>
        <v>-0.40483696814663483</v>
      </c>
      <c r="I242">
        <f>ProkustesV!L247*ProkustesV!$AC247</f>
        <v>1.383156250702207</v>
      </c>
      <c r="J242">
        <f>ProkustesV!M247*ProkustesV!$AC247</f>
        <v>-0.4456248874292863</v>
      </c>
      <c r="K242">
        <f>ProkustesV!N247*ProkustesV!$AC247</f>
        <v>0.49968391527098582</v>
      </c>
      <c r="L242">
        <f>ProkustesV!O247*ProkustesV!$AC247</f>
        <v>1.7378805308270373</v>
      </c>
      <c r="M242">
        <f>ProkustesV!P247*ProkustesV!$AC247</f>
        <v>1.2676534355007201</v>
      </c>
      <c r="N242">
        <f>ProkustesV!Q247*ProkustesV!$AC247</f>
        <v>-0.43088091316098387</v>
      </c>
      <c r="O242">
        <f>ProkustesV!R247*ProkustesV!$AC247</f>
        <v>-0.55719573751600904</v>
      </c>
      <c r="P242">
        <f>ProkustesV!S247*ProkustesV!$AC247</f>
        <v>-0.49990414703220698</v>
      </c>
      <c r="Q242">
        <f>ProkustesV!T247*ProkustesV!$AC247</f>
        <v>-1.3969654496154462</v>
      </c>
      <c r="R242">
        <f>ProkustesV!U247*ProkustesV!$AC247</f>
        <v>1.7616966224742376</v>
      </c>
      <c r="S242">
        <f>ProkustesV!V247*ProkustesV!$AC247</f>
        <v>-1.2682082679893611</v>
      </c>
      <c r="T242">
        <f>ProkustesV!W247*ProkustesV!$AC247</f>
        <v>3.3431905942035329</v>
      </c>
      <c r="U242">
        <f>ProkustesV!X247*ProkustesV!$AC247</f>
        <v>-1.4408598012195626E-2</v>
      </c>
    </row>
    <row r="243" spans="1:21" x14ac:dyDescent="0.3">
      <c r="A243" t="str">
        <f>MID(ProkustesV!C248,4,3)&amp;"_"&amp;ProkustesV!A248&amp;"_"&amp;ProkustesV!B248</f>
        <v>oel_48_1</v>
      </c>
      <c r="B243">
        <f>ProkustesV!E248*ProkustesV!$AC248</f>
        <v>-2.4406219993851144</v>
      </c>
      <c r="C243">
        <f>ProkustesV!F248*ProkustesV!$AC248</f>
        <v>0.38487708322900288</v>
      </c>
      <c r="D243">
        <f>ProkustesV!G248*ProkustesV!$AC248</f>
        <v>-2.4496419868435808</v>
      </c>
      <c r="E243">
        <f>ProkustesV!H248*ProkustesV!$AC248</f>
        <v>-0.31475358908783502</v>
      </c>
      <c r="F243">
        <f>ProkustesV!I248*ProkustesV!$AC248</f>
        <v>-6.7136877318311902E-2</v>
      </c>
      <c r="G243">
        <f>ProkustesV!J248*ProkustesV!$AC248</f>
        <v>5.883330050484549E-2</v>
      </c>
      <c r="H243">
        <f>ProkustesV!K248*ProkustesV!$AC248</f>
        <v>-0.37231038179524234</v>
      </c>
      <c r="I243">
        <f>ProkustesV!L248*ProkustesV!$AC248</f>
        <v>1.2489088073788508</v>
      </c>
      <c r="J243">
        <f>ProkustesV!M248*ProkustesV!$AC248</f>
        <v>-0.40931750373602144</v>
      </c>
      <c r="K243">
        <f>ProkustesV!N248*ProkustesV!$AC248</f>
        <v>0.38236592598672642</v>
      </c>
      <c r="L243">
        <f>ProkustesV!O248*ProkustesV!$AC248</f>
        <v>1.6764599641672224</v>
      </c>
      <c r="M243">
        <f>ProkustesV!P248*ProkustesV!$AC248</f>
        <v>1.0436641272885294</v>
      </c>
      <c r="N243">
        <f>ProkustesV!Q248*ProkustesV!$AC248</f>
        <v>-0.42975746198999631</v>
      </c>
      <c r="O243">
        <f>ProkustesV!R248*ProkustesV!$AC248</f>
        <v>-0.42855799934630989</v>
      </c>
      <c r="P243">
        <f>ProkustesV!S248*ProkustesV!$AC248</f>
        <v>-0.46493423551726715</v>
      </c>
      <c r="Q243">
        <f>ProkustesV!T248*ProkustesV!$AC248</f>
        <v>-1.2535066312359513</v>
      </c>
      <c r="R243">
        <f>ProkustesV!U248*ProkustesV!$AC248</f>
        <v>1.7341237769883147</v>
      </c>
      <c r="S243">
        <f>ProkustesV!V248*ProkustesV!$AC248</f>
        <v>-1.1936224077767639</v>
      </c>
      <c r="T243">
        <f>ProkustesV!W248*ProkustesV!$AC248</f>
        <v>3.2231367054300146</v>
      </c>
      <c r="U243">
        <f>ProkustesV!X248*ProkustesV!$AC248</f>
        <v>7.1791383058895444E-2</v>
      </c>
    </row>
    <row r="244" spans="1:21" x14ac:dyDescent="0.3">
      <c r="A244" t="str">
        <f>MID(ProkustesV!C249,4,3)&amp;"_"&amp;ProkustesV!A249&amp;"_"&amp;ProkustesV!B249</f>
        <v>oel_48_2</v>
      </c>
      <c r="B244">
        <f>ProkustesV!E249*ProkustesV!$AC249</f>
        <v>-2.1906329074633435</v>
      </c>
      <c r="C244">
        <f>ProkustesV!F249*ProkustesV!$AC249</f>
        <v>0.3226421061685707</v>
      </c>
      <c r="D244">
        <f>ProkustesV!G249*ProkustesV!$AC249</f>
        <v>-2.2134497693756243</v>
      </c>
      <c r="E244">
        <f>ProkustesV!H249*ProkustesV!$AC249</f>
        <v>-0.37450642919105465</v>
      </c>
      <c r="F244">
        <f>ProkustesV!I249*ProkustesV!$AC249</f>
        <v>-2.6908966047284884E-2</v>
      </c>
      <c r="G244">
        <f>ProkustesV!J249*ProkustesV!$AC249</f>
        <v>2.5011042367637768E-2</v>
      </c>
      <c r="H244">
        <f>ProkustesV!K249*ProkustesV!$AC249</f>
        <v>-0.39610923697578204</v>
      </c>
      <c r="I244">
        <f>ProkustesV!L249*ProkustesV!$AC249</f>
        <v>1.1480966350451323</v>
      </c>
      <c r="J244">
        <f>ProkustesV!M249*ProkustesV!$AC249</f>
        <v>-0.42802135254244617</v>
      </c>
      <c r="K244">
        <f>ProkustesV!N249*ProkustesV!$AC249</f>
        <v>0.29433591018709382</v>
      </c>
      <c r="L244">
        <f>ProkustesV!O249*ProkustesV!$AC249</f>
        <v>1.6179390444441839</v>
      </c>
      <c r="M244">
        <f>ProkustesV!P249*ProkustesV!$AC249</f>
        <v>1.1580712480184736</v>
      </c>
      <c r="N244">
        <f>ProkustesV!Q249*ProkustesV!$AC249</f>
        <v>-0.42862974171670848</v>
      </c>
      <c r="O244">
        <f>ProkustesV!R249*ProkustesV!$AC249</f>
        <v>-0.33320708825787426</v>
      </c>
      <c r="P244">
        <f>ProkustesV!S249*ProkustesV!$AC249</f>
        <v>-0.46694914760545048</v>
      </c>
      <c r="Q244">
        <f>ProkustesV!T249*ProkustesV!$AC249</f>
        <v>-1.137373617960902</v>
      </c>
      <c r="R244">
        <f>ProkustesV!U249*ProkustesV!$AC249</f>
        <v>1.3712625996867174</v>
      </c>
      <c r="S244">
        <f>ProkustesV!V249*ProkustesV!$AC249</f>
        <v>-1.1029617292508622</v>
      </c>
      <c r="T244">
        <f>ProkustesV!W249*ProkustesV!$AC249</f>
        <v>3.1614994775957448</v>
      </c>
      <c r="U244">
        <f>ProkustesV!X249*ProkustesV!$AC249</f>
        <v>-1.0807712621304033E-4</v>
      </c>
    </row>
    <row r="245" spans="1:21" x14ac:dyDescent="0.3">
      <c r="A245" t="str">
        <f>MID(ProkustesV!C250,4,3)&amp;"_"&amp;ProkustesV!A250&amp;"_"&amp;ProkustesV!B250</f>
        <v>oel_48_3</v>
      </c>
      <c r="B245">
        <f>ProkustesV!E250*ProkustesV!$AC250</f>
        <v>-2.009550212884704</v>
      </c>
      <c r="C245">
        <f>ProkustesV!F250*ProkustesV!$AC250</f>
        <v>0.3263055508751434</v>
      </c>
      <c r="D245">
        <f>ProkustesV!G250*ProkustesV!$AC250</f>
        <v>-2.0073434792536178</v>
      </c>
      <c r="E245">
        <f>ProkustesV!H250*ProkustesV!$AC250</f>
        <v>-0.31001896902121862</v>
      </c>
      <c r="F245">
        <f>ProkustesV!I250*ProkustesV!$AC250</f>
        <v>-1.7737104954500701E-2</v>
      </c>
      <c r="G245">
        <f>ProkustesV!J250*ProkustesV!$AC250</f>
        <v>6.5135552371709997E-3</v>
      </c>
      <c r="H245">
        <f>ProkustesV!K250*ProkustesV!$AC250</f>
        <v>-0.38266476314722803</v>
      </c>
      <c r="I245">
        <f>ProkustesV!L250*ProkustesV!$AC250</f>
        <v>1.2095255888652712</v>
      </c>
      <c r="J245">
        <f>ProkustesV!M250*ProkustesV!$AC250</f>
        <v>-0.42574296649113663</v>
      </c>
      <c r="K245">
        <f>ProkustesV!N250*ProkustesV!$AC250</f>
        <v>0.35978140193503549</v>
      </c>
      <c r="L245">
        <f>ProkustesV!O250*ProkustesV!$AC250</f>
        <v>1.4488625834627831</v>
      </c>
      <c r="M245">
        <f>ProkustesV!P250*ProkustesV!$AC250</f>
        <v>1.141632505055266</v>
      </c>
      <c r="N245">
        <f>ProkustesV!Q250*ProkustesV!$AC250</f>
        <v>-0.41859359395997053</v>
      </c>
      <c r="O245">
        <f>ProkustesV!R250*ProkustesV!$AC250</f>
        <v>-0.38721167850949539</v>
      </c>
      <c r="P245">
        <f>ProkustesV!S250*ProkustesV!$AC250</f>
        <v>-0.44711890661789438</v>
      </c>
      <c r="Q245">
        <f>ProkustesV!T250*ProkustesV!$AC250</f>
        <v>-1.1958150419124896</v>
      </c>
      <c r="R245">
        <f>ProkustesV!U250*ProkustesV!$AC250</f>
        <v>1.3865462014680203</v>
      </c>
      <c r="S245">
        <f>ProkustesV!V250*ProkustesV!$AC250</f>
        <v>-1.1530445225701735</v>
      </c>
      <c r="T245">
        <f>ProkustesV!W250*ProkustesV!$AC250</f>
        <v>2.873342242378246</v>
      </c>
      <c r="U245">
        <f>ProkustesV!X250*ProkustesV!$AC250</f>
        <v>2.3316100454939563E-3</v>
      </c>
    </row>
    <row r="246" spans="1:21" x14ac:dyDescent="0.3">
      <c r="A246" t="str">
        <f>MID(ProkustesV!C251,4,3)&amp;"_"&amp;ProkustesV!A251&amp;"_"&amp;ProkustesV!B251</f>
        <v>oel_48_4</v>
      </c>
      <c r="B246">
        <f>ProkustesV!E251*ProkustesV!$AC251</f>
        <v>-2.0013140506826015</v>
      </c>
      <c r="C246">
        <f>ProkustesV!F251*ProkustesV!$AC251</f>
        <v>0.3251730062366755</v>
      </c>
      <c r="D246">
        <f>ProkustesV!G251*ProkustesV!$AC251</f>
        <v>-2.0067556607633286</v>
      </c>
      <c r="E246">
        <f>ProkustesV!H251*ProkustesV!$AC251</f>
        <v>-0.30905219434087183</v>
      </c>
      <c r="F246">
        <f>ProkustesV!I251*ProkustesV!$AC251</f>
        <v>-3.5499112101213592E-2</v>
      </c>
      <c r="G246">
        <f>ProkustesV!J251*ProkustesV!$AC251</f>
        <v>4.6968240225279755E-2</v>
      </c>
      <c r="H246">
        <f>ProkustesV!K251*ProkustesV!$AC251</f>
        <v>-0.40369469703019933</v>
      </c>
      <c r="I246">
        <f>ProkustesV!L251*ProkustesV!$AC251</f>
        <v>1.2080960175784321</v>
      </c>
      <c r="J246">
        <f>ProkustesV!M251*ProkustesV!$AC251</f>
        <v>-0.42344417766742365</v>
      </c>
      <c r="K246">
        <f>ProkustesV!N251*ProkustesV!$AC251</f>
        <v>0.39033837474199368</v>
      </c>
      <c r="L246">
        <f>ProkustesV!O251*ProkustesV!$AC251</f>
        <v>1.3525669761496535</v>
      </c>
      <c r="M246">
        <f>ProkustesV!P251*ProkustesV!$AC251</f>
        <v>1.1092714631772733</v>
      </c>
      <c r="N246">
        <f>ProkustesV!Q251*ProkustesV!$AC251</f>
        <v>-0.42868062506743959</v>
      </c>
      <c r="O246">
        <f>ProkustesV!R251*ProkustesV!$AC251</f>
        <v>-0.40735144976738902</v>
      </c>
      <c r="P246">
        <f>ProkustesV!S251*ProkustesV!$AC251</f>
        <v>-0.45811359012722419</v>
      </c>
      <c r="Q246">
        <f>ProkustesV!T251*ProkustesV!$AC251</f>
        <v>-1.1294922618538128</v>
      </c>
      <c r="R246">
        <f>ProkustesV!U251*ProkustesV!$AC251</f>
        <v>1.5239542108711734</v>
      </c>
      <c r="S246">
        <f>ProkustesV!V251*ProkustesV!$AC251</f>
        <v>-1.1963064698580739</v>
      </c>
      <c r="T246">
        <f>ProkustesV!W251*ProkustesV!$AC251</f>
        <v>2.8809807264185952</v>
      </c>
      <c r="U246">
        <f>ProkustesV!X251*ProkustesV!$AC251</f>
        <v>-3.7644726139501677E-2</v>
      </c>
    </row>
    <row r="247" spans="1:21" x14ac:dyDescent="0.3">
      <c r="A247" t="str">
        <f>MID(ProkustesV!C252,4,3)&amp;"_"&amp;ProkustesV!A252&amp;"_"&amp;ProkustesV!B252</f>
        <v>oel_48_5</v>
      </c>
      <c r="B247">
        <f>ProkustesV!E252*ProkustesV!$AC252</f>
        <v>-2.4851689816780249</v>
      </c>
      <c r="C247">
        <f>ProkustesV!F252*ProkustesV!$AC252</f>
        <v>0.39696863977470642</v>
      </c>
      <c r="D247">
        <f>ProkustesV!G252*ProkustesV!$AC252</f>
        <v>-2.5136523630735645</v>
      </c>
      <c r="E247">
        <f>ProkustesV!H252*ProkustesV!$AC252</f>
        <v>-0.34644583061480344</v>
      </c>
      <c r="F247">
        <f>ProkustesV!I252*ProkustesV!$AC252</f>
        <v>-0.26201524779377278</v>
      </c>
      <c r="G247">
        <f>ProkustesV!J252*ProkustesV!$AC252</f>
        <v>4.1353073911968331E-2</v>
      </c>
      <c r="H247">
        <f>ProkustesV!K252*ProkustesV!$AC252</f>
        <v>-0.33878849310372922</v>
      </c>
      <c r="I247">
        <f>ProkustesV!L252*ProkustesV!$AC252</f>
        <v>1.2008506789430731</v>
      </c>
      <c r="J247">
        <f>ProkustesV!M252*ProkustesV!$AC252</f>
        <v>-0.35845152164935357</v>
      </c>
      <c r="K247">
        <f>ProkustesV!N252*ProkustesV!$AC252</f>
        <v>0.36152623224413805</v>
      </c>
      <c r="L247">
        <f>ProkustesV!O252*ProkustesV!$AC252</f>
        <v>1.5826095478366675</v>
      </c>
      <c r="M247">
        <f>ProkustesV!P252*ProkustesV!$AC252</f>
        <v>1.0657417951866641</v>
      </c>
      <c r="N247">
        <f>ProkustesV!Q252*ProkustesV!$AC252</f>
        <v>-0.32925672360733887</v>
      </c>
      <c r="O247">
        <f>ProkustesV!R252*ProkustesV!$AC252</f>
        <v>-0.38221664349389523</v>
      </c>
      <c r="P247">
        <f>ProkustesV!S252*ProkustesV!$AC252</f>
        <v>-0.35072596256278715</v>
      </c>
      <c r="Q247">
        <f>ProkustesV!T252*ProkustesV!$AC252</f>
        <v>-1.1281547575163271</v>
      </c>
      <c r="R247">
        <f>ProkustesV!U252*ProkustesV!$AC252</f>
        <v>1.7564130215465228</v>
      </c>
      <c r="S247">
        <f>ProkustesV!V252*ProkustesV!$AC252</f>
        <v>-1.1855738769832371</v>
      </c>
      <c r="T247">
        <f>ProkustesV!W252*ProkustesV!$AC252</f>
        <v>3.2990367240853735</v>
      </c>
      <c r="U247">
        <f>ProkustesV!X252*ProkustesV!$AC252</f>
        <v>-2.4049311452284537E-2</v>
      </c>
    </row>
    <row r="248" spans="1:21" x14ac:dyDescent="0.3">
      <c r="A248" t="str">
        <f>MID(ProkustesV!C253,4,3)&amp;"_"&amp;ProkustesV!A253&amp;"_"&amp;ProkustesV!B253</f>
        <v>oel_49_1</v>
      </c>
      <c r="B248">
        <f>ProkustesV!E253*ProkustesV!$AC253</f>
        <v>-2.5306854295481407</v>
      </c>
      <c r="C248">
        <f>ProkustesV!F253*ProkustesV!$AC253</f>
        <v>0.34020687629886626</v>
      </c>
      <c r="D248">
        <f>ProkustesV!G253*ProkustesV!$AC253</f>
        <v>-2.5168728714816222</v>
      </c>
      <c r="E248">
        <f>ProkustesV!H253*ProkustesV!$AC253</f>
        <v>-0.31032612449878527</v>
      </c>
      <c r="F248">
        <f>ProkustesV!I253*ProkustesV!$AC253</f>
        <v>-0.34556875535488785</v>
      </c>
      <c r="G248">
        <f>ProkustesV!J253*ProkustesV!$AC253</f>
        <v>7.665743590792444E-2</v>
      </c>
      <c r="H248">
        <f>ProkustesV!K253*ProkustesV!$AC253</f>
        <v>-0.34984950514360574</v>
      </c>
      <c r="I248">
        <f>ProkustesV!L253*ProkustesV!$AC253</f>
        <v>1.2049535954718831</v>
      </c>
      <c r="J248">
        <f>ProkustesV!M253*ProkustesV!$AC253</f>
        <v>-0.37367990440612714</v>
      </c>
      <c r="K248">
        <f>ProkustesV!N253*ProkustesV!$AC253</f>
        <v>0.37976283455291837</v>
      </c>
      <c r="L248">
        <f>ProkustesV!O253*ProkustesV!$AC253</f>
        <v>1.7539121132615325</v>
      </c>
      <c r="M248">
        <f>ProkustesV!P253*ProkustesV!$AC253</f>
        <v>1.0048002454696954</v>
      </c>
      <c r="N248">
        <f>ProkustesV!Q253*ProkustesV!$AC253</f>
        <v>-0.34476834052809635</v>
      </c>
      <c r="O248">
        <f>ProkustesV!R253*ProkustesV!$AC253</f>
        <v>-0.40374449286956965</v>
      </c>
      <c r="P248">
        <f>ProkustesV!S253*ProkustesV!$AC253</f>
        <v>-0.35536311071059207</v>
      </c>
      <c r="Q248">
        <f>ProkustesV!T253*ProkustesV!$AC253</f>
        <v>-1.2285508826394305</v>
      </c>
      <c r="R248">
        <f>ProkustesV!U253*ProkustesV!$AC253</f>
        <v>1.79662615847623</v>
      </c>
      <c r="S248">
        <f>ProkustesV!V253*ProkustesV!$AC253</f>
        <v>-0.98547900723143123</v>
      </c>
      <c r="T248">
        <f>ProkustesV!W253*ProkustesV!$AC253</f>
        <v>3.2662496454352925</v>
      </c>
      <c r="U248">
        <f>ProkustesV!X253*ProkustesV!$AC253</f>
        <v>-7.8280480462078084E-2</v>
      </c>
    </row>
    <row r="249" spans="1:21" x14ac:dyDescent="0.3">
      <c r="A249" t="str">
        <f>MID(ProkustesV!C254,4,3)&amp;"_"&amp;ProkustesV!A254&amp;"_"&amp;ProkustesV!B254</f>
        <v>oel_49_2</v>
      </c>
      <c r="B249">
        <f>ProkustesV!E254*ProkustesV!$AC254</f>
        <v>-1.9946306847496904</v>
      </c>
      <c r="C249">
        <f>ProkustesV!F254*ProkustesV!$AC254</f>
        <v>0.33936115534239902</v>
      </c>
      <c r="D249">
        <f>ProkustesV!G254*ProkustesV!$AC254</f>
        <v>-2.0076764805260057</v>
      </c>
      <c r="E249">
        <f>ProkustesV!H254*ProkustesV!$AC254</f>
        <v>-0.32801833814069403</v>
      </c>
      <c r="F249">
        <f>ProkustesV!I254*ProkustesV!$AC254</f>
        <v>-7.8725152317842675E-2</v>
      </c>
      <c r="G249">
        <f>ProkustesV!J254*ProkustesV!$AC254</f>
        <v>2.812795095226096E-2</v>
      </c>
      <c r="H249">
        <f>ProkustesV!K254*ProkustesV!$AC254</f>
        <v>-0.50868577252480474</v>
      </c>
      <c r="I249">
        <f>ProkustesV!L254*ProkustesV!$AC254</f>
        <v>1.218350883532165</v>
      </c>
      <c r="J249">
        <f>ProkustesV!M254*ProkustesV!$AC254</f>
        <v>-0.52476740630215912</v>
      </c>
      <c r="K249">
        <f>ProkustesV!N254*ProkustesV!$AC254</f>
        <v>0.39741957417131063</v>
      </c>
      <c r="L249">
        <f>ProkustesV!O254*ProkustesV!$AC254</f>
        <v>1.5754507214350668</v>
      </c>
      <c r="M249">
        <f>ProkustesV!P254*ProkustesV!$AC254</f>
        <v>0.96463798221027564</v>
      </c>
      <c r="N249">
        <f>ProkustesV!Q254*ProkustesV!$AC254</f>
        <v>-0.50670100008832297</v>
      </c>
      <c r="O249">
        <f>ProkustesV!R254*ProkustesV!$AC254</f>
        <v>-0.38397467808076985</v>
      </c>
      <c r="P249">
        <f>ProkustesV!S254*ProkustesV!$AC254</f>
        <v>-0.52863613983514512</v>
      </c>
      <c r="Q249">
        <f>ProkustesV!T254*ProkustesV!$AC254</f>
        <v>-1.1648358445983604</v>
      </c>
      <c r="R249">
        <f>ProkustesV!U254*ProkustesV!$AC254</f>
        <v>1.5615080170328828</v>
      </c>
      <c r="S249">
        <f>ProkustesV!V254*ProkustesV!$AC254</f>
        <v>-1.1188258594067071</v>
      </c>
      <c r="T249">
        <f>ProkustesV!W254*ProkustesV!$AC254</f>
        <v>3.0128638978760054</v>
      </c>
      <c r="U249">
        <f>ProkustesV!X254*ProkustesV!$AC254</f>
        <v>4.7757174018114114E-2</v>
      </c>
    </row>
    <row r="250" spans="1:21" x14ac:dyDescent="0.3">
      <c r="A250" t="str">
        <f>MID(ProkustesV!C255,4,3)&amp;"_"&amp;ProkustesV!A255&amp;"_"&amp;ProkustesV!B255</f>
        <v>oel_49_3</v>
      </c>
      <c r="B250">
        <f>ProkustesV!E255*ProkustesV!$AC255</f>
        <v>-2.2721241350639096</v>
      </c>
      <c r="C250">
        <f>ProkustesV!F255*ProkustesV!$AC255</f>
        <v>0.43439136906749398</v>
      </c>
      <c r="D250">
        <f>ProkustesV!G255*ProkustesV!$AC255</f>
        <v>-2.26628938374167</v>
      </c>
      <c r="E250">
        <f>ProkustesV!H255*ProkustesV!$AC255</f>
        <v>-0.3245601143652736</v>
      </c>
      <c r="F250">
        <f>ProkustesV!I255*ProkustesV!$AC255</f>
        <v>-3.4397805686275498E-2</v>
      </c>
      <c r="G250">
        <f>ProkustesV!J255*ProkustesV!$AC255</f>
        <v>-1.7255217045299299E-2</v>
      </c>
      <c r="H250">
        <f>ProkustesV!K255*ProkustesV!$AC255</f>
        <v>-0.32724619752300255</v>
      </c>
      <c r="I250">
        <f>ProkustesV!L255*ProkustesV!$AC255</f>
        <v>1.2362730127469286</v>
      </c>
      <c r="J250">
        <f>ProkustesV!M255*ProkustesV!$AC255</f>
        <v>-0.38132052037137132</v>
      </c>
      <c r="K250">
        <f>ProkustesV!N255*ProkustesV!$AC255</f>
        <v>0.40693527522035045</v>
      </c>
      <c r="L250">
        <f>ProkustesV!O255*ProkustesV!$AC255</f>
        <v>1.492768522862469</v>
      </c>
      <c r="M250">
        <f>ProkustesV!P255*ProkustesV!$AC255</f>
        <v>1.0266368651308015</v>
      </c>
      <c r="N250">
        <f>ProkustesV!Q255*ProkustesV!$AC255</f>
        <v>-0.36123898539077615</v>
      </c>
      <c r="O250">
        <f>ProkustesV!R255*ProkustesV!$AC255</f>
        <v>-0.49502309892711388</v>
      </c>
      <c r="P250">
        <f>ProkustesV!S255*ProkustesV!$AC255</f>
        <v>-0.37724442327317226</v>
      </c>
      <c r="Q250">
        <f>ProkustesV!T255*ProkustesV!$AC255</f>
        <v>-1.274065657344944</v>
      </c>
      <c r="R250">
        <f>ProkustesV!U255*ProkustesV!$AC255</f>
        <v>1.5183979476227323</v>
      </c>
      <c r="S250">
        <f>ProkustesV!V255*ProkustesV!$AC255</f>
        <v>-0.94632451675142304</v>
      </c>
      <c r="T250">
        <f>ProkustesV!W255*ProkustesV!$AC255</f>
        <v>3.0086949805649739</v>
      </c>
      <c r="U250">
        <f>ProkustesV!X255*ProkustesV!$AC255</f>
        <v>-4.7007917731521548E-2</v>
      </c>
    </row>
    <row r="251" spans="1:21" x14ac:dyDescent="0.3">
      <c r="A251" t="str">
        <f>MID(ProkustesV!C256,4,3)&amp;"_"&amp;ProkustesV!A256&amp;"_"&amp;ProkustesV!B256</f>
        <v>oel_49_4</v>
      </c>
      <c r="B251">
        <f>ProkustesV!E256*ProkustesV!$AC256</f>
        <v>-2.2583188222272068</v>
      </c>
      <c r="C251">
        <f>ProkustesV!F256*ProkustesV!$AC256</f>
        <v>0.35373931812936626</v>
      </c>
      <c r="D251">
        <f>ProkustesV!G256*ProkustesV!$AC256</f>
        <v>-2.2682486535730697</v>
      </c>
      <c r="E251">
        <f>ProkustesV!H256*ProkustesV!$AC256</f>
        <v>-0.37271976471664253</v>
      </c>
      <c r="F251">
        <f>ProkustesV!I256*ProkustesV!$AC256</f>
        <v>7.7189347573024411E-2</v>
      </c>
      <c r="G251">
        <f>ProkustesV!J256*ProkustesV!$AC256</f>
        <v>1.0831584618857101E-2</v>
      </c>
      <c r="H251">
        <f>ProkustesV!K256*ProkustesV!$AC256</f>
        <v>-0.39618453655843699</v>
      </c>
      <c r="I251">
        <f>ProkustesV!L256*ProkustesV!$AC256</f>
        <v>1.2738258662344064</v>
      </c>
      <c r="J251">
        <f>ProkustesV!M256*ProkustesV!$AC256</f>
        <v>-0.42973430156089859</v>
      </c>
      <c r="K251">
        <f>ProkustesV!N256*ProkustesV!$AC256</f>
        <v>0.39285843414515592</v>
      </c>
      <c r="L251">
        <f>ProkustesV!O256*ProkustesV!$AC256</f>
        <v>1.6236607287967137</v>
      </c>
      <c r="M251">
        <f>ProkustesV!P256*ProkustesV!$AC256</f>
        <v>1.0075620994474681</v>
      </c>
      <c r="N251">
        <f>ProkustesV!Q256*ProkustesV!$AC256</f>
        <v>-0.45353532527595891</v>
      </c>
      <c r="O251">
        <f>ProkustesV!R256*ProkustesV!$AC256</f>
        <v>-0.36753709592970296</v>
      </c>
      <c r="P251">
        <f>ProkustesV!S256*ProkustesV!$AC256</f>
        <v>-0.4591810552104964</v>
      </c>
      <c r="Q251">
        <f>ProkustesV!T256*ProkustesV!$AC256</f>
        <v>-1.1957222701546746</v>
      </c>
      <c r="R251">
        <f>ProkustesV!U256*ProkustesV!$AC256</f>
        <v>1.6556265758664064</v>
      </c>
      <c r="S251">
        <f>ProkustesV!V256*ProkustesV!$AC256</f>
        <v>-1.1162935968912073</v>
      </c>
      <c r="T251">
        <f>ProkustesV!W256*ProkustesV!$AC256</f>
        <v>2.9087260421699268</v>
      </c>
      <c r="U251">
        <f>ProkustesV!X256*ProkustesV!$AC256</f>
        <v>1.3455425116982698E-2</v>
      </c>
    </row>
    <row r="252" spans="1:21" x14ac:dyDescent="0.3">
      <c r="A252" t="str">
        <f>MID(ProkustesV!C257,4,3)&amp;"_"&amp;ProkustesV!A257&amp;"_"&amp;ProkustesV!B257</f>
        <v>oel_49_5</v>
      </c>
      <c r="B252">
        <f>ProkustesV!E257*ProkustesV!$AC257</f>
        <v>-2.12257231920709</v>
      </c>
      <c r="C252">
        <f>ProkustesV!F257*ProkustesV!$AC257</f>
        <v>0.38719020023939699</v>
      </c>
      <c r="D252">
        <f>ProkustesV!G257*ProkustesV!$AC257</f>
        <v>-2.1105280228024781</v>
      </c>
      <c r="E252">
        <f>ProkustesV!H257*ProkustesV!$AC257</f>
        <v>-0.34699580323503759</v>
      </c>
      <c r="F252">
        <f>ProkustesV!I257*ProkustesV!$AC257</f>
        <v>-5.5570878842882442E-2</v>
      </c>
      <c r="G252">
        <f>ProkustesV!J257*ProkustesV!$AC257</f>
        <v>1.7210195435133153E-2</v>
      </c>
      <c r="H252">
        <f>ProkustesV!K257*ProkustesV!$AC257</f>
        <v>-0.41094067878783785</v>
      </c>
      <c r="I252">
        <f>ProkustesV!L257*ProkustesV!$AC257</f>
        <v>1.1641720493615655</v>
      </c>
      <c r="J252">
        <f>ProkustesV!M257*ProkustesV!$AC257</f>
        <v>-0.44514689727151946</v>
      </c>
      <c r="K252">
        <f>ProkustesV!N257*ProkustesV!$AC257</f>
        <v>0.38152682554955653</v>
      </c>
      <c r="L252">
        <f>ProkustesV!O257*ProkustesV!$AC257</f>
        <v>1.5179331905800026</v>
      </c>
      <c r="M252">
        <f>ProkustesV!P257*ProkustesV!$AC257</f>
        <v>1.0882914326349715</v>
      </c>
      <c r="N252">
        <f>ProkustesV!Q257*ProkustesV!$AC257</f>
        <v>-0.4392867602244574</v>
      </c>
      <c r="O252">
        <f>ProkustesV!R257*ProkustesV!$AC257</f>
        <v>-0.37998184316728689</v>
      </c>
      <c r="P252">
        <f>ProkustesV!S257*ProkustesV!$AC257</f>
        <v>-0.42572416623287695</v>
      </c>
      <c r="Q252">
        <f>ProkustesV!T257*ProkustesV!$AC257</f>
        <v>-1.2087711200743965</v>
      </c>
      <c r="R252">
        <f>ProkustesV!U257*ProkustesV!$AC257</f>
        <v>1.5127643269938165</v>
      </c>
      <c r="S252">
        <f>ProkustesV!V257*ProkustesV!$AC257</f>
        <v>-1.0423226806333603</v>
      </c>
      <c r="T252">
        <f>ProkustesV!W257*ProkustesV!$AC257</f>
        <v>2.9790722057953278</v>
      </c>
      <c r="U252">
        <f>ProkustesV!X257*ProkustesV!$AC257</f>
        <v>-6.0319256110534229E-2</v>
      </c>
    </row>
    <row r="253" spans="1:21" x14ac:dyDescent="0.3">
      <c r="A253" t="str">
        <f>MID(ProkustesV!C258,4,3)&amp;"_"&amp;ProkustesV!A258&amp;"_"&amp;ProkustesV!B258</f>
        <v>oel_50_1</v>
      </c>
      <c r="B253">
        <f>ProkustesV!E258*ProkustesV!$AC258</f>
        <v>-2.3697233579236245</v>
      </c>
      <c r="C253">
        <f>ProkustesV!F258*ProkustesV!$AC258</f>
        <v>0.39037970272534683</v>
      </c>
      <c r="D253">
        <f>ProkustesV!G258*ProkustesV!$AC258</f>
        <v>-2.3720872069653804</v>
      </c>
      <c r="E253">
        <f>ProkustesV!H258*ProkustesV!$AC258</f>
        <v>-0.28983654844104545</v>
      </c>
      <c r="F253">
        <f>ProkustesV!I258*ProkustesV!$AC258</f>
        <v>-4.336180939184632E-2</v>
      </c>
      <c r="G253">
        <f>ProkustesV!J258*ProkustesV!$AC258</f>
        <v>5.5245627902689901E-2</v>
      </c>
      <c r="H253">
        <f>ProkustesV!K258*ProkustesV!$AC258</f>
        <v>-0.46189614071013863</v>
      </c>
      <c r="I253">
        <f>ProkustesV!L258*ProkustesV!$AC258</f>
        <v>1.1986060692939275</v>
      </c>
      <c r="J253">
        <f>ProkustesV!M258*ProkustesV!$AC258</f>
        <v>-0.50222947891029945</v>
      </c>
      <c r="K253">
        <f>ProkustesV!N258*ProkustesV!$AC258</f>
        <v>0.36117435768466721</v>
      </c>
      <c r="L253">
        <f>ProkustesV!O258*ProkustesV!$AC258</f>
        <v>1.7149016629890494</v>
      </c>
      <c r="M253">
        <f>ProkustesV!P258*ProkustesV!$AC258</f>
        <v>1.0655198176921006</v>
      </c>
      <c r="N253">
        <f>ProkustesV!Q258*ProkustesV!$AC258</f>
        <v>-0.52990830330589156</v>
      </c>
      <c r="O253">
        <f>ProkustesV!R258*ProkustesV!$AC258</f>
        <v>-0.40790605047977696</v>
      </c>
      <c r="P253">
        <f>ProkustesV!S258*ProkustesV!$AC258</f>
        <v>-0.53571014019632757</v>
      </c>
      <c r="Q253">
        <f>ProkustesV!T258*ProkustesV!$AC258</f>
        <v>-1.2918470260096153</v>
      </c>
      <c r="R253">
        <f>ProkustesV!U258*ProkustesV!$AC258</f>
        <v>1.7506663291071836</v>
      </c>
      <c r="S253">
        <f>ProkustesV!V258*ProkustesV!$AC258</f>
        <v>-1.0983445644506464</v>
      </c>
      <c r="T253">
        <f>ProkustesV!W258*ProkustesV!$AC258</f>
        <v>3.349348445307275</v>
      </c>
      <c r="U253">
        <f>ProkustesV!X258*ProkustesV!$AC258</f>
        <v>1.7008614082346361E-2</v>
      </c>
    </row>
    <row r="254" spans="1:21" x14ac:dyDescent="0.3">
      <c r="A254" t="str">
        <f>MID(ProkustesV!C259,4,3)&amp;"_"&amp;ProkustesV!A259&amp;"_"&amp;ProkustesV!B259</f>
        <v>oel_50_2</v>
      </c>
      <c r="B254">
        <f>ProkustesV!E259*ProkustesV!$AC259</f>
        <v>-1.9487671128559136</v>
      </c>
      <c r="C254">
        <f>ProkustesV!F259*ProkustesV!$AC259</f>
        <v>0.33389727645525391</v>
      </c>
      <c r="D254">
        <f>ProkustesV!G259*ProkustesV!$AC259</f>
        <v>-1.9967610225576693</v>
      </c>
      <c r="E254">
        <f>ProkustesV!H259*ProkustesV!$AC259</f>
        <v>-0.41773627878496511</v>
      </c>
      <c r="F254">
        <f>ProkustesV!I259*ProkustesV!$AC259</f>
        <v>0.11006136704561996</v>
      </c>
      <c r="G254">
        <f>ProkustesV!J259*ProkustesV!$AC259</f>
        <v>1.7922027645217657E-2</v>
      </c>
      <c r="H254">
        <f>ProkustesV!K259*ProkustesV!$AC259</f>
        <v>-0.47389203438917582</v>
      </c>
      <c r="I254">
        <f>ProkustesV!L259*ProkustesV!$AC259</f>
        <v>1.1576615650006767</v>
      </c>
      <c r="J254">
        <f>ProkustesV!M259*ProkustesV!$AC259</f>
        <v>-0.51568699470854651</v>
      </c>
      <c r="K254">
        <f>ProkustesV!N259*ProkustesV!$AC259</f>
        <v>0.37813457284686547</v>
      </c>
      <c r="L254">
        <f>ProkustesV!O259*ProkustesV!$AC259</f>
        <v>1.5895073911359048</v>
      </c>
      <c r="M254">
        <f>ProkustesV!P259*ProkustesV!$AC259</f>
        <v>1.0882705347807238</v>
      </c>
      <c r="N254">
        <f>ProkustesV!Q259*ProkustesV!$AC259</f>
        <v>-0.53716813823001464</v>
      </c>
      <c r="O254">
        <f>ProkustesV!R259*ProkustesV!$AC259</f>
        <v>-0.38112460686048716</v>
      </c>
      <c r="P254">
        <f>ProkustesV!S259*ProkustesV!$AC259</f>
        <v>-0.57216939880895157</v>
      </c>
      <c r="Q254">
        <f>ProkustesV!T259*ProkustesV!$AC259</f>
        <v>-1.1474196758931541</v>
      </c>
      <c r="R254">
        <f>ProkustesV!U259*ProkustesV!$AC259</f>
        <v>1.301692273000709</v>
      </c>
      <c r="S254">
        <f>ProkustesV!V259*ProkustesV!$AC259</f>
        <v>-1.0616700673019233</v>
      </c>
      <c r="T254">
        <f>ProkustesV!W259*ProkustesV!$AC259</f>
        <v>3.0431836703680455</v>
      </c>
      <c r="U254">
        <f>ProkustesV!X259*ProkustesV!$AC259</f>
        <v>3.2064652111800297E-2</v>
      </c>
    </row>
    <row r="255" spans="1:21" x14ac:dyDescent="0.3">
      <c r="A255" t="str">
        <f>MID(ProkustesV!C260,4,3)&amp;"_"&amp;ProkustesV!A260&amp;"_"&amp;ProkustesV!B260</f>
        <v>oel_50_3</v>
      </c>
      <c r="B255">
        <f>ProkustesV!E260*ProkustesV!$AC260</f>
        <v>-2.0318566354161551</v>
      </c>
      <c r="C255">
        <f>ProkustesV!F260*ProkustesV!$AC260</f>
        <v>0.30564684606523951</v>
      </c>
      <c r="D255">
        <f>ProkustesV!G260*ProkustesV!$AC260</f>
        <v>-2.0027928622613409</v>
      </c>
      <c r="E255">
        <f>ProkustesV!H260*ProkustesV!$AC260</f>
        <v>-0.37859793052969476</v>
      </c>
      <c r="F255">
        <f>ProkustesV!I260*ProkustesV!$AC260</f>
        <v>0.13140651282735524</v>
      </c>
      <c r="G255">
        <f>ProkustesV!J260*ProkustesV!$AC260</f>
        <v>-6.6823668553308039E-3</v>
      </c>
      <c r="H255">
        <f>ProkustesV!K260*ProkustesV!$AC260</f>
        <v>-0.50117902343024623</v>
      </c>
      <c r="I255">
        <f>ProkustesV!L260*ProkustesV!$AC260</f>
        <v>1.142056663288622</v>
      </c>
      <c r="J255">
        <f>ProkustesV!M260*ProkustesV!$AC260</f>
        <v>-0.51192032592114267</v>
      </c>
      <c r="K255">
        <f>ProkustesV!N260*ProkustesV!$AC260</f>
        <v>0.41270549519390576</v>
      </c>
      <c r="L255">
        <f>ProkustesV!O260*ProkustesV!$AC260</f>
        <v>1.6304248402800858</v>
      </c>
      <c r="M255">
        <f>ProkustesV!P260*ProkustesV!$AC260</f>
        <v>0.98334758097298069</v>
      </c>
      <c r="N255">
        <f>ProkustesV!Q260*ProkustesV!$AC260</f>
        <v>-0.4670385720782822</v>
      </c>
      <c r="O255">
        <f>ProkustesV!R260*ProkustesV!$AC260</f>
        <v>-0.31336122069414529</v>
      </c>
      <c r="P255">
        <f>ProkustesV!S260*ProkustesV!$AC260</f>
        <v>-0.50445362043916675</v>
      </c>
      <c r="Q255">
        <f>ProkustesV!T260*ProkustesV!$AC260</f>
        <v>-1.0645040413231153</v>
      </c>
      <c r="R255">
        <f>ProkustesV!U260*ProkustesV!$AC260</f>
        <v>1.5850770993132342</v>
      </c>
      <c r="S255">
        <f>ProkustesV!V260*ProkustesV!$AC260</f>
        <v>-1.0367771857487087</v>
      </c>
      <c r="T255">
        <f>ProkustesV!W260*ProkustesV!$AC260</f>
        <v>2.6723325871256578</v>
      </c>
      <c r="U255">
        <f>ProkustesV!X260*ProkustesV!$AC260</f>
        <v>-4.3833840369747412E-2</v>
      </c>
    </row>
    <row r="256" spans="1:21" x14ac:dyDescent="0.3">
      <c r="A256" t="str">
        <f>MID(ProkustesV!C261,4,3)&amp;"_"&amp;ProkustesV!A261&amp;"_"&amp;ProkustesV!B261</f>
        <v>oel_50_4</v>
      </c>
      <c r="B256">
        <f>ProkustesV!E261*ProkustesV!$AC261</f>
        <v>-1.9646126854310226</v>
      </c>
      <c r="C256">
        <f>ProkustesV!F261*ProkustesV!$AC261</f>
        <v>0.33476669266837222</v>
      </c>
      <c r="D256">
        <f>ProkustesV!G261*ProkustesV!$AC261</f>
        <v>-1.9923199089079289</v>
      </c>
      <c r="E256">
        <f>ProkustesV!H261*ProkustesV!$AC261</f>
        <v>-0.3525708905194927</v>
      </c>
      <c r="F256">
        <f>ProkustesV!I261*ProkustesV!$AC261</f>
        <v>0.20315903544906375</v>
      </c>
      <c r="G256">
        <f>ProkustesV!J261*ProkustesV!$AC261</f>
        <v>-2.947310224863333E-2</v>
      </c>
      <c r="H256">
        <f>ProkustesV!K261*ProkustesV!$AC261</f>
        <v>-0.45779342367148368</v>
      </c>
      <c r="I256">
        <f>ProkustesV!L261*ProkustesV!$AC261</f>
        <v>1.1208366158898104</v>
      </c>
      <c r="J256">
        <f>ProkustesV!M261*ProkustesV!$AC261</f>
        <v>-0.49519010873996266</v>
      </c>
      <c r="K256">
        <f>ProkustesV!N261*ProkustesV!$AC261</f>
        <v>0.37777372184038949</v>
      </c>
      <c r="L256">
        <f>ProkustesV!O261*ProkustesV!$AC261</f>
        <v>1.5217298995745181</v>
      </c>
      <c r="M256">
        <f>ProkustesV!P261*ProkustesV!$AC261</f>
        <v>1.04161619824562</v>
      </c>
      <c r="N256">
        <f>ProkustesV!Q261*ProkustesV!$AC261</f>
        <v>-0.52752017750378222</v>
      </c>
      <c r="O256">
        <f>ProkustesV!R261*ProkustesV!$AC261</f>
        <v>-0.40569383738921805</v>
      </c>
      <c r="P256">
        <f>ProkustesV!S261*ProkustesV!$AC261</f>
        <v>-0.56006118229083568</v>
      </c>
      <c r="Q256">
        <f>ProkustesV!T261*ProkustesV!$AC261</f>
        <v>-1.0533684926495828</v>
      </c>
      <c r="R256">
        <f>ProkustesV!U261*ProkustesV!$AC261</f>
        <v>1.4516016194153571</v>
      </c>
      <c r="S256">
        <f>ProkustesV!V261*ProkustesV!$AC261</f>
        <v>-1.0442286851849263</v>
      </c>
      <c r="T256">
        <f>ProkustesV!W261*ProkustesV!$AC261</f>
        <v>2.8210069321060733</v>
      </c>
      <c r="U256">
        <f>ProkustesV!X261*ProkustesV!$AC261</f>
        <v>1.0341779347670072E-2</v>
      </c>
    </row>
    <row r="257" spans="1:21" x14ac:dyDescent="0.3">
      <c r="A257" t="str">
        <f>MID(ProkustesV!C262,4,3)&amp;"_"&amp;ProkustesV!A262&amp;"_"&amp;ProkustesV!B262</f>
        <v>oel_50_5</v>
      </c>
      <c r="B257">
        <f>ProkustesV!E262*ProkustesV!$AC262</f>
        <v>-1.7565596376211943</v>
      </c>
      <c r="C257">
        <f>ProkustesV!F262*ProkustesV!$AC262</f>
        <v>0.34164451734026163</v>
      </c>
      <c r="D257">
        <f>ProkustesV!G262*ProkustesV!$AC262</f>
        <v>-1.8016856273319775</v>
      </c>
      <c r="E257">
        <f>ProkustesV!H262*ProkustesV!$AC262</f>
        <v>-0.33203034936392606</v>
      </c>
      <c r="F257">
        <f>ProkustesV!I262*ProkustesV!$AC262</f>
        <v>0.32931072112371562</v>
      </c>
      <c r="G257">
        <f>ProkustesV!J262*ProkustesV!$AC262</f>
        <v>-5.8442952125368389E-2</v>
      </c>
      <c r="H257">
        <f>ProkustesV!K262*ProkustesV!$AC262</f>
        <v>-0.50790146286298943</v>
      </c>
      <c r="I257">
        <f>ProkustesV!L262*ProkustesV!$AC262</f>
        <v>1.011932593882398</v>
      </c>
      <c r="J257">
        <f>ProkustesV!M262*ProkustesV!$AC262</f>
        <v>-0.55199307746646742</v>
      </c>
      <c r="K257">
        <f>ProkustesV!N262*ProkustesV!$AC262</f>
        <v>0.37464576777757685</v>
      </c>
      <c r="L257">
        <f>ProkustesV!O262*ProkustesV!$AC262</f>
        <v>1.3920954222948456</v>
      </c>
      <c r="M257">
        <f>ProkustesV!P262*ProkustesV!$AC262</f>
        <v>1.0442463880506343</v>
      </c>
      <c r="N257">
        <f>ProkustesV!Q262*ProkustesV!$AC262</f>
        <v>-0.53533859433210651</v>
      </c>
      <c r="O257">
        <f>ProkustesV!R262*ProkustesV!$AC262</f>
        <v>-0.33367900344660029</v>
      </c>
      <c r="P257">
        <f>ProkustesV!S262*ProkustesV!$AC262</f>
        <v>-0.58035751303528416</v>
      </c>
      <c r="Q257">
        <f>ProkustesV!T262*ProkustesV!$AC262</f>
        <v>-1.0020343088703116</v>
      </c>
      <c r="R257">
        <f>ProkustesV!U262*ProkustesV!$AC262</f>
        <v>1.413102819730063</v>
      </c>
      <c r="S257">
        <f>ProkustesV!V262*ProkustesV!$AC262</f>
        <v>-1.0019184885586776</v>
      </c>
      <c r="T257">
        <f>ProkustesV!W262*ProkustesV!$AC262</f>
        <v>2.5993269495014162</v>
      </c>
      <c r="U257">
        <f>ProkustesV!X262*ProkustesV!$AC262</f>
        <v>-4.4364164685978619E-2</v>
      </c>
    </row>
    <row r="258" spans="1:21" x14ac:dyDescent="0.3">
      <c r="A258" t="str">
        <f>MID(ProkustesV!C263,4,3)&amp;"_"&amp;ProkustesV!A263&amp;"_"&amp;ProkustesV!B263</f>
        <v>tri_51_1</v>
      </c>
      <c r="B258">
        <f>ProkustesV!E263*ProkustesV!$AC263</f>
        <v>-1.8666686891140349</v>
      </c>
      <c r="C258">
        <f>ProkustesV!F263*ProkustesV!$AC263</f>
        <v>0.32334813134839752</v>
      </c>
      <c r="D258">
        <f>ProkustesV!G263*ProkustesV!$AC263</f>
        <v>-1.8416555084811044</v>
      </c>
      <c r="E258">
        <f>ProkustesV!H263*ProkustesV!$AC263</f>
        <v>-0.29053058415922378</v>
      </c>
      <c r="F258">
        <f>ProkustesV!I263*ProkustesV!$AC263</f>
        <v>-3.155857104264212E-3</v>
      </c>
      <c r="G258">
        <f>ProkustesV!J263*ProkustesV!$AC263</f>
        <v>-4.4052111345446567E-3</v>
      </c>
      <c r="H258">
        <f>ProkustesV!K263*ProkustesV!$AC263</f>
        <v>-0.25719299681522717</v>
      </c>
      <c r="I258">
        <f>ProkustesV!L263*ProkustesV!$AC263</f>
        <v>0.81297874324297248</v>
      </c>
      <c r="J258">
        <f>ProkustesV!M263*ProkustesV!$AC263</f>
        <v>-0.24451774139735888</v>
      </c>
      <c r="K258">
        <f>ProkustesV!N263*ProkustesV!$AC263</f>
        <v>0.2500731586410973</v>
      </c>
      <c r="L258">
        <f>ProkustesV!O263*ProkustesV!$AC263</f>
        <v>1.359459017198781</v>
      </c>
      <c r="M258">
        <f>ProkustesV!P263*ProkustesV!$AC263</f>
        <v>0.72366844106123629</v>
      </c>
      <c r="N258">
        <f>ProkustesV!Q263*ProkustesV!$AC263</f>
        <v>-0.2700921656673369</v>
      </c>
      <c r="O258">
        <f>ProkustesV!R263*ProkustesV!$AC263</f>
        <v>-0.28594463584791718</v>
      </c>
      <c r="P258">
        <f>ProkustesV!S263*ProkustesV!$AC263</f>
        <v>-0.26330311424104991</v>
      </c>
      <c r="Q258">
        <f>ProkustesV!T263*ProkustesV!$AC263</f>
        <v>-0.82114766210718748</v>
      </c>
      <c r="R258">
        <f>ProkustesV!U263*ProkustesV!$AC263</f>
        <v>1.2718179592997512</v>
      </c>
      <c r="S258">
        <f>ProkustesV!V263*ProkustesV!$AC263</f>
        <v>-0.70499963963880774</v>
      </c>
      <c r="T258">
        <f>ProkustesV!W263*ProkustesV!$AC263</f>
        <v>2.11530909632183</v>
      </c>
      <c r="U258">
        <f>ProkustesV!X263*ProkustesV!$AC263</f>
        <v>-3.0407414060219487E-3</v>
      </c>
    </row>
    <row r="259" spans="1:21" x14ac:dyDescent="0.3">
      <c r="A259" t="str">
        <f>MID(ProkustesV!C264,4,3)&amp;"_"&amp;ProkustesV!A264&amp;"_"&amp;ProkustesV!B264</f>
        <v>tri_51_2</v>
      </c>
      <c r="B259">
        <f>ProkustesV!E264*ProkustesV!$AC264</f>
        <v>-2.0952744368532081</v>
      </c>
      <c r="C259">
        <f>ProkustesV!F264*ProkustesV!$AC264</f>
        <v>0.3139073801456867</v>
      </c>
      <c r="D259">
        <f>ProkustesV!G264*ProkustesV!$AC264</f>
        <v>-2.1245533794798366</v>
      </c>
      <c r="E259">
        <f>ProkustesV!H264*ProkustesV!$AC264</f>
        <v>-0.279721450180973</v>
      </c>
      <c r="F259">
        <f>ProkustesV!I264*ProkustesV!$AC264</f>
        <v>9.8758323758605784E-2</v>
      </c>
      <c r="G259">
        <f>ProkustesV!J264*ProkustesV!$AC264</f>
        <v>1.1059915925249426E-2</v>
      </c>
      <c r="H259">
        <f>ProkustesV!K264*ProkustesV!$AC264</f>
        <v>-0.42992038281689665</v>
      </c>
      <c r="I259">
        <f>ProkustesV!L264*ProkustesV!$AC264</f>
        <v>0.8426578598224671</v>
      </c>
      <c r="J259">
        <f>ProkustesV!M264*ProkustesV!$AC264</f>
        <v>-0.4312160614864417</v>
      </c>
      <c r="K259">
        <f>ProkustesV!N264*ProkustesV!$AC264</f>
        <v>0.24050346294123148</v>
      </c>
      <c r="L259">
        <f>ProkustesV!O264*ProkustesV!$AC264</f>
        <v>1.7798062324168478</v>
      </c>
      <c r="M259">
        <f>ProkustesV!P264*ProkustesV!$AC264</f>
        <v>0.87811758588700983</v>
      </c>
      <c r="N259">
        <f>ProkustesV!Q264*ProkustesV!$AC264</f>
        <v>-0.46848613474702033</v>
      </c>
      <c r="O259">
        <f>ProkustesV!R264*ProkustesV!$AC264</f>
        <v>-0.30454231667092108</v>
      </c>
      <c r="P259">
        <f>ProkustesV!S264*ProkustesV!$AC264</f>
        <v>-0.49885662458268454</v>
      </c>
      <c r="Q259">
        <f>ProkustesV!T264*ProkustesV!$AC264</f>
        <v>-0.91024569737247862</v>
      </c>
      <c r="R259">
        <f>ProkustesV!U264*ProkustesV!$AC264</f>
        <v>1.627177409048961</v>
      </c>
      <c r="S259">
        <f>ProkustesV!V264*ProkustesV!$AC264</f>
        <v>-0.79625764958347645</v>
      </c>
      <c r="T259">
        <f>ProkustesV!W264*ProkustesV!$AC264</f>
        <v>2.5425650547416665</v>
      </c>
      <c r="U259">
        <f>ProkustesV!X264*ProkustesV!$AC264</f>
        <v>4.52090908620456E-3</v>
      </c>
    </row>
    <row r="260" spans="1:21" x14ac:dyDescent="0.3">
      <c r="A260" t="str">
        <f>MID(ProkustesV!C265,4,3)&amp;"_"&amp;ProkustesV!A265&amp;"_"&amp;ProkustesV!B265</f>
        <v>tri_52_1</v>
      </c>
      <c r="B260">
        <f>ProkustesV!E265*ProkustesV!$AC265</f>
        <v>-1.997018719488223</v>
      </c>
      <c r="C260">
        <f>ProkustesV!F265*ProkustesV!$AC265</f>
        <v>0.28814298726357684</v>
      </c>
      <c r="D260">
        <f>ProkustesV!G265*ProkustesV!$AC265</f>
        <v>-2.0421450497669795</v>
      </c>
      <c r="E260">
        <f>ProkustesV!H265*ProkustesV!$AC265</f>
        <v>-0.26934542351297242</v>
      </c>
      <c r="F260">
        <f>ProkustesV!I265*ProkustesV!$AC265</f>
        <v>-1.0630721360637318E-2</v>
      </c>
      <c r="G260">
        <f>ProkustesV!J265*ProkustesV!$AC265</f>
        <v>-2.340768320362388E-2</v>
      </c>
      <c r="H260">
        <f>ProkustesV!K265*ProkustesV!$AC265</f>
        <v>-0.43197699479192175</v>
      </c>
      <c r="I260">
        <f>ProkustesV!L265*ProkustesV!$AC265</f>
        <v>0.78453153538121434</v>
      </c>
      <c r="J260">
        <f>ProkustesV!M265*ProkustesV!$AC265</f>
        <v>-0.43248325218038491</v>
      </c>
      <c r="K260">
        <f>ProkustesV!N265*ProkustesV!$AC265</f>
        <v>0.21747601971402472</v>
      </c>
      <c r="L260">
        <f>ProkustesV!O265*ProkustesV!$AC265</f>
        <v>1.5606604823932342</v>
      </c>
      <c r="M260">
        <f>ProkustesV!P265*ProkustesV!$AC265</f>
        <v>0.74844143229909077</v>
      </c>
      <c r="N260">
        <f>ProkustesV!Q265*ProkustesV!$AC265</f>
        <v>-0.4324830503108883</v>
      </c>
      <c r="O260">
        <f>ProkustesV!R265*ProkustesV!$AC265</f>
        <v>-0.20574577237484051</v>
      </c>
      <c r="P260">
        <f>ProkustesV!S265*ProkustesV!$AC265</f>
        <v>-0.44606625226574315</v>
      </c>
      <c r="Q260">
        <f>ProkustesV!T265*ProkustesV!$AC265</f>
        <v>-0.80305616006193248</v>
      </c>
      <c r="R260">
        <f>ProkustesV!U265*ProkustesV!$AC265</f>
        <v>1.4677543230269452</v>
      </c>
      <c r="S260">
        <f>ProkustesV!V265*ProkustesV!$AC265</f>
        <v>-0.73564044164367937</v>
      </c>
      <c r="T260">
        <f>ProkustesV!W265*ProkustesV!$AC265</f>
        <v>2.7643892347446068</v>
      </c>
      <c r="U260">
        <f>ProkustesV!X265*ProkustesV!$AC265</f>
        <v>-1.3964938608506002E-3</v>
      </c>
    </row>
    <row r="261" spans="1:21" x14ac:dyDescent="0.3">
      <c r="A261" t="str">
        <f>MID(ProkustesV!C266,4,3)&amp;"_"&amp;ProkustesV!A266&amp;"_"&amp;ProkustesV!B266</f>
        <v>tri_52_2</v>
      </c>
      <c r="B261">
        <f>ProkustesV!E266*ProkustesV!$AC266</f>
        <v>-1.7772074988176689</v>
      </c>
      <c r="C261">
        <f>ProkustesV!F266*ProkustesV!$AC266</f>
        <v>0.2503472034641348</v>
      </c>
      <c r="D261">
        <f>ProkustesV!G266*ProkustesV!$AC266</f>
        <v>-1.771385539593163</v>
      </c>
      <c r="E261">
        <f>ProkustesV!H266*ProkustesV!$AC266</f>
        <v>-0.27902005773822391</v>
      </c>
      <c r="F261">
        <f>ProkustesV!I266*ProkustesV!$AC266</f>
        <v>5.4017810093428952E-2</v>
      </c>
      <c r="G261">
        <f>ProkustesV!J266*ProkustesV!$AC266</f>
        <v>1.0839604738149758E-2</v>
      </c>
      <c r="H261">
        <f>ProkustesV!K266*ProkustesV!$AC266</f>
        <v>-0.32914266136538722</v>
      </c>
      <c r="I261">
        <f>ProkustesV!L266*ProkustesV!$AC266</f>
        <v>0.75789094665515688</v>
      </c>
      <c r="J261">
        <f>ProkustesV!M266*ProkustesV!$AC266</f>
        <v>-0.35247361810289973</v>
      </c>
      <c r="K261">
        <f>ProkustesV!N266*ProkustesV!$AC266</f>
        <v>0.2100764331185552</v>
      </c>
      <c r="L261">
        <f>ProkustesV!O266*ProkustesV!$AC266</f>
        <v>1.236867535755946</v>
      </c>
      <c r="M261">
        <f>ProkustesV!P266*ProkustesV!$AC266</f>
        <v>0.65125037094100569</v>
      </c>
      <c r="N261">
        <f>ProkustesV!Q266*ProkustesV!$AC266</f>
        <v>-0.36215753252994193</v>
      </c>
      <c r="O261">
        <f>ProkustesV!R266*ProkustesV!$AC266</f>
        <v>-0.20523612674703345</v>
      </c>
      <c r="P261">
        <f>ProkustesV!S266*ProkustesV!$AC266</f>
        <v>-0.40059399260596412</v>
      </c>
      <c r="Q261">
        <f>ProkustesV!T266*ProkustesV!$AC266</f>
        <v>-0.69494004046620539</v>
      </c>
      <c r="R261">
        <f>ProkustesV!U266*ProkustesV!$AC266</f>
        <v>1.2666060065653435</v>
      </c>
      <c r="S261">
        <f>ProkustesV!V266*ProkustesV!$AC266</f>
        <v>-0.68147344755817474</v>
      </c>
      <c r="T261">
        <f>ProkustesV!W266*ProkustesV!$AC266</f>
        <v>2.4354694906002949</v>
      </c>
      <c r="U261">
        <f>ProkustesV!X266*ProkustesV!$AC266</f>
        <v>-1.9734886407360416E-2</v>
      </c>
    </row>
    <row r="262" spans="1:21" x14ac:dyDescent="0.3">
      <c r="A262" t="str">
        <f>MID(ProkustesV!C267,4,3)&amp;"_"&amp;ProkustesV!A267&amp;"_"&amp;ProkustesV!B267</f>
        <v>tri_52_3</v>
      </c>
      <c r="B262">
        <f>ProkustesV!E267*ProkustesV!$AC267</f>
        <v>-1.6789877170552514</v>
      </c>
      <c r="C262">
        <f>ProkustesV!F267*ProkustesV!$AC267</f>
        <v>0.25020569418939337</v>
      </c>
      <c r="D262">
        <f>ProkustesV!G267*ProkustesV!$AC267</f>
        <v>-1.6832188743651062</v>
      </c>
      <c r="E262">
        <f>ProkustesV!H267*ProkustesV!$AC267</f>
        <v>-0.23433462735946003</v>
      </c>
      <c r="F262">
        <f>ProkustesV!I267*ProkustesV!$AC267</f>
        <v>-6.2272028156207061E-2</v>
      </c>
      <c r="G262">
        <f>ProkustesV!J267*ProkustesV!$AC267</f>
        <v>-2.1224310972506551E-2</v>
      </c>
      <c r="H262">
        <f>ProkustesV!K267*ProkustesV!$AC267</f>
        <v>-0.32043541048756818</v>
      </c>
      <c r="I262">
        <f>ProkustesV!L267*ProkustesV!$AC267</f>
        <v>0.69137602451832447</v>
      </c>
      <c r="J262">
        <f>ProkustesV!M267*ProkustesV!$AC267</f>
        <v>-0.38207608399749771</v>
      </c>
      <c r="K262">
        <f>ProkustesV!N267*ProkustesV!$AC267</f>
        <v>0.20036915568624422</v>
      </c>
      <c r="L262">
        <f>ProkustesV!O267*ProkustesV!$AC267</f>
        <v>1.2352422229658171</v>
      </c>
      <c r="M262">
        <f>ProkustesV!P267*ProkustesV!$AC267</f>
        <v>0.74274559089504866</v>
      </c>
      <c r="N262">
        <f>ProkustesV!Q267*ProkustesV!$AC267</f>
        <v>-0.37082758732447774</v>
      </c>
      <c r="O262">
        <f>ProkustesV!R267*ProkustesV!$AC267</f>
        <v>-0.19115864861482385</v>
      </c>
      <c r="P262">
        <f>ProkustesV!S267*ProkustesV!$AC267</f>
        <v>-0.3861255057835361</v>
      </c>
      <c r="Q262">
        <f>ProkustesV!T267*ProkustesV!$AC267</f>
        <v>-0.72914496106183457</v>
      </c>
      <c r="R262">
        <f>ProkustesV!U267*ProkustesV!$AC267</f>
        <v>1.2055422255151662</v>
      </c>
      <c r="S262">
        <f>ProkustesV!V267*ProkustesV!$AC267</f>
        <v>-0.66619257810478127</v>
      </c>
      <c r="T262">
        <f>ProkustesV!W267*ProkustesV!$AC267</f>
        <v>2.4431587586886576</v>
      </c>
      <c r="U262">
        <f>ProkustesV!X267*ProkustesV!$AC267</f>
        <v>-4.2641339175613996E-2</v>
      </c>
    </row>
    <row r="263" spans="1:21" x14ac:dyDescent="0.3">
      <c r="A263" t="str">
        <f>MID(ProkustesV!C268,4,3)&amp;"_"&amp;ProkustesV!A268&amp;"_"&amp;ProkustesV!B268</f>
        <v>tri_52_4</v>
      </c>
      <c r="B263">
        <f>ProkustesV!E268*ProkustesV!$AC268</f>
        <v>-1.5808870710798477</v>
      </c>
      <c r="C263">
        <f>ProkustesV!F268*ProkustesV!$AC268</f>
        <v>0.30471364759035291</v>
      </c>
      <c r="D263">
        <f>ProkustesV!G268*ProkustesV!$AC268</f>
        <v>-1.5865172479038059</v>
      </c>
      <c r="E263">
        <f>ProkustesV!H268*ProkustesV!$AC268</f>
        <v>-0.30080636470481092</v>
      </c>
      <c r="F263">
        <f>ProkustesV!I268*ProkustesV!$AC268</f>
        <v>6.8955885085489693E-2</v>
      </c>
      <c r="G263">
        <f>ProkustesV!J268*ProkustesV!$AC268</f>
        <v>-6.8508036268268277E-2</v>
      </c>
      <c r="H263">
        <f>ProkustesV!K268*ProkustesV!$AC268</f>
        <v>-0.39471708489141005</v>
      </c>
      <c r="I263">
        <f>ProkustesV!L268*ProkustesV!$AC268</f>
        <v>0.79071885279710052</v>
      </c>
      <c r="J263">
        <f>ProkustesV!M268*ProkustesV!$AC268</f>
        <v>-0.37381807296767811</v>
      </c>
      <c r="K263">
        <f>ProkustesV!N268*ProkustesV!$AC268</f>
        <v>0.2502048134288864</v>
      </c>
      <c r="L263">
        <f>ProkustesV!O268*ProkustesV!$AC268</f>
        <v>1.1838203767929314</v>
      </c>
      <c r="M263">
        <f>ProkustesV!P268*ProkustesV!$AC268</f>
        <v>0.62411791558602436</v>
      </c>
      <c r="N263">
        <f>ProkustesV!Q268*ProkustesV!$AC268</f>
        <v>-0.37012235316222852</v>
      </c>
      <c r="O263">
        <f>ProkustesV!R268*ProkustesV!$AC268</f>
        <v>-0.21631706573398049</v>
      </c>
      <c r="P263">
        <f>ProkustesV!S268*ProkustesV!$AC268</f>
        <v>-0.39591096928617525</v>
      </c>
      <c r="Q263">
        <f>ProkustesV!T268*ProkustesV!$AC268</f>
        <v>-0.69232594991987095</v>
      </c>
      <c r="R263">
        <f>ProkustesV!U268*ProkustesV!$AC268</f>
        <v>1.1917417417299576</v>
      </c>
      <c r="S263">
        <f>ProkustesV!V268*ProkustesV!$AC268</f>
        <v>-0.70223038401647797</v>
      </c>
      <c r="T263">
        <f>ProkustesV!W268*ProkustesV!$AC268</f>
        <v>2.2574547956827717</v>
      </c>
      <c r="U263">
        <f>ProkustesV!X268*ProkustesV!$AC268</f>
        <v>1.0432571241038278E-2</v>
      </c>
    </row>
    <row r="264" spans="1:21" x14ac:dyDescent="0.3">
      <c r="A264" t="str">
        <f>MID(ProkustesV!C269,4,3)&amp;"_"&amp;ProkustesV!A269&amp;"_"&amp;ProkustesV!B269</f>
        <v>tri_52_5</v>
      </c>
      <c r="B264">
        <f>ProkustesV!E269*ProkustesV!$AC269</f>
        <v>-1.9486725003092573</v>
      </c>
      <c r="C264">
        <f>ProkustesV!F269*ProkustesV!$AC269</f>
        <v>0.25120615120746259</v>
      </c>
      <c r="D264">
        <f>ProkustesV!G269*ProkustesV!$AC269</f>
        <v>-1.9607103342662779</v>
      </c>
      <c r="E264">
        <f>ProkustesV!H269*ProkustesV!$AC269</f>
        <v>-0.28023495038727109</v>
      </c>
      <c r="F264">
        <f>ProkustesV!I269*ProkustesV!$AC269</f>
        <v>-1.7291311552284448E-2</v>
      </c>
      <c r="G264">
        <f>ProkustesV!J269*ProkustesV!$AC269</f>
        <v>-4.400512200354759E-4</v>
      </c>
      <c r="H264">
        <f>ProkustesV!K269*ProkustesV!$AC269</f>
        <v>-0.23200844786216035</v>
      </c>
      <c r="I264">
        <f>ProkustesV!L269*ProkustesV!$AC269</f>
        <v>0.77972810019168171</v>
      </c>
      <c r="J264">
        <f>ProkustesV!M269*ProkustesV!$AC269</f>
        <v>-0.29727780037103185</v>
      </c>
      <c r="K264">
        <f>ProkustesV!N269*ProkustesV!$AC269</f>
        <v>0.28622697371811873</v>
      </c>
      <c r="L264">
        <f>ProkustesV!O269*ProkustesV!$AC269</f>
        <v>1.3257556129834229</v>
      </c>
      <c r="M264">
        <f>ProkustesV!P269*ProkustesV!$AC269</f>
        <v>0.67574840809349079</v>
      </c>
      <c r="N264">
        <f>ProkustesV!Q269*ProkustesV!$AC269</f>
        <v>-0.31717854383888006</v>
      </c>
      <c r="O264">
        <f>ProkustesV!R269*ProkustesV!$AC269</f>
        <v>-0.21837171274764924</v>
      </c>
      <c r="P264">
        <f>ProkustesV!S269*ProkustesV!$AC269</f>
        <v>-0.33576924201283687</v>
      </c>
      <c r="Q264">
        <f>ProkustesV!T269*ProkustesV!$AC269</f>
        <v>-0.78342107893729518</v>
      </c>
      <c r="R264">
        <f>ProkustesV!U269*ProkustesV!$AC269</f>
        <v>1.3278886775501233</v>
      </c>
      <c r="S264">
        <f>ProkustesV!V269*ProkustesV!$AC269</f>
        <v>-0.7262246915974937</v>
      </c>
      <c r="T264">
        <f>ProkustesV!W269*ProkustesV!$AC269</f>
        <v>2.4552638896791836</v>
      </c>
      <c r="U264">
        <f>ProkustesV!X269*ProkustesV!$AC269</f>
        <v>1.5782851678992779E-2</v>
      </c>
    </row>
    <row r="265" spans="1:21" x14ac:dyDescent="0.3">
      <c r="A265" t="str">
        <f>MID(ProkustesV!C270,4,3)&amp;"_"&amp;ProkustesV!A270&amp;"_"&amp;ProkustesV!B270</f>
        <v>tri_53_1</v>
      </c>
      <c r="B265">
        <f>ProkustesV!E270*ProkustesV!$AC270</f>
        <v>-2.1116277808361557</v>
      </c>
      <c r="C265">
        <f>ProkustesV!F270*ProkustesV!$AC270</f>
        <v>0.34082081487202132</v>
      </c>
      <c r="D265">
        <f>ProkustesV!G270*ProkustesV!$AC270</f>
        <v>-2.1694285168470042</v>
      </c>
      <c r="E265">
        <f>ProkustesV!H270*ProkustesV!$AC270</f>
        <v>-0.27806604151139563</v>
      </c>
      <c r="F265">
        <f>ProkustesV!I270*ProkustesV!$AC270</f>
        <v>-0.13960189367079309</v>
      </c>
      <c r="G265">
        <f>ProkustesV!J270*ProkustesV!$AC270</f>
        <v>2.317062764324572E-2</v>
      </c>
      <c r="H265">
        <f>ProkustesV!K270*ProkustesV!$AC270</f>
        <v>-0.31213444793623751</v>
      </c>
      <c r="I265">
        <f>ProkustesV!L270*ProkustesV!$AC270</f>
        <v>0.72434985048559086</v>
      </c>
      <c r="J265">
        <f>ProkustesV!M270*ProkustesV!$AC270</f>
        <v>-0.32504412211179945</v>
      </c>
      <c r="K265">
        <f>ProkustesV!N270*ProkustesV!$AC270</f>
        <v>0.20016527109597032</v>
      </c>
      <c r="L265">
        <f>ProkustesV!O270*ProkustesV!$AC270</f>
        <v>1.5167041677903679</v>
      </c>
      <c r="M265">
        <f>ProkustesV!P270*ProkustesV!$AC270</f>
        <v>0.67096167887129632</v>
      </c>
      <c r="N265">
        <f>ProkustesV!Q270*ProkustesV!$AC270</f>
        <v>-0.32388808626450188</v>
      </c>
      <c r="O265">
        <f>ProkustesV!R270*ProkustesV!$AC270</f>
        <v>-0.1909048461953825</v>
      </c>
      <c r="P265">
        <f>ProkustesV!S270*ProkustesV!$AC270</f>
        <v>-0.34567763112055006</v>
      </c>
      <c r="Q265">
        <f>ProkustesV!T270*ProkustesV!$AC270</f>
        <v>-0.80869903320790104</v>
      </c>
      <c r="R265">
        <f>ProkustesV!U270*ProkustesV!$AC270</f>
        <v>1.6409341665852786</v>
      </c>
      <c r="S265">
        <f>ProkustesV!V270*ProkustesV!$AC270</f>
        <v>-0.59801544472628287</v>
      </c>
      <c r="T265">
        <f>ProkustesV!W270*ProkustesV!$AC270</f>
        <v>2.5697641444113963</v>
      </c>
      <c r="U265">
        <f>ProkustesV!X270*ProkustesV!$AC270</f>
        <v>-8.3782877327150604E-2</v>
      </c>
    </row>
    <row r="266" spans="1:21" x14ac:dyDescent="0.3">
      <c r="A266" t="str">
        <f>MID(ProkustesV!C271,4,3)&amp;"_"&amp;ProkustesV!A271&amp;"_"&amp;ProkustesV!B271</f>
        <v>tri_53_2</v>
      </c>
      <c r="B266">
        <f>ProkustesV!E271*ProkustesV!$AC271</f>
        <v>-1.8416750788265182</v>
      </c>
      <c r="C266">
        <f>ProkustesV!F271*ProkustesV!$AC271</f>
        <v>0.29316528214965615</v>
      </c>
      <c r="D266">
        <f>ProkustesV!G271*ProkustesV!$AC271</f>
        <v>-1.8679175190725452</v>
      </c>
      <c r="E266">
        <f>ProkustesV!H271*ProkustesV!$AC271</f>
        <v>-0.30668462951502273</v>
      </c>
      <c r="F266">
        <f>ProkustesV!I271*ProkustesV!$AC271</f>
        <v>-7.9478607101770293E-2</v>
      </c>
      <c r="G266">
        <f>ProkustesV!J271*ProkustesV!$AC271</f>
        <v>2.6915206827640703E-3</v>
      </c>
      <c r="H266">
        <f>ProkustesV!K271*ProkustesV!$AC271</f>
        <v>-0.40758841967708709</v>
      </c>
      <c r="I266">
        <f>ProkustesV!L271*ProkustesV!$AC271</f>
        <v>0.81671447313687751</v>
      </c>
      <c r="J266">
        <f>ProkustesV!M271*ProkustesV!$AC271</f>
        <v>-0.42622102875607631</v>
      </c>
      <c r="K266">
        <f>ProkustesV!N271*ProkustesV!$AC271</f>
        <v>0.16329684451798204</v>
      </c>
      <c r="L266">
        <f>ProkustesV!O271*ProkustesV!$AC271</f>
        <v>1.4331906234637741</v>
      </c>
      <c r="M266">
        <f>ProkustesV!P271*ProkustesV!$AC271</f>
        <v>0.67266692599343647</v>
      </c>
      <c r="N266">
        <f>ProkustesV!Q271*ProkustesV!$AC271</f>
        <v>-0.43219566536630927</v>
      </c>
      <c r="O266">
        <f>ProkustesV!R271*ProkustesV!$AC271</f>
        <v>-0.20837100869216635</v>
      </c>
      <c r="P266">
        <f>ProkustesV!S271*ProkustesV!$AC271</f>
        <v>-0.45552994034236982</v>
      </c>
      <c r="Q266">
        <f>ProkustesV!T271*ProkustesV!$AC271</f>
        <v>-0.77563673097636066</v>
      </c>
      <c r="R266">
        <f>ProkustesV!U271*ProkustesV!$AC271</f>
        <v>1.3102613360968884</v>
      </c>
      <c r="S266">
        <f>ProkustesV!V271*ProkustesV!$AC271</f>
        <v>-0.66579452852835563</v>
      </c>
      <c r="T266">
        <f>ProkustesV!W271*ProkustesV!$AC271</f>
        <v>2.7671542995820251</v>
      </c>
      <c r="U266">
        <f>ProkustesV!X271*ProkustesV!$AC271</f>
        <v>7.9518512311967417E-3</v>
      </c>
    </row>
    <row r="267" spans="1:21" x14ac:dyDescent="0.3">
      <c r="A267" t="str">
        <f>MID(ProkustesV!C272,4,3)&amp;"_"&amp;ProkustesV!A272&amp;"_"&amp;ProkustesV!B272</f>
        <v>tri_53_3</v>
      </c>
      <c r="B267">
        <f>ProkustesV!E272*ProkustesV!$AC272</f>
        <v>-1.8034410407875048</v>
      </c>
      <c r="C267">
        <f>ProkustesV!F272*ProkustesV!$AC272</f>
        <v>0.29812225894104755</v>
      </c>
      <c r="D267">
        <f>ProkustesV!G272*ProkustesV!$AC272</f>
        <v>-1.8232592634820215</v>
      </c>
      <c r="E267">
        <f>ProkustesV!H272*ProkustesV!$AC272</f>
        <v>-0.32777202578294817</v>
      </c>
      <c r="F267">
        <f>ProkustesV!I272*ProkustesV!$AC272</f>
        <v>-9.8991289904846971E-2</v>
      </c>
      <c r="G267">
        <f>ProkustesV!J272*ProkustesV!$AC272</f>
        <v>-1.9154193739813922E-2</v>
      </c>
      <c r="H267">
        <f>ProkustesV!K272*ProkustesV!$AC272</f>
        <v>-0.40708672153528558</v>
      </c>
      <c r="I267">
        <f>ProkustesV!L272*ProkustesV!$AC272</f>
        <v>0.87231535127620008</v>
      </c>
      <c r="J267">
        <f>ProkustesV!M272*ProkustesV!$AC272</f>
        <v>-0.45134591146417108</v>
      </c>
      <c r="K267">
        <f>ProkustesV!N272*ProkustesV!$AC272</f>
        <v>0.25672653054612055</v>
      </c>
      <c r="L267">
        <f>ProkustesV!O272*ProkustesV!$AC272</f>
        <v>1.3303966438062127</v>
      </c>
      <c r="M267">
        <f>ProkustesV!P272*ProkustesV!$AC272</f>
        <v>0.7060907551221941</v>
      </c>
      <c r="N267">
        <f>ProkustesV!Q272*ProkustesV!$AC272</f>
        <v>-0.45308595648005273</v>
      </c>
      <c r="O267">
        <f>ProkustesV!R272*ProkustesV!$AC272</f>
        <v>-0.19882573329055947</v>
      </c>
      <c r="P267">
        <f>ProkustesV!S272*ProkustesV!$AC272</f>
        <v>-0.44728643179022687</v>
      </c>
      <c r="Q267">
        <f>ProkustesV!T272*ProkustesV!$AC272</f>
        <v>-0.79119723559777866</v>
      </c>
      <c r="R267">
        <f>ProkustesV!U272*ProkustesV!$AC272</f>
        <v>1.4079040713613475</v>
      </c>
      <c r="S267">
        <f>ProkustesV!V272*ProkustesV!$AC272</f>
        <v>-0.76200441294132382</v>
      </c>
      <c r="T267">
        <f>ProkustesV!W272*ProkustesV!$AC272</f>
        <v>2.7461959002765419</v>
      </c>
      <c r="U267">
        <f>ProkustesV!X272*ProkustesV!$AC272</f>
        <v>-3.4301294533131708E-2</v>
      </c>
    </row>
    <row r="268" spans="1:21" x14ac:dyDescent="0.3">
      <c r="A268" t="str">
        <f>MID(ProkustesV!C273,4,3)&amp;"_"&amp;ProkustesV!A273&amp;"_"&amp;ProkustesV!B273</f>
        <v>tri_53_4</v>
      </c>
      <c r="B268">
        <f>ProkustesV!E273*ProkustesV!$AC273</f>
        <v>-2.0468738145860055</v>
      </c>
      <c r="C268">
        <f>ProkustesV!F273*ProkustesV!$AC273</f>
        <v>0.29281180741057461</v>
      </c>
      <c r="D268">
        <f>ProkustesV!G273*ProkustesV!$AC273</f>
        <v>-2.0981590690352494</v>
      </c>
      <c r="E268">
        <f>ProkustesV!H273*ProkustesV!$AC273</f>
        <v>-0.28920843674142382</v>
      </c>
      <c r="F268">
        <f>ProkustesV!I273*ProkustesV!$AC273</f>
        <v>-0.18029734542856835</v>
      </c>
      <c r="G268">
        <f>ProkustesV!J273*ProkustesV!$AC273</f>
        <v>-1.4397761097441222E-2</v>
      </c>
      <c r="H268">
        <f>ProkustesV!K273*ProkustesV!$AC273</f>
        <v>-0.2967570789123557</v>
      </c>
      <c r="I268">
        <f>ProkustesV!L273*ProkustesV!$AC273</f>
        <v>0.80471712575572851</v>
      </c>
      <c r="J268">
        <f>ProkustesV!M273*ProkustesV!$AC273</f>
        <v>-0.33337785251711866</v>
      </c>
      <c r="K268">
        <f>ProkustesV!N273*ProkustesV!$AC273</f>
        <v>0.25168038211120214</v>
      </c>
      <c r="L268">
        <f>ProkustesV!O273*ProkustesV!$AC273</f>
        <v>1.5178905535992622</v>
      </c>
      <c r="M268">
        <f>ProkustesV!P273*ProkustesV!$AC273</f>
        <v>0.6436283379038098</v>
      </c>
      <c r="N268">
        <f>ProkustesV!Q273*ProkustesV!$AC273</f>
        <v>-0.35265861575096602</v>
      </c>
      <c r="O268">
        <f>ProkustesV!R273*ProkustesV!$AC273</f>
        <v>-0.25210191860495834</v>
      </c>
      <c r="P268">
        <f>ProkustesV!S273*ProkustesV!$AC273</f>
        <v>-0.40209525844700617</v>
      </c>
      <c r="Q268">
        <f>ProkustesV!T273*ProkustesV!$AC273</f>
        <v>-0.81559861974595893</v>
      </c>
      <c r="R268">
        <f>ProkustesV!U273*ProkustesV!$AC273</f>
        <v>1.4811168498096692</v>
      </c>
      <c r="S268">
        <f>ProkustesV!V273*ProkustesV!$AC273</f>
        <v>-0.63021250569998977</v>
      </c>
      <c r="T268">
        <f>ProkustesV!W273*ProkustesV!$AC273</f>
        <v>2.7112116312683376</v>
      </c>
      <c r="U268">
        <f>ProkustesV!X273*ProkustesV!$AC273</f>
        <v>8.6815887084539627E-3</v>
      </c>
    </row>
    <row r="269" spans="1:21" x14ac:dyDescent="0.3">
      <c r="A269" t="str">
        <f>MID(ProkustesV!C274,4,3)&amp;"_"&amp;ProkustesV!A274&amp;"_"&amp;ProkustesV!B274</f>
        <v>tri_53_5</v>
      </c>
      <c r="B269">
        <f>ProkustesV!E274*ProkustesV!$AC274</f>
        <v>-1.9902931157199526</v>
      </c>
      <c r="C269">
        <f>ProkustesV!F274*ProkustesV!$AC274</f>
        <v>0.31236410346841731</v>
      </c>
      <c r="D269">
        <f>ProkustesV!G274*ProkustesV!$AC274</f>
        <v>-2.0726277186891</v>
      </c>
      <c r="E269">
        <f>ProkustesV!H274*ProkustesV!$AC274</f>
        <v>-0.26964965024652809</v>
      </c>
      <c r="F269">
        <f>ProkustesV!I274*ProkustesV!$AC274</f>
        <v>7.4125342204758041E-2</v>
      </c>
      <c r="G269">
        <f>ProkustesV!J274*ProkustesV!$AC274</f>
        <v>-4.1029071004300956E-2</v>
      </c>
      <c r="H269">
        <f>ProkustesV!K274*ProkustesV!$AC274</f>
        <v>-0.50255837313258855</v>
      </c>
      <c r="I269">
        <f>ProkustesV!L274*ProkustesV!$AC274</f>
        <v>0.85150708927429741</v>
      </c>
      <c r="J269">
        <f>ProkustesV!M274*ProkustesV!$AC274</f>
        <v>-0.50172953799560305</v>
      </c>
      <c r="K269">
        <f>ProkustesV!N274*ProkustesV!$AC274</f>
        <v>0.19994553328243003</v>
      </c>
      <c r="L269">
        <f>ProkustesV!O274*ProkustesV!$AC274</f>
        <v>1.5649978433412115</v>
      </c>
      <c r="M269">
        <f>ProkustesV!P274*ProkustesV!$AC274</f>
        <v>0.73936031185069495</v>
      </c>
      <c r="N269">
        <f>ProkustesV!Q274*ProkustesV!$AC274</f>
        <v>-0.49276401134995823</v>
      </c>
      <c r="O269">
        <f>ProkustesV!R274*ProkustesV!$AC274</f>
        <v>-0.25300374086405214</v>
      </c>
      <c r="P269">
        <f>ProkustesV!S274*ProkustesV!$AC274</f>
        <v>-0.51407631362029982</v>
      </c>
      <c r="Q269">
        <f>ProkustesV!T274*ProkustesV!$AC274</f>
        <v>-0.84203917023596986</v>
      </c>
      <c r="R269">
        <f>ProkustesV!U274*ProkustesV!$AC274</f>
        <v>1.4158000519992306</v>
      </c>
      <c r="S269">
        <f>ProkustesV!V274*ProkustesV!$AC274</f>
        <v>-0.72418337897379892</v>
      </c>
      <c r="T269">
        <f>ProkustesV!W274*ProkustesV!$AC274</f>
        <v>3.0191258329623105</v>
      </c>
      <c r="U269">
        <f>ProkustesV!X274*ProkustesV!$AC274</f>
        <v>2.6727973448819126E-2</v>
      </c>
    </row>
    <row r="270" spans="1:21" x14ac:dyDescent="0.3">
      <c r="A270" t="str">
        <f>MID(ProkustesV!C275,4,3)&amp;"_"&amp;ProkustesV!A275&amp;"_"&amp;ProkustesV!B275</f>
        <v>tri_54_1</v>
      </c>
      <c r="B270">
        <f>ProkustesV!E275*ProkustesV!$AC275</f>
        <v>-2.3492584015460047</v>
      </c>
      <c r="C270">
        <f>ProkustesV!F275*ProkustesV!$AC275</f>
        <v>0.38072626974728968</v>
      </c>
      <c r="D270">
        <f>ProkustesV!G275*ProkustesV!$AC275</f>
        <v>-2.3325900391775662</v>
      </c>
      <c r="E270">
        <f>ProkustesV!H275*ProkustesV!$AC275</f>
        <v>-0.37763361926343991</v>
      </c>
      <c r="F270">
        <f>ProkustesV!I275*ProkustesV!$AC275</f>
        <v>-0.39544541458418758</v>
      </c>
      <c r="G270">
        <f>ProkustesV!J275*ProkustesV!$AC275</f>
        <v>2.7925344436358829E-2</v>
      </c>
      <c r="H270">
        <f>ProkustesV!K275*ProkustesV!$AC275</f>
        <v>-0.36628785991842094</v>
      </c>
      <c r="I270">
        <f>ProkustesV!L275*ProkustesV!$AC275</f>
        <v>0.95478000529872897</v>
      </c>
      <c r="J270">
        <f>ProkustesV!M275*ProkustesV!$AC275</f>
        <v>-0.40111461012665972</v>
      </c>
      <c r="K270">
        <f>ProkustesV!N275*ProkustesV!$AC275</f>
        <v>0.27549494862117008</v>
      </c>
      <c r="L270">
        <f>ProkustesV!O275*ProkustesV!$AC275</f>
        <v>1.7793746934394534</v>
      </c>
      <c r="M270">
        <f>ProkustesV!P275*ProkustesV!$AC275</f>
        <v>0.75849976338932878</v>
      </c>
      <c r="N270">
        <f>ProkustesV!Q275*ProkustesV!$AC275</f>
        <v>-0.40783794288181241</v>
      </c>
      <c r="O270">
        <f>ProkustesV!R275*ProkustesV!$AC275</f>
        <v>-0.32324805778532523</v>
      </c>
      <c r="P270">
        <f>ProkustesV!S275*ProkustesV!$AC275</f>
        <v>-0.42245291309913929</v>
      </c>
      <c r="Q270">
        <f>ProkustesV!T275*ProkustesV!$AC275</f>
        <v>-0.95688341646865327</v>
      </c>
      <c r="R270">
        <f>ProkustesV!U275*ProkustesV!$AC275</f>
        <v>1.6517417046524869</v>
      </c>
      <c r="S270">
        <f>ProkustesV!V275*ProkustesV!$AC275</f>
        <v>-0.73819584079979994</v>
      </c>
      <c r="T270">
        <f>ProkustesV!W275*ProkustesV!$AC275</f>
        <v>3.2438707832418503</v>
      </c>
      <c r="U270">
        <f>ProkustesV!X275*ProkustesV!$AC275</f>
        <v>-1.4653971756614841E-3</v>
      </c>
    </row>
    <row r="271" spans="1:21" x14ac:dyDescent="0.3">
      <c r="A271" t="str">
        <f>MID(ProkustesV!C276,4,3)&amp;"_"&amp;ProkustesV!A276&amp;"_"&amp;ProkustesV!B276</f>
        <v>tri_54_2</v>
      </c>
      <c r="B271">
        <f>ProkustesV!E276*ProkustesV!$AC276</f>
        <v>-2.411383581493848</v>
      </c>
      <c r="C271">
        <f>ProkustesV!F276*ProkustesV!$AC276</f>
        <v>0.33432917695554748</v>
      </c>
      <c r="D271">
        <f>ProkustesV!G276*ProkustesV!$AC276</f>
        <v>-2.4428174360251109</v>
      </c>
      <c r="E271">
        <f>ProkustesV!H276*ProkustesV!$AC276</f>
        <v>-0.36630093232492994</v>
      </c>
      <c r="F271">
        <f>ProkustesV!I276*ProkustesV!$AC276</f>
        <v>-0.23936743666285237</v>
      </c>
      <c r="G271">
        <f>ProkustesV!J276*ProkustesV!$AC276</f>
        <v>2.6211517461165838E-2</v>
      </c>
      <c r="H271">
        <f>ProkustesV!K276*ProkustesV!$AC276</f>
        <v>-0.33360212455900962</v>
      </c>
      <c r="I271">
        <f>ProkustesV!L276*ProkustesV!$AC276</f>
        <v>0.91717089714705768</v>
      </c>
      <c r="J271">
        <f>ProkustesV!M276*ProkustesV!$AC276</f>
        <v>-0.38301285429987397</v>
      </c>
      <c r="K271">
        <f>ProkustesV!N276*ProkustesV!$AC276</f>
        <v>0.24774554689477221</v>
      </c>
      <c r="L271">
        <f>ProkustesV!O276*ProkustesV!$AC276</f>
        <v>1.6608175597947696</v>
      </c>
      <c r="M271">
        <f>ProkustesV!P276*ProkustesV!$AC276</f>
        <v>0.71715324619496901</v>
      </c>
      <c r="N271">
        <f>ProkustesV!Q276*ProkustesV!$AC276</f>
        <v>-0.38294103123937345</v>
      </c>
      <c r="O271">
        <f>ProkustesV!R276*ProkustesV!$AC276</f>
        <v>-0.25803800312060993</v>
      </c>
      <c r="P271">
        <f>ProkustesV!S276*ProkustesV!$AC276</f>
        <v>-0.4399931953084445</v>
      </c>
      <c r="Q271">
        <f>ProkustesV!T276*ProkustesV!$AC276</f>
        <v>-0.9524036630474868</v>
      </c>
      <c r="R271">
        <f>ProkustesV!U276*ProkustesV!$AC276</f>
        <v>1.6282904795051856</v>
      </c>
      <c r="S271">
        <f>ProkustesV!V276*ProkustesV!$AC276</f>
        <v>-0.55942287470202956</v>
      </c>
      <c r="T271">
        <f>ProkustesV!W276*ProkustesV!$AC276</f>
        <v>3.3440096202885581</v>
      </c>
      <c r="U271">
        <f>ProkustesV!X276*ProkustesV!$AC276</f>
        <v>-0.10644491145846091</v>
      </c>
    </row>
    <row r="272" spans="1:21" x14ac:dyDescent="0.3">
      <c r="A272" t="str">
        <f>MID(ProkustesV!C277,4,3)&amp;"_"&amp;ProkustesV!A277&amp;"_"&amp;ProkustesV!B277</f>
        <v>tri_54_3</v>
      </c>
      <c r="B272">
        <f>ProkustesV!E277*ProkustesV!$AC277</f>
        <v>-2.3129373994431148</v>
      </c>
      <c r="C272">
        <f>ProkustesV!F277*ProkustesV!$AC277</f>
        <v>0.32619646301950428</v>
      </c>
      <c r="D272">
        <f>ProkustesV!G277*ProkustesV!$AC277</f>
        <v>-2.3488023753365184</v>
      </c>
      <c r="E272">
        <f>ProkustesV!H277*ProkustesV!$AC277</f>
        <v>-0.41538337291240329</v>
      </c>
      <c r="F272">
        <f>ProkustesV!I277*ProkustesV!$AC277</f>
        <v>-0.31747706545119514</v>
      </c>
      <c r="G272">
        <f>ProkustesV!J277*ProkustesV!$AC277</f>
        <v>-4.7802843511344839E-2</v>
      </c>
      <c r="H272">
        <f>ProkustesV!K277*ProkustesV!$AC277</f>
        <v>-0.29137316775398503</v>
      </c>
      <c r="I272">
        <f>ProkustesV!L277*ProkustesV!$AC277</f>
        <v>0.98776918786770529</v>
      </c>
      <c r="J272">
        <f>ProkustesV!M277*ProkustesV!$AC277</f>
        <v>-0.31111796674431003</v>
      </c>
      <c r="K272">
        <f>ProkustesV!N277*ProkustesV!$AC277</f>
        <v>0.35775603068677841</v>
      </c>
      <c r="L272">
        <f>ProkustesV!O277*ProkustesV!$AC277</f>
        <v>1.493655741819305</v>
      </c>
      <c r="M272">
        <f>ProkustesV!P277*ProkustesV!$AC277</f>
        <v>0.84447225307095819</v>
      </c>
      <c r="N272">
        <f>ProkustesV!Q277*ProkustesV!$AC277</f>
        <v>-0.32533318192437705</v>
      </c>
      <c r="O272">
        <f>ProkustesV!R277*ProkustesV!$AC277</f>
        <v>-0.21746397052500133</v>
      </c>
      <c r="P272">
        <f>ProkustesV!S277*ProkustesV!$AC277</f>
        <v>-0.36076329167248267</v>
      </c>
      <c r="Q272">
        <f>ProkustesV!T277*ProkustesV!$AC277</f>
        <v>-0.8786501309275957</v>
      </c>
      <c r="R272">
        <f>ProkustesV!U277*ProkustesV!$AC277</f>
        <v>1.6715505967633111</v>
      </c>
      <c r="S272">
        <f>ProkustesV!V277*ProkustesV!$AC277</f>
        <v>-0.83493750382488829</v>
      </c>
      <c r="T272">
        <f>ProkustesV!W277*ProkustesV!$AC277</f>
        <v>3.1025981097433708</v>
      </c>
      <c r="U272">
        <f>ProkustesV!X277*ProkustesV!$AC277</f>
        <v>-0.12195611294370991</v>
      </c>
    </row>
    <row r="273" spans="1:21" x14ac:dyDescent="0.3">
      <c r="A273" t="str">
        <f>MID(ProkustesV!C278,4,3)&amp;"_"&amp;ProkustesV!A278&amp;"_"&amp;ProkustesV!B278</f>
        <v>tri_54_4</v>
      </c>
      <c r="B273">
        <f>ProkustesV!E278*ProkustesV!$AC278</f>
        <v>-2.3732367723385019</v>
      </c>
      <c r="C273">
        <f>ProkustesV!F278*ProkustesV!$AC278</f>
        <v>0.34625395243362578</v>
      </c>
      <c r="D273">
        <f>ProkustesV!G278*ProkustesV!$AC278</f>
        <v>-2.3792392309975217</v>
      </c>
      <c r="E273">
        <f>ProkustesV!H278*ProkustesV!$AC278</f>
        <v>-0.3895763401488519</v>
      </c>
      <c r="F273">
        <f>ProkustesV!I278*ProkustesV!$AC278</f>
        <v>-0.32316464925921679</v>
      </c>
      <c r="G273">
        <f>ProkustesV!J278*ProkustesV!$AC278</f>
        <v>6.1956348630665778E-2</v>
      </c>
      <c r="H273">
        <f>ProkustesV!K278*ProkustesV!$AC278</f>
        <v>-0.23597298872532169</v>
      </c>
      <c r="I273">
        <f>ProkustesV!L278*ProkustesV!$AC278</f>
        <v>0.93857548124746293</v>
      </c>
      <c r="J273">
        <f>ProkustesV!M278*ProkustesV!$AC278</f>
        <v>-0.25840336540903774</v>
      </c>
      <c r="K273">
        <f>ProkustesV!N278*ProkustesV!$AC278</f>
        <v>0.30177369034478585</v>
      </c>
      <c r="L273">
        <f>ProkustesV!O278*ProkustesV!$AC278</f>
        <v>1.750393276763142</v>
      </c>
      <c r="M273">
        <f>ProkustesV!P278*ProkustesV!$AC278</f>
        <v>0.84899393698389547</v>
      </c>
      <c r="N273">
        <f>ProkustesV!Q278*ProkustesV!$AC278</f>
        <v>-0.26498519352959238</v>
      </c>
      <c r="O273">
        <f>ProkustesV!R278*ProkustesV!$AC278</f>
        <v>-0.28691985707355522</v>
      </c>
      <c r="P273">
        <f>ProkustesV!S278*ProkustesV!$AC278</f>
        <v>-0.28185197308176851</v>
      </c>
      <c r="Q273">
        <f>ProkustesV!T278*ProkustesV!$AC278</f>
        <v>-0.95617958435937722</v>
      </c>
      <c r="R273">
        <f>ProkustesV!U278*ProkustesV!$AC278</f>
        <v>1.5469656612466498</v>
      </c>
      <c r="S273">
        <f>ProkustesV!V278*ProkustesV!$AC278</f>
        <v>-0.92442682607899163</v>
      </c>
      <c r="T273">
        <f>ProkustesV!W278*ProkustesV!$AC278</f>
        <v>2.8194952353311753</v>
      </c>
      <c r="U273">
        <f>ProkustesV!X278*ProkustesV!$AC278</f>
        <v>5.9549198020340942E-2</v>
      </c>
    </row>
    <row r="274" spans="1:21" x14ac:dyDescent="0.3">
      <c r="A274" t="str">
        <f>MID(ProkustesV!C279,4,3)&amp;"_"&amp;ProkustesV!A279&amp;"_"&amp;ProkustesV!B279</f>
        <v>tri_54_5</v>
      </c>
      <c r="B274">
        <f>ProkustesV!E279*ProkustesV!$AC279</f>
        <v>-2.2165892659939939</v>
      </c>
      <c r="C274">
        <f>ProkustesV!F279*ProkustesV!$AC279</f>
        <v>0.37434190362625536</v>
      </c>
      <c r="D274">
        <f>ProkustesV!G279*ProkustesV!$AC279</f>
        <v>-2.2337938975739733</v>
      </c>
      <c r="E274">
        <f>ProkustesV!H279*ProkustesV!$AC279</f>
        <v>-0.34640156780761011</v>
      </c>
      <c r="F274">
        <f>ProkustesV!I279*ProkustesV!$AC279</f>
        <v>-0.14616848348417527</v>
      </c>
      <c r="G274">
        <f>ProkustesV!J279*ProkustesV!$AC279</f>
        <v>1.9202244273877154E-2</v>
      </c>
      <c r="H274">
        <f>ProkustesV!K279*ProkustesV!$AC279</f>
        <v>-0.29927711072439117</v>
      </c>
      <c r="I274">
        <f>ProkustesV!L279*ProkustesV!$AC279</f>
        <v>0.96826411595471562</v>
      </c>
      <c r="J274">
        <f>ProkustesV!M279*ProkustesV!$AC279</f>
        <v>-0.3306434073163137</v>
      </c>
      <c r="K274">
        <f>ProkustesV!N279*ProkustesV!$AC279</f>
        <v>0.24343602863618374</v>
      </c>
      <c r="L274">
        <f>ProkustesV!O279*ProkustesV!$AC279</f>
        <v>1.5430299125737477</v>
      </c>
      <c r="M274">
        <f>ProkustesV!P279*ProkustesV!$AC279</f>
        <v>0.88288522786945312</v>
      </c>
      <c r="N274">
        <f>ProkustesV!Q279*ProkustesV!$AC279</f>
        <v>-0.39537536642524229</v>
      </c>
      <c r="O274">
        <f>ProkustesV!R279*ProkustesV!$AC279</f>
        <v>-0.39639578009876336</v>
      </c>
      <c r="P274">
        <f>ProkustesV!S279*ProkustesV!$AC279</f>
        <v>-0.39142324314809041</v>
      </c>
      <c r="Q274">
        <f>ProkustesV!T279*ProkustesV!$AC279</f>
        <v>-0.96225373066182196</v>
      </c>
      <c r="R274">
        <f>ProkustesV!U279*ProkustesV!$AC279</f>
        <v>1.4602999922416213</v>
      </c>
      <c r="S274">
        <f>ProkustesV!V279*ProkustesV!$AC279</f>
        <v>-0.71985615979187922</v>
      </c>
      <c r="T274">
        <f>ProkustesV!W279*ProkustesV!$AC279</f>
        <v>3.0099408698507997</v>
      </c>
      <c r="U274">
        <f>ProkustesV!X279*ProkustesV!$AC279</f>
        <v>-6.322228200040704E-2</v>
      </c>
    </row>
    <row r="275" spans="1:21" x14ac:dyDescent="0.3">
      <c r="A275" t="str">
        <f>MID(ProkustesV!C280,4,3)&amp;"_"&amp;ProkustesV!A280&amp;"_"&amp;ProkustesV!B280</f>
        <v>tri_55_1</v>
      </c>
      <c r="B275">
        <f>ProkustesV!E280*ProkustesV!$AC280</f>
        <v>-2.1195855384463052</v>
      </c>
      <c r="C275">
        <f>ProkustesV!F280*ProkustesV!$AC280</f>
        <v>0.33487130768547368</v>
      </c>
      <c r="D275">
        <f>ProkustesV!G280*ProkustesV!$AC280</f>
        <v>-2.1641789771988122</v>
      </c>
      <c r="E275">
        <f>ProkustesV!H280*ProkustesV!$AC280</f>
        <v>-0.34925753699205248</v>
      </c>
      <c r="F275">
        <f>ProkustesV!I280*ProkustesV!$AC280</f>
        <v>-0.12526950853055463</v>
      </c>
      <c r="G275">
        <f>ProkustesV!J280*ProkustesV!$AC280</f>
        <v>-5.0117504326191182E-4</v>
      </c>
      <c r="H275">
        <f>ProkustesV!K280*ProkustesV!$AC280</f>
        <v>-0.39670044908559121</v>
      </c>
      <c r="I275">
        <f>ProkustesV!L280*ProkustesV!$AC280</f>
        <v>0.91562377066543765</v>
      </c>
      <c r="J275">
        <f>ProkustesV!M280*ProkustesV!$AC280</f>
        <v>-0.44059252270498528</v>
      </c>
      <c r="K275">
        <f>ProkustesV!N280*ProkustesV!$AC280</f>
        <v>0.27895138752187509</v>
      </c>
      <c r="L275">
        <f>ProkustesV!O280*ProkustesV!$AC280</f>
        <v>1.4282676649722603</v>
      </c>
      <c r="M275">
        <f>ProkustesV!P280*ProkustesV!$AC280</f>
        <v>0.75604497726492592</v>
      </c>
      <c r="N275">
        <f>ProkustesV!Q280*ProkustesV!$AC280</f>
        <v>-0.45122416973795854</v>
      </c>
      <c r="O275">
        <f>ProkustesV!R280*ProkustesV!$AC280</f>
        <v>-0.24386775172221511</v>
      </c>
      <c r="P275">
        <f>ProkustesV!S280*ProkustesV!$AC280</f>
        <v>-0.47269718378028669</v>
      </c>
      <c r="Q275">
        <f>ProkustesV!T280*ProkustesV!$AC280</f>
        <v>-0.88817550578960058</v>
      </c>
      <c r="R275">
        <f>ProkustesV!U280*ProkustesV!$AC280</f>
        <v>1.5171736550776835</v>
      </c>
      <c r="S275">
        <f>ProkustesV!V280*ProkustesV!$AC280</f>
        <v>-0.74074148675585916</v>
      </c>
      <c r="T275">
        <f>ProkustesV!W280*ProkustesV!$AC280</f>
        <v>3.2248070294345319</v>
      </c>
      <c r="U275">
        <f>ProkustesV!X280*ProkustesV!$AC280</f>
        <v>-6.2947986834725925E-2</v>
      </c>
    </row>
    <row r="276" spans="1:21" x14ac:dyDescent="0.3">
      <c r="A276" t="str">
        <f>MID(ProkustesV!C281,4,3)&amp;"_"&amp;ProkustesV!A281&amp;"_"&amp;ProkustesV!B281</f>
        <v>tri_55_2</v>
      </c>
      <c r="B276">
        <f>ProkustesV!E281*ProkustesV!$AC281</f>
        <v>-2.1904717495444026</v>
      </c>
      <c r="C276">
        <f>ProkustesV!F281*ProkustesV!$AC281</f>
        <v>0.28384971591998481</v>
      </c>
      <c r="D276">
        <f>ProkustesV!G281*ProkustesV!$AC281</f>
        <v>-2.2485096420789517</v>
      </c>
      <c r="E276">
        <f>ProkustesV!H281*ProkustesV!$AC281</f>
        <v>-0.31940012951758739</v>
      </c>
      <c r="F276">
        <f>ProkustesV!I281*ProkustesV!$AC281</f>
        <v>-0.1632735526450565</v>
      </c>
      <c r="G276">
        <f>ProkustesV!J281*ProkustesV!$AC281</f>
        <v>5.9768762677688964E-3</v>
      </c>
      <c r="H276">
        <f>ProkustesV!K281*ProkustesV!$AC281</f>
        <v>-0.47371523610997196</v>
      </c>
      <c r="I276">
        <f>ProkustesV!L281*ProkustesV!$AC281</f>
        <v>0.87593016014869263</v>
      </c>
      <c r="J276">
        <f>ProkustesV!M281*ProkustesV!$AC281</f>
        <v>-0.49213029885227105</v>
      </c>
      <c r="K276">
        <f>ProkustesV!N281*ProkustesV!$AC281</f>
        <v>0.23841119218903445</v>
      </c>
      <c r="L276">
        <f>ProkustesV!O281*ProkustesV!$AC281</f>
        <v>1.8063767650389255</v>
      </c>
      <c r="M276">
        <f>ProkustesV!P281*ProkustesV!$AC281</f>
        <v>0.75249782019079881</v>
      </c>
      <c r="N276">
        <f>ProkustesV!Q281*ProkustesV!$AC281</f>
        <v>-0.49697681549026396</v>
      </c>
      <c r="O276">
        <f>ProkustesV!R281*ProkustesV!$AC281</f>
        <v>-0.21878561426438412</v>
      </c>
      <c r="P276">
        <f>ProkustesV!S281*ProkustesV!$AC281</f>
        <v>-0.57278903829994166</v>
      </c>
      <c r="Q276">
        <f>ProkustesV!T281*ProkustesV!$AC281</f>
        <v>-0.92085034934868304</v>
      </c>
      <c r="R276">
        <f>ProkustesV!U281*ProkustesV!$AC281</f>
        <v>1.5982224549778548</v>
      </c>
      <c r="S276">
        <f>ProkustesV!V281*ProkustesV!$AC281</f>
        <v>-0.73126606294418739</v>
      </c>
      <c r="T276">
        <f>ProkustesV!W281*ProkustesV!$AC281</f>
        <v>3.2332671130040782</v>
      </c>
      <c r="U276">
        <f>ProkustesV!X281*ProkustesV!$AC281</f>
        <v>3.3636391358569044E-2</v>
      </c>
    </row>
    <row r="277" spans="1:21" x14ac:dyDescent="0.3">
      <c r="A277" t="str">
        <f>MID(ProkustesV!C282,4,3)&amp;"_"&amp;ProkustesV!A282&amp;"_"&amp;ProkustesV!B282</f>
        <v>tri_55_3</v>
      </c>
      <c r="B277">
        <f>ProkustesV!E282*ProkustesV!$AC282</f>
        <v>-2.4475157193881825</v>
      </c>
      <c r="C277">
        <f>ProkustesV!F282*ProkustesV!$AC282</f>
        <v>0.30474409899956373</v>
      </c>
      <c r="D277">
        <f>ProkustesV!G282*ProkustesV!$AC282</f>
        <v>-2.465130889536864</v>
      </c>
      <c r="E277">
        <f>ProkustesV!H282*ProkustesV!$AC282</f>
        <v>-0.32436060593864929</v>
      </c>
      <c r="F277">
        <f>ProkustesV!I282*ProkustesV!$AC282</f>
        <v>-0.12980266231933602</v>
      </c>
      <c r="G277">
        <f>ProkustesV!J282*ProkustesV!$AC282</f>
        <v>1.3535900148911713E-2</v>
      </c>
      <c r="H277">
        <f>ProkustesV!K282*ProkustesV!$AC282</f>
        <v>-0.40065775754619098</v>
      </c>
      <c r="I277">
        <f>ProkustesV!L282*ProkustesV!$AC282</f>
        <v>0.91017358084222066</v>
      </c>
      <c r="J277">
        <f>ProkustesV!M282*ProkustesV!$AC282</f>
        <v>-0.38528518377644932</v>
      </c>
      <c r="K277">
        <f>ProkustesV!N282*ProkustesV!$AC282</f>
        <v>0.19748429886214713</v>
      </c>
      <c r="L277">
        <f>ProkustesV!O282*ProkustesV!$AC282</f>
        <v>1.733424372238842</v>
      </c>
      <c r="M277">
        <f>ProkustesV!P282*ProkustesV!$AC282</f>
        <v>0.70636953218125087</v>
      </c>
      <c r="N277">
        <f>ProkustesV!Q282*ProkustesV!$AC282</f>
        <v>-0.4009497456988666</v>
      </c>
      <c r="O277">
        <f>ProkustesV!R282*ProkustesV!$AC282</f>
        <v>-0.23044264754776403</v>
      </c>
      <c r="P277">
        <f>ProkustesV!S282*ProkustesV!$AC282</f>
        <v>-0.41992790085237636</v>
      </c>
      <c r="Q277">
        <f>ProkustesV!T282*ProkustesV!$AC282</f>
        <v>-0.88971936265903262</v>
      </c>
      <c r="R277">
        <f>ProkustesV!U282*ProkustesV!$AC282</f>
        <v>1.5943650595636096</v>
      </c>
      <c r="S277">
        <f>ProkustesV!V282*ProkustesV!$AC282</f>
        <v>-0.65556184774397885</v>
      </c>
      <c r="T277">
        <f>ProkustesV!W282*ProkustesV!$AC282</f>
        <v>3.3214804273158172</v>
      </c>
      <c r="U277">
        <f>ProkustesV!X282*ProkustesV!$AC282</f>
        <v>-3.222294714466703E-2</v>
      </c>
    </row>
    <row r="278" spans="1:21" x14ac:dyDescent="0.3">
      <c r="A278" t="str">
        <f>MID(ProkustesV!C283,4,3)&amp;"_"&amp;ProkustesV!A283&amp;"_"&amp;ProkustesV!B283</f>
        <v>tri_55_4</v>
      </c>
      <c r="B278">
        <f>ProkustesV!E283*ProkustesV!$AC283</f>
        <v>-2.1392016222528958</v>
      </c>
      <c r="C278">
        <f>ProkustesV!F283*ProkustesV!$AC283</f>
        <v>0.37197880582111564</v>
      </c>
      <c r="D278">
        <f>ProkustesV!G283*ProkustesV!$AC283</f>
        <v>-2.1420887907497534</v>
      </c>
      <c r="E278">
        <f>ProkustesV!H283*ProkustesV!$AC283</f>
        <v>-0.28761265639057182</v>
      </c>
      <c r="F278">
        <f>ProkustesV!I283*ProkustesV!$AC283</f>
        <v>-0.10742488993692804</v>
      </c>
      <c r="G278">
        <f>ProkustesV!J283*ProkustesV!$AC283</f>
        <v>9.3297711202137267E-3</v>
      </c>
      <c r="H278">
        <f>ProkustesV!K283*ProkustesV!$AC283</f>
        <v>-0.4090668928521472</v>
      </c>
      <c r="I278">
        <f>ProkustesV!L283*ProkustesV!$AC283</f>
        <v>0.8724596482707565</v>
      </c>
      <c r="J278">
        <f>ProkustesV!M283*ProkustesV!$AC283</f>
        <v>-0.43621119050425688</v>
      </c>
      <c r="K278">
        <f>ProkustesV!N283*ProkustesV!$AC283</f>
        <v>0.26934528858214085</v>
      </c>
      <c r="L278">
        <f>ProkustesV!O283*ProkustesV!$AC283</f>
        <v>1.5688652997860404</v>
      </c>
      <c r="M278">
        <f>ProkustesV!P283*ProkustesV!$AC283</f>
        <v>0.8102142541454207</v>
      </c>
      <c r="N278">
        <f>ProkustesV!Q283*ProkustesV!$AC283</f>
        <v>-0.41711968390636373</v>
      </c>
      <c r="O278">
        <f>ProkustesV!R283*ProkustesV!$AC283</f>
        <v>-0.33108994577863238</v>
      </c>
      <c r="P278">
        <f>ProkustesV!S283*ProkustesV!$AC283</f>
        <v>-0.38378868803248484</v>
      </c>
      <c r="Q278">
        <f>ProkustesV!T283*ProkustesV!$AC283</f>
        <v>-0.9176009164769916</v>
      </c>
      <c r="R278">
        <f>ProkustesV!U283*ProkustesV!$AC283</f>
        <v>1.4479798305796179</v>
      </c>
      <c r="S278">
        <f>ProkustesV!V283*ProkustesV!$AC283</f>
        <v>-0.82054784451807272</v>
      </c>
      <c r="T278">
        <f>ProkustesV!W283*ProkustesV!$AC283</f>
        <v>3.0180566278691674</v>
      </c>
      <c r="U278">
        <f>ProkustesV!X283*ProkustesV!$AC283</f>
        <v>2.3523595224619186E-2</v>
      </c>
    </row>
    <row r="279" spans="1:21" x14ac:dyDescent="0.3">
      <c r="A279" t="str">
        <f>MID(ProkustesV!C284,4,3)&amp;"_"&amp;ProkustesV!A284&amp;"_"&amp;ProkustesV!B284</f>
        <v>tri_55_5</v>
      </c>
      <c r="B279">
        <f>ProkustesV!E284*ProkustesV!$AC284</f>
        <v>-2.1039099713659812</v>
      </c>
      <c r="C279">
        <f>ProkustesV!F284*ProkustesV!$AC284</f>
        <v>0.34306426337521873</v>
      </c>
      <c r="D279">
        <f>ProkustesV!G284*ProkustesV!$AC284</f>
        <v>-2.1432103217320533</v>
      </c>
      <c r="E279">
        <f>ProkustesV!H284*ProkustesV!$AC284</f>
        <v>-0.32645357734947078</v>
      </c>
      <c r="F279">
        <f>ProkustesV!I284*ProkustesV!$AC284</f>
        <v>3.2383496872840202E-3</v>
      </c>
      <c r="G279">
        <f>ProkustesV!J284*ProkustesV!$AC284</f>
        <v>-5.9407370379343204E-3</v>
      </c>
      <c r="H279">
        <f>ProkustesV!K284*ProkustesV!$AC284</f>
        <v>-0.36935960394809469</v>
      </c>
      <c r="I279">
        <f>ProkustesV!L284*ProkustesV!$AC284</f>
        <v>0.85412727813816147</v>
      </c>
      <c r="J279">
        <f>ProkustesV!M284*ProkustesV!$AC284</f>
        <v>-0.42471474020200223</v>
      </c>
      <c r="K279">
        <f>ProkustesV!N284*ProkustesV!$AC284</f>
        <v>0.25485482070748761</v>
      </c>
      <c r="L279">
        <f>ProkustesV!O284*ProkustesV!$AC284</f>
        <v>1.4417725817485276</v>
      </c>
      <c r="M279">
        <f>ProkustesV!P284*ProkustesV!$AC284</f>
        <v>0.78620350485908719</v>
      </c>
      <c r="N279">
        <f>ProkustesV!Q284*ProkustesV!$AC284</f>
        <v>-0.41292233823290453</v>
      </c>
      <c r="O279">
        <f>ProkustesV!R284*ProkustesV!$AC284</f>
        <v>-0.22185085725533954</v>
      </c>
      <c r="P279">
        <f>ProkustesV!S284*ProkustesV!$AC284</f>
        <v>-0.46737023345610057</v>
      </c>
      <c r="Q279">
        <f>ProkustesV!T284*ProkustesV!$AC284</f>
        <v>-0.90318867907820488</v>
      </c>
      <c r="R279">
        <f>ProkustesV!U284*ProkustesV!$AC284</f>
        <v>1.4627692790655751</v>
      </c>
      <c r="S279">
        <f>ProkustesV!V284*ProkustesV!$AC284</f>
        <v>-0.74938507658087494</v>
      </c>
      <c r="T279">
        <f>ProkustesV!W284*ProkustesV!$AC284</f>
        <v>3.0137069984357479</v>
      </c>
      <c r="U279">
        <f>ProkustesV!X284*ProkustesV!$AC284</f>
        <v>-3.1430939778126367E-2</v>
      </c>
    </row>
    <row r="280" spans="1:21" x14ac:dyDescent="0.3">
      <c r="A280" t="str">
        <f>MID(ProkustesV!C285,4,3)&amp;"_"&amp;ProkustesV!A285&amp;"_"&amp;ProkustesV!B285</f>
        <v>tri_56_1</v>
      </c>
      <c r="B280">
        <f>ProkustesV!E285*ProkustesV!$AC285</f>
        <v>-1.9155090204691889</v>
      </c>
      <c r="C280">
        <f>ProkustesV!F285*ProkustesV!$AC285</f>
        <v>0.31850577080325632</v>
      </c>
      <c r="D280">
        <f>ProkustesV!G285*ProkustesV!$AC285</f>
        <v>-1.9098895471793977</v>
      </c>
      <c r="E280">
        <f>ProkustesV!H285*ProkustesV!$AC285</f>
        <v>-0.35024026927438123</v>
      </c>
      <c r="F280">
        <f>ProkustesV!I285*ProkustesV!$AC285</f>
        <v>1.574751468297525E-2</v>
      </c>
      <c r="G280">
        <f>ProkustesV!J285*ProkustesV!$AC285</f>
        <v>-7.6516676277958509E-2</v>
      </c>
      <c r="H280">
        <f>ProkustesV!K285*ProkustesV!$AC285</f>
        <v>-0.37532533404151464</v>
      </c>
      <c r="I280">
        <f>ProkustesV!L285*ProkustesV!$AC285</f>
        <v>0.93315641908758251</v>
      </c>
      <c r="J280">
        <f>ProkustesV!M285*ProkustesV!$AC285</f>
        <v>-0.43853878764872117</v>
      </c>
      <c r="K280">
        <f>ProkustesV!N285*ProkustesV!$AC285</f>
        <v>0.28729930577356622</v>
      </c>
      <c r="L280">
        <f>ProkustesV!O285*ProkustesV!$AC285</f>
        <v>1.4597245623526163</v>
      </c>
      <c r="M280">
        <f>ProkustesV!P285*ProkustesV!$AC285</f>
        <v>0.7550977963282598</v>
      </c>
      <c r="N280">
        <f>ProkustesV!Q285*ProkustesV!$AC285</f>
        <v>-0.45251776635117208</v>
      </c>
      <c r="O280">
        <f>ProkustesV!R285*ProkustesV!$AC285</f>
        <v>-0.2971810026578281</v>
      </c>
      <c r="P280">
        <f>ProkustesV!S285*ProkustesV!$AC285</f>
        <v>-0.50411134520855039</v>
      </c>
      <c r="Q280">
        <f>ProkustesV!T285*ProkustesV!$AC285</f>
        <v>-0.84279900725621504</v>
      </c>
      <c r="R280">
        <f>ProkustesV!U285*ProkustesV!$AC285</f>
        <v>1.3811980800659653</v>
      </c>
      <c r="S280">
        <f>ProkustesV!V285*ProkustesV!$AC285</f>
        <v>-0.73447973428272406</v>
      </c>
      <c r="T280">
        <f>ProkustesV!W285*ProkustesV!$AC285</f>
        <v>2.7392216437969936</v>
      </c>
      <c r="U280">
        <f>ProkustesV!X285*ProkustesV!$AC285</f>
        <v>7.1573977564406231E-3</v>
      </c>
    </row>
    <row r="281" spans="1:21" x14ac:dyDescent="0.3">
      <c r="A281" t="str">
        <f>MID(ProkustesV!C286,4,3)&amp;"_"&amp;ProkustesV!A286&amp;"_"&amp;ProkustesV!B286</f>
        <v>tri_56_2</v>
      </c>
      <c r="B281">
        <f>ProkustesV!E286*ProkustesV!$AC286</f>
        <v>-2.0121322815035949</v>
      </c>
      <c r="C281">
        <f>ProkustesV!F286*ProkustesV!$AC286</f>
        <v>0.31802252922134694</v>
      </c>
      <c r="D281">
        <f>ProkustesV!G286*ProkustesV!$AC286</f>
        <v>-1.9802795278432446</v>
      </c>
      <c r="E281">
        <f>ProkustesV!H286*ProkustesV!$AC286</f>
        <v>-0.31217059117317308</v>
      </c>
      <c r="F281">
        <f>ProkustesV!I286*ProkustesV!$AC286</f>
        <v>-8.2371102527011325E-2</v>
      </c>
      <c r="G281">
        <f>ProkustesV!J286*ProkustesV!$AC286</f>
        <v>0.1058711505373489</v>
      </c>
      <c r="H281">
        <f>ProkustesV!K286*ProkustesV!$AC286</f>
        <v>-0.29020656397722</v>
      </c>
      <c r="I281">
        <f>ProkustesV!L286*ProkustesV!$AC286</f>
        <v>0.76367264422456504</v>
      </c>
      <c r="J281">
        <f>ProkustesV!M286*ProkustesV!$AC286</f>
        <v>-0.30968944066294751</v>
      </c>
      <c r="K281">
        <f>ProkustesV!N286*ProkustesV!$AC286</f>
        <v>0.27276548467769068</v>
      </c>
      <c r="L281">
        <f>ProkustesV!O286*ProkustesV!$AC286</f>
        <v>1.4216622912649943</v>
      </c>
      <c r="M281">
        <f>ProkustesV!P286*ProkustesV!$AC286</f>
        <v>0.70064831589956178</v>
      </c>
      <c r="N281">
        <f>ProkustesV!Q286*ProkustesV!$AC286</f>
        <v>-0.30524035322036308</v>
      </c>
      <c r="O281">
        <f>ProkustesV!R286*ProkustesV!$AC286</f>
        <v>-0.25746675832152577</v>
      </c>
      <c r="P281">
        <f>ProkustesV!S286*ProkustesV!$AC286</f>
        <v>-0.30762884585234423</v>
      </c>
      <c r="Q281">
        <f>ProkustesV!T286*ProkustesV!$AC286</f>
        <v>-0.82596599324599418</v>
      </c>
      <c r="R281">
        <f>ProkustesV!U286*ProkustesV!$AC286</f>
        <v>1.3945907776321549</v>
      </c>
      <c r="S281">
        <f>ProkustesV!V286*ProkustesV!$AC286</f>
        <v>-0.77128422709639588</v>
      </c>
      <c r="T281">
        <f>ProkustesV!W286*ProkustesV!$AC286</f>
        <v>2.4712950466895793</v>
      </c>
      <c r="U281">
        <f>ProkustesV!X286*ProkustesV!$AC286</f>
        <v>5.9074452765821711E-3</v>
      </c>
    </row>
    <row r="282" spans="1:21" x14ac:dyDescent="0.3">
      <c r="A282" t="str">
        <f>MID(ProkustesV!C287,4,3)&amp;"_"&amp;ProkustesV!A287&amp;"_"&amp;ProkustesV!B287</f>
        <v>tri_56_3</v>
      </c>
      <c r="B282">
        <f>ProkustesV!E287*ProkustesV!$AC287</f>
        <v>-1.9783466194793167</v>
      </c>
      <c r="C282">
        <f>ProkustesV!F287*ProkustesV!$AC287</f>
        <v>0.31421296476740068</v>
      </c>
      <c r="D282">
        <f>ProkustesV!G287*ProkustesV!$AC287</f>
        <v>-1.9430775652034897</v>
      </c>
      <c r="E282">
        <f>ProkustesV!H287*ProkustesV!$AC287</f>
        <v>-0.34943363092880486</v>
      </c>
      <c r="F282">
        <f>ProkustesV!I287*ProkustesV!$AC287</f>
        <v>4.1328172069907208E-2</v>
      </c>
      <c r="G282">
        <f>ProkustesV!J287*ProkustesV!$AC287</f>
        <v>5.0884371848094329E-2</v>
      </c>
      <c r="H282">
        <f>ProkustesV!K287*ProkustesV!$AC287</f>
        <v>-0.31553457800808704</v>
      </c>
      <c r="I282">
        <f>ProkustesV!L287*ProkustesV!$AC287</f>
        <v>0.85496477621310385</v>
      </c>
      <c r="J282">
        <f>ProkustesV!M287*ProkustesV!$AC287</f>
        <v>-0.32460996137889009</v>
      </c>
      <c r="K282">
        <f>ProkustesV!N287*ProkustesV!$AC287</f>
        <v>0.25797452422090245</v>
      </c>
      <c r="L282">
        <f>ProkustesV!O287*ProkustesV!$AC287</f>
        <v>1.41378363177961</v>
      </c>
      <c r="M282">
        <f>ProkustesV!P287*ProkustesV!$AC287</f>
        <v>0.71592335049065559</v>
      </c>
      <c r="N282">
        <f>ProkustesV!Q287*ProkustesV!$AC287</f>
        <v>-0.37119371606253021</v>
      </c>
      <c r="O282">
        <f>ProkustesV!R287*ProkustesV!$AC287</f>
        <v>-0.28194595746702744</v>
      </c>
      <c r="P282">
        <f>ProkustesV!S287*ProkustesV!$AC287</f>
        <v>-0.37417070546122116</v>
      </c>
      <c r="Q282">
        <f>ProkustesV!T287*ProkustesV!$AC287</f>
        <v>-0.82068281381583552</v>
      </c>
      <c r="R282">
        <f>ProkustesV!U287*ProkustesV!$AC287</f>
        <v>1.3736478451013341</v>
      </c>
      <c r="S282">
        <f>ProkustesV!V287*ProkustesV!$AC287</f>
        <v>-0.71674179822677531</v>
      </c>
      <c r="T282">
        <f>ProkustesV!W287*ProkustesV!$AC287</f>
        <v>2.4781734966426758</v>
      </c>
      <c r="U282">
        <f>ProkustesV!X287*ProkustesV!$AC287</f>
        <v>-2.5155787101725911E-2</v>
      </c>
    </row>
    <row r="283" spans="1:21" x14ac:dyDescent="0.3">
      <c r="A283" t="str">
        <f>MID(ProkustesV!C288,4,3)&amp;"_"&amp;ProkustesV!A288&amp;"_"&amp;ProkustesV!B288</f>
        <v>tri_56_4</v>
      </c>
      <c r="B283">
        <f>ProkustesV!E288*ProkustesV!$AC288</f>
        <v>-1.8902364572185604</v>
      </c>
      <c r="C283">
        <f>ProkustesV!F288*ProkustesV!$AC288</f>
        <v>0.34587419071274256</v>
      </c>
      <c r="D283">
        <f>ProkustesV!G288*ProkustesV!$AC288</f>
        <v>-1.9070533500113449</v>
      </c>
      <c r="E283">
        <f>ProkustesV!H288*ProkustesV!$AC288</f>
        <v>-0.37350495425902702</v>
      </c>
      <c r="F283">
        <f>ProkustesV!I288*ProkustesV!$AC288</f>
        <v>0.13252334804768184</v>
      </c>
      <c r="G283">
        <f>ProkustesV!J288*ProkustesV!$AC288</f>
        <v>-2.9103892375965678E-2</v>
      </c>
      <c r="H283">
        <f>ProkustesV!K288*ProkustesV!$AC288</f>
        <v>-0.44444843638662057</v>
      </c>
      <c r="I283">
        <f>ProkustesV!L288*ProkustesV!$AC288</f>
        <v>0.92136996865256338</v>
      </c>
      <c r="J283">
        <f>ProkustesV!M288*ProkustesV!$AC288</f>
        <v>-0.48720643947263753</v>
      </c>
      <c r="K283">
        <f>ProkustesV!N288*ProkustesV!$AC288</f>
        <v>0.27213889839894906</v>
      </c>
      <c r="L283">
        <f>ProkustesV!O288*ProkustesV!$AC288</f>
        <v>1.4927484608249184</v>
      </c>
      <c r="M283">
        <f>ProkustesV!P288*ProkustesV!$AC288</f>
        <v>0.80788224991554636</v>
      </c>
      <c r="N283">
        <f>ProkustesV!Q288*ProkustesV!$AC288</f>
        <v>-0.53965194411833017</v>
      </c>
      <c r="O283">
        <f>ProkustesV!R288*ProkustesV!$AC288</f>
        <v>-0.28126597978265572</v>
      </c>
      <c r="P283">
        <f>ProkustesV!S288*ProkustesV!$AC288</f>
        <v>-0.55065374758745644</v>
      </c>
      <c r="Q283">
        <f>ProkustesV!T288*ProkustesV!$AC288</f>
        <v>-0.86669444473796398</v>
      </c>
      <c r="R283">
        <f>ProkustesV!U288*ProkustesV!$AC288</f>
        <v>1.4611080400263001</v>
      </c>
      <c r="S283">
        <f>ProkustesV!V288*ProkustesV!$AC288</f>
        <v>-0.77878337653133134</v>
      </c>
      <c r="T283">
        <f>ProkustesV!W288*ProkustesV!$AC288</f>
        <v>2.7328705258960473</v>
      </c>
      <c r="U283">
        <f>ProkustesV!X288*ProkustesV!$AC288</f>
        <v>-1.7912659992860146E-2</v>
      </c>
    </row>
    <row r="284" spans="1:21" x14ac:dyDescent="0.3">
      <c r="A284" t="str">
        <f>MID(ProkustesV!C289,4,3)&amp;"_"&amp;ProkustesV!A289&amp;"_"&amp;ProkustesV!B289</f>
        <v>tri_56_5</v>
      </c>
      <c r="B284">
        <f>ProkustesV!E289*ProkustesV!$AC289</f>
        <v>-2.0935617758741754</v>
      </c>
      <c r="C284">
        <f>ProkustesV!F289*ProkustesV!$AC289</f>
        <v>0.35455765172684678</v>
      </c>
      <c r="D284">
        <f>ProkustesV!G289*ProkustesV!$AC289</f>
        <v>-2.091998234841693</v>
      </c>
      <c r="E284">
        <f>ProkustesV!H289*ProkustesV!$AC289</f>
        <v>-0.29827116815933863</v>
      </c>
      <c r="F284">
        <f>ProkustesV!I289*ProkustesV!$AC289</f>
        <v>-0.10139786173981614</v>
      </c>
      <c r="G284">
        <f>ProkustesV!J289*ProkustesV!$AC289</f>
        <v>-4.3777563177140209E-3</v>
      </c>
      <c r="H284">
        <f>ProkustesV!K289*ProkustesV!$AC289</f>
        <v>-0.29420798622771244</v>
      </c>
      <c r="I284">
        <f>ProkustesV!L289*ProkustesV!$AC289</f>
        <v>0.86683829528714096</v>
      </c>
      <c r="J284">
        <f>ProkustesV!M289*ProkustesV!$AC289</f>
        <v>-0.34366504647147378</v>
      </c>
      <c r="K284">
        <f>ProkustesV!N289*ProkustesV!$AC289</f>
        <v>0.24900854811352435</v>
      </c>
      <c r="L284">
        <f>ProkustesV!O289*ProkustesV!$AC289</f>
        <v>1.4816807735839288</v>
      </c>
      <c r="M284">
        <f>ProkustesV!P289*ProkustesV!$AC289</f>
        <v>0.78773607371609133</v>
      </c>
      <c r="N284">
        <f>ProkustesV!Q289*ProkustesV!$AC289</f>
        <v>-0.33838033154874592</v>
      </c>
      <c r="O284">
        <f>ProkustesV!R289*ProkustesV!$AC289</f>
        <v>-0.30198843453575558</v>
      </c>
      <c r="P284">
        <f>ProkustesV!S289*ProkustesV!$AC289</f>
        <v>-0.38584067097827102</v>
      </c>
      <c r="Q284">
        <f>ProkustesV!T289*ProkustesV!$AC289</f>
        <v>-0.86027745056756388</v>
      </c>
      <c r="R284">
        <f>ProkustesV!U289*ProkustesV!$AC289</f>
        <v>1.4912140645720697</v>
      </c>
      <c r="S284">
        <f>ProkustesV!V289*ProkustesV!$AC289</f>
        <v>-0.82096878567959952</v>
      </c>
      <c r="T284">
        <f>ProkustesV!W289*ProkustesV!$AC289</f>
        <v>2.6761570695258863</v>
      </c>
      <c r="U284">
        <f>ProkustesV!X289*ProkustesV!$AC289</f>
        <v>2.774302641636708E-2</v>
      </c>
    </row>
    <row r="285" spans="1:21" x14ac:dyDescent="0.3">
      <c r="A285" t="str">
        <f>MID(ProkustesV!C290,4,3)&amp;"_"&amp;ProkustesV!A290&amp;"_"&amp;ProkustesV!B290</f>
        <v>tri_57_1</v>
      </c>
      <c r="B285">
        <f>ProkustesV!E290*ProkustesV!$AC290</f>
        <v>-2.2657620584567879</v>
      </c>
      <c r="C285">
        <f>ProkustesV!F290*ProkustesV!$AC290</f>
        <v>0.33907220124563381</v>
      </c>
      <c r="D285">
        <f>ProkustesV!G290*ProkustesV!$AC290</f>
        <v>-2.2693523197056114</v>
      </c>
      <c r="E285">
        <f>ProkustesV!H290*ProkustesV!$AC290</f>
        <v>-0.2913298981192618</v>
      </c>
      <c r="F285">
        <f>ProkustesV!I290*ProkustesV!$AC290</f>
        <v>-0.18507091002529644</v>
      </c>
      <c r="G285">
        <f>ProkustesV!J290*ProkustesV!$AC290</f>
        <v>-1.1807974553645904E-2</v>
      </c>
      <c r="H285">
        <f>ProkustesV!K290*ProkustesV!$AC290</f>
        <v>-0.32530235173701655</v>
      </c>
      <c r="I285">
        <f>ProkustesV!L290*ProkustesV!$AC290</f>
        <v>0.96142126319312349</v>
      </c>
      <c r="J285">
        <f>ProkustesV!M290*ProkustesV!$AC290</f>
        <v>-0.37286966437006913</v>
      </c>
      <c r="K285">
        <f>ProkustesV!N290*ProkustesV!$AC290</f>
        <v>0.29260207502086244</v>
      </c>
      <c r="L285">
        <f>ProkustesV!O290*ProkustesV!$AC290</f>
        <v>1.721819243917067</v>
      </c>
      <c r="M285">
        <f>ProkustesV!P290*ProkustesV!$AC290</f>
        <v>0.89293309209511884</v>
      </c>
      <c r="N285">
        <f>ProkustesV!Q290*ProkustesV!$AC290</f>
        <v>-0.41196524909621057</v>
      </c>
      <c r="O285">
        <f>ProkustesV!R290*ProkustesV!$AC290</f>
        <v>-0.3998106405110245</v>
      </c>
      <c r="P285">
        <f>ProkustesV!S290*ProkustesV!$AC290</f>
        <v>-0.46801063403465898</v>
      </c>
      <c r="Q285">
        <f>ProkustesV!T290*ProkustesV!$AC290</f>
        <v>-1.0235031391349558</v>
      </c>
      <c r="R285">
        <f>ProkustesV!U290*ProkustesV!$AC290</f>
        <v>1.5836523750291931</v>
      </c>
      <c r="S285">
        <f>ProkustesV!V290*ProkustesV!$AC290</f>
        <v>-0.75240561054358457</v>
      </c>
      <c r="T285">
        <f>ProkustesV!W290*ProkustesV!$AC290</f>
        <v>2.9928615684793853</v>
      </c>
      <c r="U285">
        <f>ProkustesV!X290*ProkustesV!$AC290</f>
        <v>-7.1713686922720878E-3</v>
      </c>
    </row>
    <row r="286" spans="1:21" x14ac:dyDescent="0.3">
      <c r="A286" t="str">
        <f>MID(ProkustesV!C291,4,3)&amp;"_"&amp;ProkustesV!A291&amp;"_"&amp;ProkustesV!B291</f>
        <v>tri_57_2</v>
      </c>
      <c r="B286">
        <f>ProkustesV!E291*ProkustesV!$AC291</f>
        <v>-2.231954271299434</v>
      </c>
      <c r="C286">
        <f>ProkustesV!F291*ProkustesV!$AC291</f>
        <v>0.33257138847166112</v>
      </c>
      <c r="D286">
        <f>ProkustesV!G291*ProkustesV!$AC291</f>
        <v>-2.2445728038889858</v>
      </c>
      <c r="E286">
        <f>ProkustesV!H291*ProkustesV!$AC291</f>
        <v>-0.31342418481549839</v>
      </c>
      <c r="F286">
        <f>ProkustesV!I291*ProkustesV!$AC291</f>
        <v>-0.33652332086839348</v>
      </c>
      <c r="G286">
        <f>ProkustesV!J291*ProkustesV!$AC291</f>
        <v>2.1074018402824031E-2</v>
      </c>
      <c r="H286">
        <f>ProkustesV!K291*ProkustesV!$AC291</f>
        <v>-0.34960907376327438</v>
      </c>
      <c r="I286">
        <f>ProkustesV!L291*ProkustesV!$AC291</f>
        <v>0.95438426793899189</v>
      </c>
      <c r="J286">
        <f>ProkustesV!M291*ProkustesV!$AC291</f>
        <v>-0.34907875010560507</v>
      </c>
      <c r="K286">
        <f>ProkustesV!N291*ProkustesV!$AC291</f>
        <v>0.27124086044647217</v>
      </c>
      <c r="L286">
        <f>ProkustesV!O291*ProkustesV!$AC291</f>
        <v>1.6101532486910308</v>
      </c>
      <c r="M286">
        <f>ProkustesV!P291*ProkustesV!$AC291</f>
        <v>0.68436632794501706</v>
      </c>
      <c r="N286">
        <f>ProkustesV!Q291*ProkustesV!$AC291</f>
        <v>-0.34404281146833532</v>
      </c>
      <c r="O286">
        <f>ProkustesV!R291*ProkustesV!$AC291</f>
        <v>-0.27400351971419884</v>
      </c>
      <c r="P286">
        <f>ProkustesV!S291*ProkustesV!$AC291</f>
        <v>-0.40160879111854908</v>
      </c>
      <c r="Q286">
        <f>ProkustesV!T291*ProkustesV!$AC291</f>
        <v>-0.94519618982907616</v>
      </c>
      <c r="R286">
        <f>ProkustesV!U291*ProkustesV!$AC291</f>
        <v>1.5693186111563391</v>
      </c>
      <c r="S286">
        <f>ProkustesV!V291*ProkustesV!$AC291</f>
        <v>-0.77274234875012615</v>
      </c>
      <c r="T286">
        <f>ProkustesV!W291*ProkustesV!$AC291</f>
        <v>3.0779179626652127</v>
      </c>
      <c r="U286">
        <f>ProkustesV!X291*ProkustesV!$AC291</f>
        <v>4.1729379903940586E-2</v>
      </c>
    </row>
    <row r="287" spans="1:21" x14ac:dyDescent="0.3">
      <c r="A287" t="str">
        <f>MID(ProkustesV!C292,4,3)&amp;"_"&amp;ProkustesV!A292&amp;"_"&amp;ProkustesV!B292</f>
        <v>tri_57_3</v>
      </c>
      <c r="B287">
        <f>ProkustesV!E292*ProkustesV!$AC292</f>
        <v>-2.1574985709309766</v>
      </c>
      <c r="C287">
        <f>ProkustesV!F292*ProkustesV!$AC292</f>
        <v>0.29796390617027779</v>
      </c>
      <c r="D287">
        <f>ProkustesV!G292*ProkustesV!$AC292</f>
        <v>-2.1760441258560697</v>
      </c>
      <c r="E287">
        <f>ProkustesV!H292*ProkustesV!$AC292</f>
        <v>-0.34170063939056156</v>
      </c>
      <c r="F287">
        <f>ProkustesV!I292*ProkustesV!$AC292</f>
        <v>-0.18716287359721279</v>
      </c>
      <c r="G287">
        <f>ProkustesV!J292*ProkustesV!$AC292</f>
        <v>2.5357508471112095E-2</v>
      </c>
      <c r="H287">
        <f>ProkustesV!K292*ProkustesV!$AC292</f>
        <v>-0.40674991592522469</v>
      </c>
      <c r="I287">
        <f>ProkustesV!L292*ProkustesV!$AC292</f>
        <v>0.89674420257009357</v>
      </c>
      <c r="J287">
        <f>ProkustesV!M292*ProkustesV!$AC292</f>
        <v>-0.47866349184319895</v>
      </c>
      <c r="K287">
        <f>ProkustesV!N292*ProkustesV!$AC292</f>
        <v>0.25714220250743886</v>
      </c>
      <c r="L287">
        <f>ProkustesV!O292*ProkustesV!$AC292</f>
        <v>1.6958456393628321</v>
      </c>
      <c r="M287">
        <f>ProkustesV!P292*ProkustesV!$AC292</f>
        <v>0.80732706255684761</v>
      </c>
      <c r="N287">
        <f>ProkustesV!Q292*ProkustesV!$AC292</f>
        <v>-0.47373856437787903</v>
      </c>
      <c r="O287">
        <f>ProkustesV!R292*ProkustesV!$AC292</f>
        <v>-0.28516915539509363</v>
      </c>
      <c r="P287">
        <f>ProkustesV!S292*ProkustesV!$AC292</f>
        <v>-0.53347043097198554</v>
      </c>
      <c r="Q287">
        <f>ProkustesV!T292*ProkustesV!$AC292</f>
        <v>-0.8910420717695724</v>
      </c>
      <c r="R287">
        <f>ProkustesV!U292*ProkustesV!$AC292</f>
        <v>1.6078842115116907</v>
      </c>
      <c r="S287">
        <f>ProkustesV!V292*ProkustesV!$AC292</f>
        <v>-0.72468451161241665</v>
      </c>
      <c r="T287">
        <f>ProkustesV!W292*ProkustesV!$AC292</f>
        <v>3.1095981226280238</v>
      </c>
      <c r="U287">
        <f>ProkustesV!X292*ProkustesV!$AC292</f>
        <v>-4.1938504108128376E-2</v>
      </c>
    </row>
    <row r="288" spans="1:21" x14ac:dyDescent="0.3">
      <c r="A288" t="str">
        <f>MID(ProkustesV!C293,4,3)&amp;"_"&amp;ProkustesV!A293&amp;"_"&amp;ProkustesV!B293</f>
        <v>tri_57_4</v>
      </c>
      <c r="B288">
        <f>ProkustesV!E293*ProkustesV!$AC293</f>
        <v>-1.9010536237488262</v>
      </c>
      <c r="C288">
        <f>ProkustesV!F293*ProkustesV!$AC293</f>
        <v>0.30288990576642727</v>
      </c>
      <c r="D288">
        <f>ProkustesV!G293*ProkustesV!$AC293</f>
        <v>-1.9312076986843145</v>
      </c>
      <c r="E288">
        <f>ProkustesV!H293*ProkustesV!$AC293</f>
        <v>-0.27184634432089927</v>
      </c>
      <c r="F288">
        <f>ProkustesV!I293*ProkustesV!$AC293</f>
        <v>-7.4180152920762688E-2</v>
      </c>
      <c r="G288">
        <f>ProkustesV!J293*ProkustesV!$AC293</f>
        <v>-1.0032161919220054E-2</v>
      </c>
      <c r="H288">
        <f>ProkustesV!K293*ProkustesV!$AC293</f>
        <v>-0.4346498852174539</v>
      </c>
      <c r="I288">
        <f>ProkustesV!L293*ProkustesV!$AC293</f>
        <v>0.83607305474914884</v>
      </c>
      <c r="J288">
        <f>ProkustesV!M293*ProkustesV!$AC293</f>
        <v>-0.47856530806362313</v>
      </c>
      <c r="K288">
        <f>ProkustesV!N293*ProkustesV!$AC293</f>
        <v>0.21388272941751099</v>
      </c>
      <c r="L288">
        <f>ProkustesV!O293*ProkustesV!$AC293</f>
        <v>1.6360077749810791</v>
      </c>
      <c r="M288">
        <f>ProkustesV!P293*ProkustesV!$AC293</f>
        <v>0.8203598230766147</v>
      </c>
      <c r="N288">
        <f>ProkustesV!Q293*ProkustesV!$AC293</f>
        <v>-0.46768953074885722</v>
      </c>
      <c r="O288">
        <f>ProkustesV!R293*ProkustesV!$AC293</f>
        <v>-0.21848386676813827</v>
      </c>
      <c r="P288">
        <f>ProkustesV!S293*ProkustesV!$AC293</f>
        <v>-0.48034820558387931</v>
      </c>
      <c r="Q288">
        <f>ProkustesV!T293*ProkustesV!$AC293</f>
        <v>-0.85995974064431224</v>
      </c>
      <c r="R288">
        <f>ProkustesV!U293*ProkustesV!$AC293</f>
        <v>1.6053765731350988</v>
      </c>
      <c r="S288">
        <f>ProkustesV!V293*ProkustesV!$AC293</f>
        <v>-0.79750723152174219</v>
      </c>
      <c r="T288">
        <f>ProkustesV!W293*ProkustesV!$AC293</f>
        <v>2.5263100568515373</v>
      </c>
      <c r="U288">
        <f>ProkustesV!X293*ProkustesV!$AC293</f>
        <v>-1.5376167835386343E-2</v>
      </c>
    </row>
    <row r="289" spans="1:21" x14ac:dyDescent="0.3">
      <c r="A289" t="str">
        <f>MID(ProkustesV!C294,4,3)&amp;"_"&amp;ProkustesV!A294&amp;"_"&amp;ProkustesV!B294</f>
        <v>zei_58_1</v>
      </c>
      <c r="B289">
        <f>ProkustesV!E294*ProkustesV!$AC294</f>
        <v>-1.7556942159416393</v>
      </c>
      <c r="C289">
        <f>ProkustesV!F294*ProkustesV!$AC294</f>
        <v>0.21575116039434175</v>
      </c>
      <c r="D289">
        <f>ProkustesV!G294*ProkustesV!$AC294</f>
        <v>-1.7994601810670732</v>
      </c>
      <c r="E289">
        <f>ProkustesV!H294*ProkustesV!$AC294</f>
        <v>-0.28977693635224699</v>
      </c>
      <c r="F289">
        <f>ProkustesV!I294*ProkustesV!$AC294</f>
        <v>-0.28828199527540399</v>
      </c>
      <c r="G289">
        <f>ProkustesV!J294*ProkustesV!$AC294</f>
        <v>-4.7144145397140617E-3</v>
      </c>
      <c r="H289">
        <f>ProkustesV!K294*ProkustesV!$AC294</f>
        <v>-0.38632775685490717</v>
      </c>
      <c r="I289">
        <f>ProkustesV!L294*ProkustesV!$AC294</f>
        <v>1.0739105523098953</v>
      </c>
      <c r="J289">
        <f>ProkustesV!M294*ProkustesV!$AC294</f>
        <v>-0.40728353795640915</v>
      </c>
      <c r="K289">
        <f>ProkustesV!N294*ProkustesV!$AC294</f>
        <v>0.23657506123251101</v>
      </c>
      <c r="L289">
        <f>ProkustesV!O294*ProkustesV!$AC294</f>
        <v>1.3986834792959182</v>
      </c>
      <c r="M289">
        <f>ProkustesV!P294*ProkustesV!$AC294</f>
        <v>0.7425161067608852</v>
      </c>
      <c r="N289">
        <f>ProkustesV!Q294*ProkustesV!$AC294</f>
        <v>-0.44080234303954369</v>
      </c>
      <c r="O289">
        <f>ProkustesV!R294*ProkustesV!$AC294</f>
        <v>-0.20965312253760512</v>
      </c>
      <c r="P289">
        <f>ProkustesV!S294*ProkustesV!$AC294</f>
        <v>-0.51205472381650752</v>
      </c>
      <c r="Q289">
        <f>ProkustesV!T294*ProkustesV!$AC294</f>
        <v>-1.0229916607594898</v>
      </c>
      <c r="R289">
        <f>ProkustesV!U294*ProkustesV!$AC294</f>
        <v>1.366002676061</v>
      </c>
      <c r="S289">
        <f>ProkustesV!V294*ProkustesV!$AC294</f>
        <v>-0.7007886668659784</v>
      </c>
      <c r="T289">
        <f>ProkustesV!W294*ProkustesV!$AC294</f>
        <v>2.8252185985945806</v>
      </c>
      <c r="U289">
        <f>ProkustesV!X294*ProkustesV!$AC294</f>
        <v>-4.0828079642607186E-2</v>
      </c>
    </row>
    <row r="290" spans="1:21" x14ac:dyDescent="0.3">
      <c r="A290" t="str">
        <f>MID(ProkustesV!C295,4,3)&amp;"_"&amp;ProkustesV!A295&amp;"_"&amp;ProkustesV!B295</f>
        <v>zei_58_2</v>
      </c>
      <c r="B290">
        <f>ProkustesV!E295*ProkustesV!$AC295</f>
        <v>-1.6073210292477267</v>
      </c>
      <c r="C290">
        <f>ProkustesV!F295*ProkustesV!$AC295</f>
        <v>0.25127771925667342</v>
      </c>
      <c r="D290">
        <f>ProkustesV!G295*ProkustesV!$AC295</f>
        <v>-1.6282694558738506</v>
      </c>
      <c r="E290">
        <f>ProkustesV!H295*ProkustesV!$AC295</f>
        <v>-0.20352949469150014</v>
      </c>
      <c r="F290">
        <f>ProkustesV!I295*ProkustesV!$AC295</f>
        <v>-0.32404899053694647</v>
      </c>
      <c r="G290">
        <f>ProkustesV!J295*ProkustesV!$AC295</f>
        <v>-2.0496237875434226E-2</v>
      </c>
      <c r="H290">
        <f>ProkustesV!K295*ProkustesV!$AC295</f>
        <v>-0.39643544939445774</v>
      </c>
      <c r="I290">
        <f>ProkustesV!L295*ProkustesV!$AC295</f>
        <v>0.89914066487313715</v>
      </c>
      <c r="J290">
        <f>ProkustesV!M295*ProkustesV!$AC295</f>
        <v>-0.4220843142863574</v>
      </c>
      <c r="K290">
        <f>ProkustesV!N295*ProkustesV!$AC295</f>
        <v>0.28252520925921759</v>
      </c>
      <c r="L290">
        <f>ProkustesV!O295*ProkustesV!$AC295</f>
        <v>1.1443629781592677</v>
      </c>
      <c r="M290">
        <f>ProkustesV!P295*ProkustesV!$AC295</f>
        <v>0.87107575069200971</v>
      </c>
      <c r="N290">
        <f>ProkustesV!Q295*ProkustesV!$AC295</f>
        <v>-0.3733014725392001</v>
      </c>
      <c r="O290">
        <f>ProkustesV!R295*ProkustesV!$AC295</f>
        <v>-0.26327990559414333</v>
      </c>
      <c r="P290">
        <f>ProkustesV!S295*ProkustesV!$AC295</f>
        <v>-0.40804262293023208</v>
      </c>
      <c r="Q290">
        <f>ProkustesV!T295*ProkustesV!$AC295</f>
        <v>-0.91957914822241205</v>
      </c>
      <c r="R290">
        <f>ProkustesV!U295*ProkustesV!$AC295</f>
        <v>1.2251581384932568</v>
      </c>
      <c r="S290">
        <f>ProkustesV!V295*ProkustesV!$AC295</f>
        <v>-0.81274092732294911</v>
      </c>
      <c r="T290">
        <f>ProkustesV!W295*ProkustesV!$AC295</f>
        <v>2.7899822181562541</v>
      </c>
      <c r="U290">
        <f>ProkustesV!X295*ProkustesV!$AC295</f>
        <v>-8.4393630374603554E-2</v>
      </c>
    </row>
    <row r="291" spans="1:21" x14ac:dyDescent="0.3">
      <c r="A291" t="str">
        <f>MID(ProkustesV!C296,4,3)&amp;"_"&amp;ProkustesV!A296&amp;"_"&amp;ProkustesV!B296</f>
        <v>zei_58_3</v>
      </c>
      <c r="B291">
        <f>ProkustesV!E296*ProkustesV!$AC296</f>
        <v>-1.7964494307866941</v>
      </c>
      <c r="C291">
        <f>ProkustesV!F296*ProkustesV!$AC296</f>
        <v>0.25612295343941383</v>
      </c>
      <c r="D291">
        <f>ProkustesV!G296*ProkustesV!$AC296</f>
        <v>-1.7936406664991329</v>
      </c>
      <c r="E291">
        <f>ProkustesV!H296*ProkustesV!$AC296</f>
        <v>-0.28432376526672248</v>
      </c>
      <c r="F291">
        <f>ProkustesV!I296*ProkustesV!$AC296</f>
        <v>-0.25391897657635532</v>
      </c>
      <c r="G291">
        <f>ProkustesV!J296*ProkustesV!$AC296</f>
        <v>-6.5680182451561223E-2</v>
      </c>
      <c r="H291">
        <f>ProkustesV!K296*ProkustesV!$AC296</f>
        <v>-0.37865305949804351</v>
      </c>
      <c r="I291">
        <f>ProkustesV!L296*ProkustesV!$AC296</f>
        <v>1.0287937802751077</v>
      </c>
      <c r="J291">
        <f>ProkustesV!M296*ProkustesV!$AC296</f>
        <v>-0.4148204000366838</v>
      </c>
      <c r="K291">
        <f>ProkustesV!N296*ProkustesV!$AC296</f>
        <v>0.34400583515071215</v>
      </c>
      <c r="L291">
        <f>ProkustesV!O296*ProkustesV!$AC296</f>
        <v>1.2792104298448681</v>
      </c>
      <c r="M291">
        <f>ProkustesV!P296*ProkustesV!$AC296</f>
        <v>0.8702244982704499</v>
      </c>
      <c r="N291">
        <f>ProkustesV!Q296*ProkustesV!$AC296</f>
        <v>-0.39390247487164209</v>
      </c>
      <c r="O291">
        <f>ProkustesV!R296*ProkustesV!$AC296</f>
        <v>-0.25527320055504948</v>
      </c>
      <c r="P291">
        <f>ProkustesV!S296*ProkustesV!$AC296</f>
        <v>-0.43824050141597426</v>
      </c>
      <c r="Q291">
        <f>ProkustesV!T296*ProkustesV!$AC296</f>
        <v>-0.94854856568292956</v>
      </c>
      <c r="R291">
        <f>ProkustesV!U296*ProkustesV!$AC296</f>
        <v>1.3497231400339416</v>
      </c>
      <c r="S291">
        <f>ProkustesV!V296*ProkustesV!$AC296</f>
        <v>-0.90241916987151649</v>
      </c>
      <c r="T291">
        <f>ProkustesV!W296*ProkustesV!$AC296</f>
        <v>2.8406919398057018</v>
      </c>
      <c r="U291">
        <f>ProkustesV!X296*ProkustesV!$AC296</f>
        <v>-4.2902183307906024E-2</v>
      </c>
    </row>
    <row r="292" spans="1:21" x14ac:dyDescent="0.3">
      <c r="A292" t="str">
        <f>MID(ProkustesV!C297,4,3)&amp;"_"&amp;ProkustesV!A297&amp;"_"&amp;ProkustesV!B297</f>
        <v>zei_58_4</v>
      </c>
      <c r="B292">
        <f>ProkustesV!E297*ProkustesV!$AC297</f>
        <v>-2.4880857838523918</v>
      </c>
      <c r="C292">
        <f>ProkustesV!F297*ProkustesV!$AC297</f>
        <v>0.35626564114990039</v>
      </c>
      <c r="D292">
        <f>ProkustesV!G297*ProkustesV!$AC297</f>
        <v>-2.5103367969009196</v>
      </c>
      <c r="E292">
        <f>ProkustesV!H297*ProkustesV!$AC297</f>
        <v>-0.34165302790753038</v>
      </c>
      <c r="F292">
        <f>ProkustesV!I297*ProkustesV!$AC297</f>
        <v>-0.28972398883848616</v>
      </c>
      <c r="G292">
        <f>ProkustesV!J297*ProkustesV!$AC297</f>
        <v>1.5166423850306606E-2</v>
      </c>
      <c r="H292">
        <f>ProkustesV!K297*ProkustesV!$AC297</f>
        <v>-0.32108267373762051</v>
      </c>
      <c r="I292">
        <f>ProkustesV!L297*ProkustesV!$AC297</f>
        <v>1.2016957340862233</v>
      </c>
      <c r="J292">
        <f>ProkustesV!M297*ProkustesV!$AC297</f>
        <v>-0.33954694812294617</v>
      </c>
      <c r="K292">
        <f>ProkustesV!N297*ProkustesV!$AC297</f>
        <v>0.39049075934126876</v>
      </c>
      <c r="L292">
        <f>ProkustesV!O297*ProkustesV!$AC297</f>
        <v>1.4267354002730921</v>
      </c>
      <c r="M292">
        <f>ProkustesV!P297*ProkustesV!$AC297</f>
        <v>0.99127675151673666</v>
      </c>
      <c r="N292">
        <f>ProkustesV!Q297*ProkustesV!$AC297</f>
        <v>-0.33934989261683984</v>
      </c>
      <c r="O292">
        <f>ProkustesV!R297*ProkustesV!$AC297</f>
        <v>-0.34943242391999396</v>
      </c>
      <c r="P292">
        <f>ProkustesV!S297*ProkustesV!$AC297</f>
        <v>-0.36804813258371</v>
      </c>
      <c r="Q292">
        <f>ProkustesV!T297*ProkustesV!$AC297</f>
        <v>-1.2446100702816199</v>
      </c>
      <c r="R292">
        <f>ProkustesV!U297*ProkustesV!$AC297</f>
        <v>1.4510950362243724</v>
      </c>
      <c r="S292">
        <f>ProkustesV!V297*ProkustesV!$AC297</f>
        <v>-0.95282159797421428</v>
      </c>
      <c r="T292">
        <f>ProkustesV!W297*ProkustesV!$AC297</f>
        <v>3.77834378015543</v>
      </c>
      <c r="U292">
        <f>ProkustesV!X297*ProkustesV!$AC297</f>
        <v>-6.6378189861078143E-2</v>
      </c>
    </row>
    <row r="293" spans="1:21" x14ac:dyDescent="0.3">
      <c r="A293" t="str">
        <f>MID(ProkustesV!C298,4,3)&amp;"_"&amp;ProkustesV!A298&amp;"_"&amp;ProkustesV!B298</f>
        <v>zei_59_1</v>
      </c>
      <c r="B293">
        <f>ProkustesV!E298*ProkustesV!$AC298</f>
        <v>-2.0376468791450297</v>
      </c>
      <c r="C293">
        <f>ProkustesV!F298*ProkustesV!$AC298</f>
        <v>0.30506858575175344</v>
      </c>
      <c r="D293">
        <f>ProkustesV!G298*ProkustesV!$AC298</f>
        <v>-2.0957289777892796</v>
      </c>
      <c r="E293">
        <f>ProkustesV!H298*ProkustesV!$AC298</f>
        <v>-0.23120169517972414</v>
      </c>
      <c r="F293">
        <f>ProkustesV!I298*ProkustesV!$AC298</f>
        <v>-0.54719407383306362</v>
      </c>
      <c r="G293">
        <f>ProkustesV!J298*ProkustesV!$AC298</f>
        <v>3.63968472868701E-2</v>
      </c>
      <c r="H293">
        <f>ProkustesV!K298*ProkustesV!$AC298</f>
        <v>-0.20045963355996207</v>
      </c>
      <c r="I293">
        <f>ProkustesV!L298*ProkustesV!$AC298</f>
        <v>0.89781523329851953</v>
      </c>
      <c r="J293">
        <f>ProkustesV!M298*ProkustesV!$AC298</f>
        <v>-0.23387398781439875</v>
      </c>
      <c r="K293">
        <f>ProkustesV!N298*ProkustesV!$AC298</f>
        <v>0.32045993722771571</v>
      </c>
      <c r="L293">
        <f>ProkustesV!O298*ProkustesV!$AC298</f>
        <v>1.4054336410208308</v>
      </c>
      <c r="M293">
        <f>ProkustesV!P298*ProkustesV!$AC298</f>
        <v>0.82189324280791498</v>
      </c>
      <c r="N293">
        <f>ProkustesV!Q298*ProkustesV!$AC298</f>
        <v>-0.25339850355663629</v>
      </c>
      <c r="O293">
        <f>ProkustesV!R298*ProkustesV!$AC298</f>
        <v>-0.34132139839268844</v>
      </c>
      <c r="P293">
        <f>ProkustesV!S298*ProkustesV!$AC298</f>
        <v>-0.28618888339827891</v>
      </c>
      <c r="Q293">
        <f>ProkustesV!T298*ProkustesV!$AC298</f>
        <v>-0.98020982510733934</v>
      </c>
      <c r="R293">
        <f>ProkustesV!U298*ProkustesV!$AC298</f>
        <v>1.4675198958643043</v>
      </c>
      <c r="S293">
        <f>ProkustesV!V298*ProkustesV!$AC298</f>
        <v>-0.8415355946373293</v>
      </c>
      <c r="T293">
        <f>ProkustesV!W298*ProkustesV!$AC298</f>
        <v>2.7815374022114927</v>
      </c>
      <c r="U293">
        <f>ProkustesV!X298*ProkustesV!$AC298</f>
        <v>1.2634666944297214E-2</v>
      </c>
    </row>
    <row r="294" spans="1:21" x14ac:dyDescent="0.3">
      <c r="A294" t="str">
        <f>MID(ProkustesV!C299,4,3)&amp;"_"&amp;ProkustesV!A299&amp;"_"&amp;ProkustesV!B299</f>
        <v>zei_59_2</v>
      </c>
      <c r="B294">
        <f>ProkustesV!E299*ProkustesV!$AC299</f>
        <v>-1.8182641273737841</v>
      </c>
      <c r="C294">
        <f>ProkustesV!F299*ProkustesV!$AC299</f>
        <v>0.27947674325173316</v>
      </c>
      <c r="D294">
        <f>ProkustesV!G299*ProkustesV!$AC299</f>
        <v>-1.832190854381025</v>
      </c>
      <c r="E294">
        <f>ProkustesV!H299*ProkustesV!$AC299</f>
        <v>-0.22783758128869683</v>
      </c>
      <c r="F294">
        <f>ProkustesV!I299*ProkustesV!$AC299</f>
        <v>-0.34322087938439672</v>
      </c>
      <c r="G294">
        <f>ProkustesV!J299*ProkustesV!$AC299</f>
        <v>-1.9343460993346913E-3</v>
      </c>
      <c r="H294">
        <f>ProkustesV!K299*ProkustesV!$AC299</f>
        <v>-0.27987049672189834</v>
      </c>
      <c r="I294">
        <f>ProkustesV!L299*ProkustesV!$AC299</f>
        <v>1.0106498121356666</v>
      </c>
      <c r="J294">
        <f>ProkustesV!M299*ProkustesV!$AC299</f>
        <v>-0.29977223026454125</v>
      </c>
      <c r="K294">
        <f>ProkustesV!N299*ProkustesV!$AC299</f>
        <v>0.28873243749658117</v>
      </c>
      <c r="L294">
        <f>ProkustesV!O299*ProkustesV!$AC299</f>
        <v>1.430405685840886</v>
      </c>
      <c r="M294">
        <f>ProkustesV!P299*ProkustesV!$AC299</f>
        <v>1.0011173661726327</v>
      </c>
      <c r="N294">
        <f>ProkustesV!Q299*ProkustesV!$AC299</f>
        <v>-0.26613738631985095</v>
      </c>
      <c r="O294">
        <f>ProkustesV!R299*ProkustesV!$AC299</f>
        <v>-0.32102524475894362</v>
      </c>
      <c r="P294">
        <f>ProkustesV!S299*ProkustesV!$AC299</f>
        <v>-0.28565058186343761</v>
      </c>
      <c r="Q294">
        <f>ProkustesV!T299*ProkustesV!$AC299</f>
        <v>-1.0303093386467632</v>
      </c>
      <c r="R294">
        <f>ProkustesV!U299*ProkustesV!$AC299</f>
        <v>1.3891495665042513</v>
      </c>
      <c r="S294">
        <f>ProkustesV!V299*ProkustesV!$AC299</f>
        <v>-0.97497819636038663</v>
      </c>
      <c r="T294">
        <f>ProkustesV!W299*ProkustesV!$AC299</f>
        <v>2.3055513039637909</v>
      </c>
      <c r="U294">
        <f>ProkustesV!X299*ProkustesV!$AC299</f>
        <v>-2.3891651902502507E-2</v>
      </c>
    </row>
    <row r="295" spans="1:21" x14ac:dyDescent="0.3">
      <c r="A295" t="str">
        <f>MID(ProkustesV!C300,4,3)&amp;"_"&amp;ProkustesV!A300&amp;"_"&amp;ProkustesV!B300</f>
        <v>zei_59_3</v>
      </c>
      <c r="B295">
        <f>ProkustesV!E300*ProkustesV!$AC300</f>
        <v>-1.7850185007568555</v>
      </c>
      <c r="C295">
        <f>ProkustesV!F300*ProkustesV!$AC300</f>
        <v>0.32384458741490296</v>
      </c>
      <c r="D295">
        <f>ProkustesV!G300*ProkustesV!$AC300</f>
        <v>-1.8324534991748298</v>
      </c>
      <c r="E295">
        <f>ProkustesV!H300*ProkustesV!$AC300</f>
        <v>-0.19501240577556056</v>
      </c>
      <c r="F295">
        <f>ProkustesV!I300*ProkustesV!$AC300</f>
        <v>-0.1766651723431458</v>
      </c>
      <c r="G295">
        <f>ProkustesV!J300*ProkustesV!$AC300</f>
        <v>4.3572386896156695E-2</v>
      </c>
      <c r="H295">
        <f>ProkustesV!K300*ProkustesV!$AC300</f>
        <v>-0.31497628041652326</v>
      </c>
      <c r="I295">
        <f>ProkustesV!L300*ProkustesV!$AC300</f>
        <v>0.87354362025757926</v>
      </c>
      <c r="J295">
        <f>ProkustesV!M300*ProkustesV!$AC300</f>
        <v>-0.33641849527087542</v>
      </c>
      <c r="K295">
        <f>ProkustesV!N300*ProkustesV!$AC300</f>
        <v>0.31673260318744773</v>
      </c>
      <c r="L295">
        <f>ProkustesV!O300*ProkustesV!$AC300</f>
        <v>1.4088553335901908</v>
      </c>
      <c r="M295">
        <f>ProkustesV!P300*ProkustesV!$AC300</f>
        <v>0.9736166495406765</v>
      </c>
      <c r="N295">
        <f>ProkustesV!Q300*ProkustesV!$AC300</f>
        <v>-0.32856663557977306</v>
      </c>
      <c r="O295">
        <f>ProkustesV!R300*ProkustesV!$AC300</f>
        <v>-0.37618066821607249</v>
      </c>
      <c r="P295">
        <f>ProkustesV!S300*ProkustesV!$AC300</f>
        <v>-0.36061627953730019</v>
      </c>
      <c r="Q295">
        <f>ProkustesV!T300*ProkustesV!$AC300</f>
        <v>-0.99574661451564794</v>
      </c>
      <c r="R295">
        <f>ProkustesV!U300*ProkustesV!$AC300</f>
        <v>1.3804847365584487</v>
      </c>
      <c r="S295">
        <f>ProkustesV!V300*ProkustesV!$AC300</f>
        <v>-1.0442765127223983</v>
      </c>
      <c r="T295">
        <f>ProkustesV!W300*ProkustesV!$AC300</f>
        <v>2.3453747929306501</v>
      </c>
      <c r="U295">
        <f>ProkustesV!X300*ProkustesV!$AC300</f>
        <v>7.9906353932929733E-2</v>
      </c>
    </row>
    <row r="296" spans="1:21" x14ac:dyDescent="0.3">
      <c r="A296" t="str">
        <f>MID(ProkustesV!C301,4,3)&amp;"_"&amp;ProkustesV!A301&amp;"_"&amp;ProkustesV!B301</f>
        <v>zei_59_4</v>
      </c>
      <c r="B296">
        <f>ProkustesV!E301*ProkustesV!$AC301</f>
        <v>-1.7047129486630741</v>
      </c>
      <c r="C296">
        <f>ProkustesV!F301*ProkustesV!$AC301</f>
        <v>0.26401361157985914</v>
      </c>
      <c r="D296">
        <f>ProkustesV!G301*ProkustesV!$AC301</f>
        <v>-1.6956345298120479</v>
      </c>
      <c r="E296">
        <f>ProkustesV!H301*ProkustesV!$AC301</f>
        <v>-0.19109161786517537</v>
      </c>
      <c r="F296">
        <f>ProkustesV!I301*ProkustesV!$AC301</f>
        <v>-0.39977612847408878</v>
      </c>
      <c r="G296">
        <f>ProkustesV!J301*ProkustesV!$AC301</f>
        <v>5.0425591319239016E-2</v>
      </c>
      <c r="H296">
        <f>ProkustesV!K301*ProkustesV!$AC301</f>
        <v>-0.23312067571336412</v>
      </c>
      <c r="I296">
        <f>ProkustesV!L301*ProkustesV!$AC301</f>
        <v>0.96341913289997461</v>
      </c>
      <c r="J296">
        <f>ProkustesV!M301*ProkustesV!$AC301</f>
        <v>-0.24577397145148305</v>
      </c>
      <c r="K296">
        <f>ProkustesV!N301*ProkustesV!$AC301</f>
        <v>0.3441248780921673</v>
      </c>
      <c r="L296">
        <f>ProkustesV!O301*ProkustesV!$AC301</f>
        <v>1.2314194235536775</v>
      </c>
      <c r="M296">
        <f>ProkustesV!P301*ProkustesV!$AC301</f>
        <v>0.98002825141404271</v>
      </c>
      <c r="N296">
        <f>ProkustesV!Q301*ProkustesV!$AC301</f>
        <v>-0.24461958137379955</v>
      </c>
      <c r="O296">
        <f>ProkustesV!R301*ProkustesV!$AC301</f>
        <v>-0.32404385041252104</v>
      </c>
      <c r="P296">
        <f>ProkustesV!S301*ProkustesV!$AC301</f>
        <v>-0.23023075563791204</v>
      </c>
      <c r="Q296">
        <f>ProkustesV!T301*ProkustesV!$AC301</f>
        <v>-1.042480731038159</v>
      </c>
      <c r="R296">
        <f>ProkustesV!U301*ProkustesV!$AC301</f>
        <v>1.2851396535331319</v>
      </c>
      <c r="S296">
        <f>ProkustesV!V301*ProkustesV!$AC301</f>
        <v>-1.0485686474396505</v>
      </c>
      <c r="T296">
        <f>ProkustesV!W301*ProkustesV!$AC301</f>
        <v>2.2373095140389681</v>
      </c>
      <c r="U296">
        <f>ProkustesV!X301*ProkustesV!$AC301</f>
        <v>4.1733814502273609E-3</v>
      </c>
    </row>
    <row r="297" spans="1:21" x14ac:dyDescent="0.3">
      <c r="A297" t="str">
        <f>MID(ProkustesV!C302,4,3)&amp;"_"&amp;ProkustesV!A302&amp;"_"&amp;ProkustesV!B302</f>
        <v>zei_59_5</v>
      </c>
      <c r="B297">
        <f>ProkustesV!E302*ProkustesV!$AC302</f>
        <v>-1.7128130463989233</v>
      </c>
      <c r="C297">
        <f>ProkustesV!F302*ProkustesV!$AC302</f>
        <v>0.22833276784630405</v>
      </c>
      <c r="D297">
        <f>ProkustesV!G302*ProkustesV!$AC302</f>
        <v>-1.7153781762744695</v>
      </c>
      <c r="E297">
        <f>ProkustesV!H302*ProkustesV!$AC302</f>
        <v>-0.21862776674056475</v>
      </c>
      <c r="F297">
        <f>ProkustesV!I302*ProkustesV!$AC302</f>
        <v>-0.33266906534035329</v>
      </c>
      <c r="G297">
        <f>ProkustesV!J302*ProkustesV!$AC302</f>
        <v>3.0122205275065591E-2</v>
      </c>
      <c r="H297">
        <f>ProkustesV!K302*ProkustesV!$AC302</f>
        <v>-0.26592922748187775</v>
      </c>
      <c r="I297">
        <f>ProkustesV!L302*ProkustesV!$AC302</f>
        <v>0.88668093281781124</v>
      </c>
      <c r="J297">
        <f>ProkustesV!M302*ProkustesV!$AC302</f>
        <v>-0.26600393887587054</v>
      </c>
      <c r="K297">
        <f>ProkustesV!N302*ProkustesV!$AC302</f>
        <v>0.3248869549807481</v>
      </c>
      <c r="L297">
        <f>ProkustesV!O302*ProkustesV!$AC302</f>
        <v>1.2413070780001876</v>
      </c>
      <c r="M297">
        <f>ProkustesV!P302*ProkustesV!$AC302</f>
        <v>0.73150965340188556</v>
      </c>
      <c r="N297">
        <f>ProkustesV!Q302*ProkustesV!$AC302</f>
        <v>-0.23943297911623718</v>
      </c>
      <c r="O297">
        <f>ProkustesV!R302*ProkustesV!$AC302</f>
        <v>-0.28593855335854401</v>
      </c>
      <c r="P297">
        <f>ProkustesV!S302*ProkustesV!$AC302</f>
        <v>-0.27664218374051341</v>
      </c>
      <c r="Q297">
        <f>ProkustesV!T302*ProkustesV!$AC302</f>
        <v>-0.87368067539027994</v>
      </c>
      <c r="R297">
        <f>ProkustesV!U302*ProkustesV!$AC302</f>
        <v>1.2521237217242329</v>
      </c>
      <c r="S297">
        <f>ProkustesV!V302*ProkustesV!$AC302</f>
        <v>-0.85084458718760803</v>
      </c>
      <c r="T297">
        <f>ProkustesV!W302*ProkustesV!$AC302</f>
        <v>2.3154378175038146</v>
      </c>
      <c r="U297">
        <f>ProkustesV!X302*ProkustesV!$AC302</f>
        <v>2.7559068355182664E-2</v>
      </c>
    </row>
    <row r="298" spans="1:21" x14ac:dyDescent="0.3">
      <c r="A298" t="str">
        <f>MID(ProkustesV!C303,4,3)&amp;"_"&amp;ProkustesV!A303&amp;"_"&amp;ProkustesV!B303</f>
        <v>zei_60_1</v>
      </c>
      <c r="B298">
        <f>ProkustesV!E303*ProkustesV!$AC303</f>
        <v>-2.5095253582524992</v>
      </c>
      <c r="C298">
        <f>ProkustesV!F303*ProkustesV!$AC303</f>
        <v>0.26733536951576181</v>
      </c>
      <c r="D298">
        <f>ProkustesV!G303*ProkustesV!$AC303</f>
        <v>-2.501503868766104</v>
      </c>
      <c r="E298">
        <f>ProkustesV!H303*ProkustesV!$AC303</f>
        <v>-0.32904913012543358</v>
      </c>
      <c r="F298">
        <f>ProkustesV!I303*ProkustesV!$AC303</f>
        <v>-0.58735149140928722</v>
      </c>
      <c r="G298">
        <f>ProkustesV!J303*ProkustesV!$AC303</f>
        <v>5.7578764052865515E-2</v>
      </c>
      <c r="H298">
        <f>ProkustesV!K303*ProkustesV!$AC303</f>
        <v>-0.26777531334081073</v>
      </c>
      <c r="I298">
        <f>ProkustesV!L303*ProkustesV!$AC303</f>
        <v>1.0479674267231878</v>
      </c>
      <c r="J298">
        <f>ProkustesV!M303*ProkustesV!$AC303</f>
        <v>-0.29244862502474639</v>
      </c>
      <c r="K298">
        <f>ProkustesV!N303*ProkustesV!$AC303</f>
        <v>0.31412157537219609</v>
      </c>
      <c r="L298">
        <f>ProkustesV!O303*ProkustesV!$AC303</f>
        <v>1.7594404418922256</v>
      </c>
      <c r="M298">
        <f>ProkustesV!P303*ProkustesV!$AC303</f>
        <v>0.99455698998947006</v>
      </c>
      <c r="N298">
        <f>ProkustesV!Q303*ProkustesV!$AC303</f>
        <v>-0.33116216405348758</v>
      </c>
      <c r="O298">
        <f>ProkustesV!R303*ProkustesV!$AC303</f>
        <v>-0.34497711016300242</v>
      </c>
      <c r="P298">
        <f>ProkustesV!S303*ProkustesV!$AC303</f>
        <v>-0.38080845048045603</v>
      </c>
      <c r="Q298">
        <f>ProkustesV!T303*ProkustesV!$AC303</f>
        <v>-1.0409956273818912</v>
      </c>
      <c r="R298">
        <f>ProkustesV!U303*ProkustesV!$AC303</f>
        <v>1.6632833222446601</v>
      </c>
      <c r="S298">
        <f>ProkustesV!V303*ProkustesV!$AC303</f>
        <v>-0.90735719102577239</v>
      </c>
      <c r="T298">
        <f>ProkustesV!W303*ProkustesV!$AC303</f>
        <v>3.4478515071905185</v>
      </c>
      <c r="U298">
        <f>ProkustesV!X303*ProkustesV!$AC303</f>
        <v>-5.9181066957378847E-2</v>
      </c>
    </row>
    <row r="299" spans="1:21" x14ac:dyDescent="0.3">
      <c r="A299" t="str">
        <f>MID(ProkustesV!C304,4,3)&amp;"_"&amp;ProkustesV!A304&amp;"_"&amp;ProkustesV!B304</f>
        <v>zei_60_2</v>
      </c>
      <c r="B299">
        <f>ProkustesV!E304*ProkustesV!$AC304</f>
        <v>-2.6252756942270707</v>
      </c>
      <c r="C299">
        <f>ProkustesV!F304*ProkustesV!$AC304</f>
        <v>0.27858701897241861</v>
      </c>
      <c r="D299">
        <f>ProkustesV!G304*ProkustesV!$AC304</f>
        <v>-2.6065708078602254</v>
      </c>
      <c r="E299">
        <f>ProkustesV!H304*ProkustesV!$AC304</f>
        <v>-0.3172610890644893</v>
      </c>
      <c r="F299">
        <f>ProkustesV!I304*ProkustesV!$AC304</f>
        <v>-0.61533376103309145</v>
      </c>
      <c r="G299">
        <f>ProkustesV!J304*ProkustesV!$AC304</f>
        <v>-1.3432159979366066E-2</v>
      </c>
      <c r="H299">
        <f>ProkustesV!K304*ProkustesV!$AC304</f>
        <v>-0.2056692814747664</v>
      </c>
      <c r="I299">
        <f>ProkustesV!L304*ProkustesV!$AC304</f>
        <v>1.1299983779810205</v>
      </c>
      <c r="J299">
        <f>ProkustesV!M304*ProkustesV!$AC304</f>
        <v>-0.20778187451321983</v>
      </c>
      <c r="K299">
        <f>ProkustesV!N304*ProkustesV!$AC304</f>
        <v>0.40547119880576427</v>
      </c>
      <c r="L299">
        <f>ProkustesV!O304*ProkustesV!$AC304</f>
        <v>1.7788900569563255</v>
      </c>
      <c r="M299">
        <f>ProkustesV!P304*ProkustesV!$AC304</f>
        <v>1.0450511145770973</v>
      </c>
      <c r="N299">
        <f>ProkustesV!Q304*ProkustesV!$AC304</f>
        <v>-0.20856406269432645</v>
      </c>
      <c r="O299">
        <f>ProkustesV!R304*ProkustesV!$AC304</f>
        <v>-0.31584710116270953</v>
      </c>
      <c r="P299">
        <f>ProkustesV!S304*ProkustesV!$AC304</f>
        <v>-0.24021386700987191</v>
      </c>
      <c r="Q299">
        <f>ProkustesV!T304*ProkustesV!$AC304</f>
        <v>-1.0709377297816014</v>
      </c>
      <c r="R299">
        <f>ProkustesV!U304*ProkustesV!$AC304</f>
        <v>1.7688404074800841</v>
      </c>
      <c r="S299">
        <f>ProkustesV!V304*ProkustesV!$AC304</f>
        <v>-1.1426064174746453</v>
      </c>
      <c r="T299">
        <f>ProkustesV!W304*ProkustesV!$AC304</f>
        <v>3.1616788843761543</v>
      </c>
      <c r="U299">
        <f>ProkustesV!X304*ProkustesV!$AC304</f>
        <v>9.7678712651644989E-4</v>
      </c>
    </row>
    <row r="300" spans="1:21" x14ac:dyDescent="0.3">
      <c r="A300" t="str">
        <f>MID(ProkustesV!C305,4,3)&amp;"_"&amp;ProkustesV!A305&amp;"_"&amp;ProkustesV!B305</f>
        <v>zei_60_3</v>
      </c>
      <c r="B300">
        <f>ProkustesV!E305*ProkustesV!$AC305</f>
        <v>-2.5344782690955365</v>
      </c>
      <c r="C300">
        <f>ProkustesV!F305*ProkustesV!$AC305</f>
        <v>0.25143776046966271</v>
      </c>
      <c r="D300">
        <f>ProkustesV!G305*ProkustesV!$AC305</f>
        <v>-2.5386740557230993</v>
      </c>
      <c r="E300">
        <f>ProkustesV!H305*ProkustesV!$AC305</f>
        <v>-0.24406901978909082</v>
      </c>
      <c r="F300">
        <f>ProkustesV!I305*ProkustesV!$AC305</f>
        <v>-0.68665530761409177</v>
      </c>
      <c r="G300">
        <f>ProkustesV!J305*ProkustesV!$AC305</f>
        <v>4.9060034109216583E-2</v>
      </c>
      <c r="H300">
        <f>ProkustesV!K305*ProkustesV!$AC305</f>
        <v>-0.15085358306863605</v>
      </c>
      <c r="I300">
        <f>ProkustesV!L305*ProkustesV!$AC305</f>
        <v>1.0904454438740003</v>
      </c>
      <c r="J300">
        <f>ProkustesV!M305*ProkustesV!$AC305</f>
        <v>-0.18649918823109296</v>
      </c>
      <c r="K300">
        <f>ProkustesV!N305*ProkustesV!$AC305</f>
        <v>0.38306398915561674</v>
      </c>
      <c r="L300">
        <f>ProkustesV!O305*ProkustesV!$AC305</f>
        <v>1.6117305816750771</v>
      </c>
      <c r="M300">
        <f>ProkustesV!P305*ProkustesV!$AC305</f>
        <v>1.1042927363040618</v>
      </c>
      <c r="N300">
        <f>ProkustesV!Q305*ProkustesV!$AC305</f>
        <v>-0.22859675935041174</v>
      </c>
      <c r="O300">
        <f>ProkustesV!R305*ProkustesV!$AC305</f>
        <v>-0.37260109268776492</v>
      </c>
      <c r="P300">
        <f>ProkustesV!S305*ProkustesV!$AC305</f>
        <v>-0.26481325766947689</v>
      </c>
      <c r="Q300">
        <f>ProkustesV!T305*ProkustesV!$AC305</f>
        <v>-1.1823876564953151</v>
      </c>
      <c r="R300">
        <f>ProkustesV!U305*ProkustesV!$AC305</f>
        <v>1.5738329274343752</v>
      </c>
      <c r="S300">
        <f>ProkustesV!V305*ProkustesV!$AC305</f>
        <v>-1.0539217261698295</v>
      </c>
      <c r="T300">
        <f>ProkustesV!W305*ProkustesV!$AC305</f>
        <v>3.4050069116428832</v>
      </c>
      <c r="U300">
        <f>ProkustesV!X305*ProkustesV!$AC305</f>
        <v>-2.5320468770559466E-2</v>
      </c>
    </row>
    <row r="301" spans="1:21" x14ac:dyDescent="0.3">
      <c r="A301" t="str">
        <f>MID(ProkustesV!C306,4,3)&amp;"_"&amp;ProkustesV!A306&amp;"_"&amp;ProkustesV!B306</f>
        <v>zei_60_4</v>
      </c>
      <c r="B301">
        <f>ProkustesV!E306*ProkustesV!$AC306</f>
        <v>-2.3122498701708425</v>
      </c>
      <c r="C301">
        <f>ProkustesV!F306*ProkustesV!$AC306</f>
        <v>0.34359536369039012</v>
      </c>
      <c r="D301">
        <f>ProkustesV!G306*ProkustesV!$AC306</f>
        <v>-2.3321933034527302</v>
      </c>
      <c r="E301">
        <f>ProkustesV!H306*ProkustesV!$AC306</f>
        <v>-0.37625006813022455</v>
      </c>
      <c r="F301">
        <f>ProkustesV!I306*ProkustesV!$AC306</f>
        <v>-0.24751949217870908</v>
      </c>
      <c r="G301">
        <f>ProkustesV!J306*ProkustesV!$AC306</f>
        <v>3.5003004314062294E-2</v>
      </c>
      <c r="H301">
        <f>ProkustesV!K306*ProkustesV!$AC306</f>
        <v>-0.29210438026798125</v>
      </c>
      <c r="I301">
        <f>ProkustesV!L306*ProkustesV!$AC306</f>
        <v>1.013051958658064</v>
      </c>
      <c r="J301">
        <f>ProkustesV!M306*ProkustesV!$AC306</f>
        <v>-0.32761842548714143</v>
      </c>
      <c r="K301">
        <f>ProkustesV!N306*ProkustesV!$AC306</f>
        <v>0.275417189866213</v>
      </c>
      <c r="L301">
        <f>ProkustesV!O306*ProkustesV!$AC306</f>
        <v>1.6963027501853949</v>
      </c>
      <c r="M301">
        <f>ProkustesV!P306*ProkustesV!$AC306</f>
        <v>1.0170263068572001</v>
      </c>
      <c r="N301">
        <f>ProkustesV!Q306*ProkustesV!$AC306</f>
        <v>-0.32115691213567266</v>
      </c>
      <c r="O301">
        <f>ProkustesV!R306*ProkustesV!$AC306</f>
        <v>-0.31287932731535217</v>
      </c>
      <c r="P301">
        <f>ProkustesV!S306*ProkustesV!$AC306</f>
        <v>-0.37744590860325433</v>
      </c>
      <c r="Q301">
        <f>ProkustesV!T306*ProkustesV!$AC306</f>
        <v>-0.99760488546595349</v>
      </c>
      <c r="R301">
        <f>ProkustesV!U306*ProkustesV!$AC306</f>
        <v>1.5672532778226529</v>
      </c>
      <c r="S301">
        <f>ProkustesV!V306*ProkustesV!$AC306</f>
        <v>-0.98981739569217209</v>
      </c>
      <c r="T301">
        <f>ProkustesV!W306*ProkustesV!$AC306</f>
        <v>2.9467322642882676</v>
      </c>
      <c r="U301">
        <f>ProkustesV!X306*ProkustesV!$AC306</f>
        <v>-7.5421467822334417E-3</v>
      </c>
    </row>
    <row r="302" spans="1:21" x14ac:dyDescent="0.3">
      <c r="A302" t="str">
        <f>MID(ProkustesV!C307,4,3)&amp;"_"&amp;ProkustesV!A307&amp;"_"&amp;ProkustesV!B307</f>
        <v>zei_60_5</v>
      </c>
      <c r="B302">
        <f>ProkustesV!E307*ProkustesV!$AC307</f>
        <v>-2.0694977315862189</v>
      </c>
      <c r="C302">
        <f>ProkustesV!F307*ProkustesV!$AC307</f>
        <v>0.27124427013876451</v>
      </c>
      <c r="D302">
        <f>ProkustesV!G307*ProkustesV!$AC307</f>
        <v>-2.1046759692927401</v>
      </c>
      <c r="E302">
        <f>ProkustesV!H307*ProkustesV!$AC307</f>
        <v>-0.33607192424071036</v>
      </c>
      <c r="F302">
        <f>ProkustesV!I307*ProkustesV!$AC307</f>
        <v>-0.40367802519388318</v>
      </c>
      <c r="G302">
        <f>ProkustesV!J307*ProkustesV!$AC307</f>
        <v>5.734386870699792E-3</v>
      </c>
      <c r="H302">
        <f>ProkustesV!K307*ProkustesV!$AC307</f>
        <v>-0.48511861848662952</v>
      </c>
      <c r="I302">
        <f>ProkustesV!L307*ProkustesV!$AC307</f>
        <v>1.0044955188016993</v>
      </c>
      <c r="J302">
        <f>ProkustesV!M307*ProkustesV!$AC307</f>
        <v>-0.52631935931333973</v>
      </c>
      <c r="K302">
        <f>ProkustesV!N307*ProkustesV!$AC307</f>
        <v>0.32570698657047448</v>
      </c>
      <c r="L302">
        <f>ProkustesV!O307*ProkustesV!$AC307</f>
        <v>1.7207114596944035</v>
      </c>
      <c r="M302">
        <f>ProkustesV!P307*ProkustesV!$AC307</f>
        <v>0.76077643785056526</v>
      </c>
      <c r="N302">
        <f>ProkustesV!Q307*ProkustesV!$AC307</f>
        <v>-0.5088396006413286</v>
      </c>
      <c r="O302">
        <f>ProkustesV!R307*ProkustesV!$AC307</f>
        <v>-0.28831111519245395</v>
      </c>
      <c r="P302">
        <f>ProkustesV!S307*ProkustesV!$AC307</f>
        <v>-0.56723819487082183</v>
      </c>
      <c r="Q302">
        <f>ProkustesV!T307*ProkustesV!$AC307</f>
        <v>-0.9053204748535657</v>
      </c>
      <c r="R302">
        <f>ProkustesV!U307*ProkustesV!$AC307</f>
        <v>1.7593698861386287</v>
      </c>
      <c r="S302">
        <f>ProkustesV!V307*ProkustesV!$AC307</f>
        <v>-0.7955063887879652</v>
      </c>
      <c r="T302">
        <f>ProkustesV!W307*ProkustesV!$AC307</f>
        <v>3.185286153551937</v>
      </c>
      <c r="U302">
        <f>ProkustesV!X307*ProkustesV!$AC307</f>
        <v>-4.2747697157514968E-2</v>
      </c>
    </row>
    <row r="303" spans="1:21" x14ac:dyDescent="0.3">
      <c r="A303" t="str">
        <f>MID(ProkustesV!C308,4,3)&amp;"_"&amp;ProkustesV!A308&amp;"_"&amp;ProkustesV!B308</f>
        <v>zei_61_1</v>
      </c>
      <c r="B303">
        <f>ProkustesV!E308*ProkustesV!$AC308</f>
        <v>-1.8410682865792483</v>
      </c>
      <c r="C303">
        <f>ProkustesV!F308*ProkustesV!$AC308</f>
        <v>0.42446914315597739</v>
      </c>
      <c r="D303">
        <f>ProkustesV!G308*ProkustesV!$AC308</f>
        <v>-1.8730757090011749</v>
      </c>
      <c r="E303">
        <f>ProkustesV!H308*ProkustesV!$AC308</f>
        <v>-0.30696939271787826</v>
      </c>
      <c r="F303">
        <f>ProkustesV!I308*ProkustesV!$AC308</f>
        <v>-0.28136221964969671</v>
      </c>
      <c r="G303">
        <f>ProkustesV!J308*ProkustesV!$AC308</f>
        <v>6.2462097235340852E-2</v>
      </c>
      <c r="H303">
        <f>ProkustesV!K308*ProkustesV!$AC308</f>
        <v>-0.3030287823631167</v>
      </c>
      <c r="I303">
        <f>ProkustesV!L308*ProkustesV!$AC308</f>
        <v>1.0113343374833197</v>
      </c>
      <c r="J303">
        <f>ProkustesV!M308*ProkustesV!$AC308</f>
        <v>-0.34348869461968751</v>
      </c>
      <c r="K303">
        <f>ProkustesV!N308*ProkustesV!$AC308</f>
        <v>0.28703678679587152</v>
      </c>
      <c r="L303">
        <f>ProkustesV!O308*ProkustesV!$AC308</f>
        <v>1.3048299610577896</v>
      </c>
      <c r="M303">
        <f>ProkustesV!P308*ProkustesV!$AC308</f>
        <v>0.8662861759828816</v>
      </c>
      <c r="N303">
        <f>ProkustesV!Q308*ProkustesV!$AC308</f>
        <v>-0.33525525855612653</v>
      </c>
      <c r="O303">
        <f>ProkustesV!R308*ProkustesV!$AC308</f>
        <v>-0.35353349843445309</v>
      </c>
      <c r="P303">
        <f>ProkustesV!S308*ProkustesV!$AC308</f>
        <v>-0.37515046864802232</v>
      </c>
      <c r="Q303">
        <f>ProkustesV!T308*ProkustesV!$AC308</f>
        <v>-1.119066359402169</v>
      </c>
      <c r="R303">
        <f>ProkustesV!U308*ProkustesV!$AC308</f>
        <v>1.3277323752860615</v>
      </c>
      <c r="S303">
        <f>ProkustesV!V308*ProkustesV!$AC308</f>
        <v>-0.92337564321713583</v>
      </c>
      <c r="T303">
        <f>ProkustesV!W308*ProkustesV!$AC308</f>
        <v>2.7198670830732228</v>
      </c>
      <c r="U303">
        <f>ProkustesV!X308*ProkustesV!$AC308</f>
        <v>5.1356353118241993E-2</v>
      </c>
    </row>
    <row r="304" spans="1:21" x14ac:dyDescent="0.3">
      <c r="A304" t="str">
        <f>MID(ProkustesV!C309,4,3)&amp;"_"&amp;ProkustesV!A309&amp;"_"&amp;ProkustesV!B309</f>
        <v>zei_61_2</v>
      </c>
      <c r="B304">
        <f>ProkustesV!E309*ProkustesV!$AC309</f>
        <v>-2.0060075753426805</v>
      </c>
      <c r="C304">
        <f>ProkustesV!F309*ProkustesV!$AC309</f>
        <v>0.44351764400160754</v>
      </c>
      <c r="D304">
        <f>ProkustesV!G309*ProkustesV!$AC309</f>
        <v>-2.0431036573958199</v>
      </c>
      <c r="E304">
        <f>ProkustesV!H309*ProkustesV!$AC309</f>
        <v>-0.40407906200062776</v>
      </c>
      <c r="F304">
        <f>ProkustesV!I309*ProkustesV!$AC309</f>
        <v>-0.12617865730473943</v>
      </c>
      <c r="G304">
        <f>ProkustesV!J309*ProkustesV!$AC309</f>
        <v>2.4950746693813648E-2</v>
      </c>
      <c r="H304">
        <f>ProkustesV!K309*ProkustesV!$AC309</f>
        <v>-0.30105834423840899</v>
      </c>
      <c r="I304">
        <f>ProkustesV!L309*ProkustesV!$AC309</f>
        <v>1.0370538281730555</v>
      </c>
      <c r="J304">
        <f>ProkustesV!M309*ProkustesV!$AC309</f>
        <v>-0.36645089734209552</v>
      </c>
      <c r="K304">
        <f>ProkustesV!N309*ProkustesV!$AC309</f>
        <v>0.32743271693665998</v>
      </c>
      <c r="L304">
        <f>ProkustesV!O309*ProkustesV!$AC309</f>
        <v>1.4422349137192767</v>
      </c>
      <c r="M304">
        <f>ProkustesV!P309*ProkustesV!$AC309</f>
        <v>0.88936945623737462</v>
      </c>
      <c r="N304">
        <f>ProkustesV!Q309*ProkustesV!$AC309</f>
        <v>-0.39157785806823325</v>
      </c>
      <c r="O304">
        <f>ProkustesV!R309*ProkustesV!$AC309</f>
        <v>-0.3310361200408749</v>
      </c>
      <c r="P304">
        <f>ProkustesV!S309*ProkustesV!$AC309</f>
        <v>-0.46292875221821944</v>
      </c>
      <c r="Q304">
        <f>ProkustesV!T309*ProkustesV!$AC309</f>
        <v>-1.1313906641747686</v>
      </c>
      <c r="R304">
        <f>ProkustesV!U309*ProkustesV!$AC309</f>
        <v>1.3793409028888601</v>
      </c>
      <c r="S304">
        <f>ProkustesV!V309*ProkustesV!$AC309</f>
        <v>-0.92926211822341809</v>
      </c>
      <c r="T304">
        <f>ProkustesV!W309*ProkustesV!$AC309</f>
        <v>2.8757299253020658</v>
      </c>
      <c r="U304">
        <f>ProkustesV!X309*ProkustesV!$AC309</f>
        <v>7.3443572397182438E-2</v>
      </c>
    </row>
    <row r="305" spans="1:21" x14ac:dyDescent="0.3">
      <c r="A305" t="str">
        <f>MID(ProkustesV!C310,4,3)&amp;"_"&amp;ProkustesV!A310&amp;"_"&amp;ProkustesV!B310</f>
        <v>zei_61_3</v>
      </c>
      <c r="B305">
        <f>ProkustesV!E310*ProkustesV!$AC310</f>
        <v>-1.8800445212132846</v>
      </c>
      <c r="C305">
        <f>ProkustesV!F310*ProkustesV!$AC310</f>
        <v>0.40465831069270469</v>
      </c>
      <c r="D305">
        <f>ProkustesV!G310*ProkustesV!$AC310</f>
        <v>-1.9034434596038419</v>
      </c>
      <c r="E305">
        <f>ProkustesV!H310*ProkustesV!$AC310</f>
        <v>-0.36141253119440819</v>
      </c>
      <c r="F305">
        <f>ProkustesV!I310*ProkustesV!$AC310</f>
        <v>-0.36865471426792773</v>
      </c>
      <c r="G305">
        <f>ProkustesV!J310*ProkustesV!$AC310</f>
        <v>-1.2385098788907149E-2</v>
      </c>
      <c r="H305">
        <f>ProkustesV!K310*ProkustesV!$AC310</f>
        <v>-0.24308578712481002</v>
      </c>
      <c r="I305">
        <f>ProkustesV!L310*ProkustesV!$AC310</f>
        <v>1.0507555743347006</v>
      </c>
      <c r="J305">
        <f>ProkustesV!M310*ProkustesV!$AC310</f>
        <v>-0.27397164130779234</v>
      </c>
      <c r="K305">
        <f>ProkustesV!N310*ProkustesV!$AC310</f>
        <v>0.3243623210677562</v>
      </c>
      <c r="L305">
        <f>ProkustesV!O310*ProkustesV!$AC310</f>
        <v>1.3653451256158688</v>
      </c>
      <c r="M305">
        <f>ProkustesV!P310*ProkustesV!$AC310</f>
        <v>0.8958184003471874</v>
      </c>
      <c r="N305">
        <f>ProkustesV!Q310*ProkustesV!$AC310</f>
        <v>-0.29510697746060344</v>
      </c>
      <c r="O305">
        <f>ProkustesV!R310*ProkustesV!$AC310</f>
        <v>-0.33608995204837544</v>
      </c>
      <c r="P305">
        <f>ProkustesV!S310*ProkustesV!$AC310</f>
        <v>-0.35065394173613224</v>
      </c>
      <c r="Q305">
        <f>ProkustesV!T310*ProkustesV!$AC310</f>
        <v>-1.0700869155330892</v>
      </c>
      <c r="R305">
        <f>ProkustesV!U310*ProkustesV!$AC310</f>
        <v>1.3953653986868679</v>
      </c>
      <c r="S305">
        <f>ProkustesV!V310*ProkustesV!$AC310</f>
        <v>-0.9075139469793212</v>
      </c>
      <c r="T305">
        <f>ProkustesV!W310*ProkustesV!$AC310</f>
        <v>2.5542505184116537</v>
      </c>
      <c r="U305">
        <f>ProkustesV!X310*ProkustesV!$AC310</f>
        <v>1.1893838101748192E-2</v>
      </c>
    </row>
    <row r="306" spans="1:21" x14ac:dyDescent="0.3">
      <c r="A306" t="str">
        <f>MID(ProkustesV!C311,4,3)&amp;"_"&amp;ProkustesV!A311&amp;"_"&amp;ProkustesV!B311</f>
        <v>zei_61_4</v>
      </c>
      <c r="B306">
        <f>ProkustesV!E311*ProkustesV!$AC311</f>
        <v>-1.9111325669669221</v>
      </c>
      <c r="C306">
        <f>ProkustesV!F311*ProkustesV!$AC311</f>
        <v>0.42023351395068786</v>
      </c>
      <c r="D306">
        <f>ProkustesV!G311*ProkustesV!$AC311</f>
        <v>-1.935600221495982</v>
      </c>
      <c r="E306">
        <f>ProkustesV!H311*ProkustesV!$AC311</f>
        <v>-0.41451731136645792</v>
      </c>
      <c r="F306">
        <f>ProkustesV!I311*ProkustesV!$AC311</f>
        <v>-0.25897269719766491</v>
      </c>
      <c r="G306">
        <f>ProkustesV!J311*ProkustesV!$AC311</f>
        <v>-4.2519119792255545E-3</v>
      </c>
      <c r="H306">
        <f>ProkustesV!K311*ProkustesV!$AC311</f>
        <v>-0.27547040794721595</v>
      </c>
      <c r="I306">
        <f>ProkustesV!L311*ProkustesV!$AC311</f>
        <v>1.0757773782236084</v>
      </c>
      <c r="J306">
        <f>ProkustesV!M311*ProkustesV!$AC311</f>
        <v>-0.32401293029562267</v>
      </c>
      <c r="K306">
        <f>ProkustesV!N311*ProkustesV!$AC311</f>
        <v>0.33952283267751648</v>
      </c>
      <c r="L306">
        <f>ProkustesV!O311*ProkustesV!$AC311</f>
        <v>1.3060198295381509</v>
      </c>
      <c r="M306">
        <f>ProkustesV!P311*ProkustesV!$AC311</f>
        <v>0.89461379026093579</v>
      </c>
      <c r="N306">
        <f>ProkustesV!Q311*ProkustesV!$AC311</f>
        <v>-0.33848876026624758</v>
      </c>
      <c r="O306">
        <f>ProkustesV!R311*ProkustesV!$AC311</f>
        <v>-0.33003794703747208</v>
      </c>
      <c r="P306">
        <f>ProkustesV!S311*ProkustesV!$AC311</f>
        <v>-0.35387950231752929</v>
      </c>
      <c r="Q306">
        <f>ProkustesV!T311*ProkustesV!$AC311</f>
        <v>-1.074813958607139</v>
      </c>
      <c r="R306">
        <f>ProkustesV!U311*ProkustesV!$AC311</f>
        <v>1.3228030409269005</v>
      </c>
      <c r="S306">
        <f>ProkustesV!V311*ProkustesV!$AC311</f>
        <v>-0.87413148706725774</v>
      </c>
      <c r="T306">
        <f>ProkustesV!W311*ProkustesV!$AC311</f>
        <v>2.7687342160221315</v>
      </c>
      <c r="U306">
        <f>ProkustesV!X311*ProkustesV!$AC311</f>
        <v>-3.2394899055195242E-2</v>
      </c>
    </row>
    <row r="307" spans="1:21" x14ac:dyDescent="0.3">
      <c r="A307" t="str">
        <f>MID(ProkustesV!C312,4,3)&amp;"_"&amp;ProkustesV!A312&amp;"_"&amp;ProkustesV!B312</f>
        <v>zei_61_5</v>
      </c>
      <c r="B307">
        <f>ProkustesV!E312*ProkustesV!$AC312</f>
        <v>-1.6337066997160798</v>
      </c>
      <c r="C307">
        <f>ProkustesV!F312*ProkustesV!$AC312</f>
        <v>0.39699181768795189</v>
      </c>
      <c r="D307">
        <f>ProkustesV!G312*ProkustesV!$AC312</f>
        <v>-1.6972429922313526</v>
      </c>
      <c r="E307">
        <f>ProkustesV!H312*ProkustesV!$AC312</f>
        <v>-0.33934166922990494</v>
      </c>
      <c r="F307">
        <f>ProkustesV!I312*ProkustesV!$AC312</f>
        <v>-0.27005912282799305</v>
      </c>
      <c r="G307">
        <f>ProkustesV!J312*ProkustesV!$AC312</f>
        <v>-3.1286575843628782E-2</v>
      </c>
      <c r="H307">
        <f>ProkustesV!K312*ProkustesV!$AC312</f>
        <v>-0.35810789927123232</v>
      </c>
      <c r="I307">
        <f>ProkustesV!L312*ProkustesV!$AC312</f>
        <v>0.94830465613522752</v>
      </c>
      <c r="J307">
        <f>ProkustesV!M312*ProkustesV!$AC312</f>
        <v>-0.40418786433646015</v>
      </c>
      <c r="K307">
        <f>ProkustesV!N312*ProkustesV!$AC312</f>
        <v>0.27542192178620106</v>
      </c>
      <c r="L307">
        <f>ProkustesV!O312*ProkustesV!$AC312</f>
        <v>1.192432872770782</v>
      </c>
      <c r="M307">
        <f>ProkustesV!P312*ProkustesV!$AC312</f>
        <v>0.82758991270220594</v>
      </c>
      <c r="N307">
        <f>ProkustesV!Q312*ProkustesV!$AC312</f>
        <v>-0.41439073954015071</v>
      </c>
      <c r="O307">
        <f>ProkustesV!R312*ProkustesV!$AC312</f>
        <v>-0.24292103769487727</v>
      </c>
      <c r="P307">
        <f>ProkustesV!S312*ProkustesV!$AC312</f>
        <v>-0.40494495995716656</v>
      </c>
      <c r="Q307">
        <f>ProkustesV!T312*ProkustesV!$AC312</f>
        <v>-0.99006785812762443</v>
      </c>
      <c r="R307">
        <f>ProkustesV!U312*ProkustesV!$AC312</f>
        <v>1.2160631288183861</v>
      </c>
      <c r="S307">
        <f>ProkustesV!V312*ProkustesV!$AC312</f>
        <v>-0.85888211021357874</v>
      </c>
      <c r="T307">
        <f>ProkustesV!W312*ProkustesV!$AC312</f>
        <v>2.7741442762912598</v>
      </c>
      <c r="U307">
        <f>ProkustesV!X312*ProkustesV!$AC312</f>
        <v>1.4190942798023708E-2</v>
      </c>
    </row>
    <row r="308" spans="1:21" x14ac:dyDescent="0.3">
      <c r="A308" t="str">
        <f>MID(ProkustesV!C313,4,3)&amp;"_"&amp;ProkustesV!A313&amp;"_"&amp;ProkustesV!B313</f>
        <v>zei_62_1</v>
      </c>
      <c r="B308">
        <f>ProkustesV!E313*ProkustesV!$AC313</f>
        <v>-1.9170923134798592</v>
      </c>
      <c r="C308">
        <f>ProkustesV!F313*ProkustesV!$AC313</f>
        <v>0.33483694433017919</v>
      </c>
      <c r="D308">
        <f>ProkustesV!G313*ProkustesV!$AC313</f>
        <v>-1.9537506794476442</v>
      </c>
      <c r="E308">
        <f>ProkustesV!H313*ProkustesV!$AC313</f>
        <v>-0.36243550888558845</v>
      </c>
      <c r="F308">
        <f>ProkustesV!I313*ProkustesV!$AC313</f>
        <v>-0.36120580735953789</v>
      </c>
      <c r="G308">
        <f>ProkustesV!J313*ProkustesV!$AC313</f>
        <v>4.0105470867487149E-2</v>
      </c>
      <c r="H308">
        <f>ProkustesV!K313*ProkustesV!$AC313</f>
        <v>-0.30083992675963872</v>
      </c>
      <c r="I308">
        <f>ProkustesV!L313*ProkustesV!$AC313</f>
        <v>1.0461113794778176</v>
      </c>
      <c r="J308">
        <f>ProkustesV!M313*ProkustesV!$AC313</f>
        <v>-0.34537359705107668</v>
      </c>
      <c r="K308">
        <f>ProkustesV!N313*ProkustesV!$AC313</f>
        <v>0.36435178193071932</v>
      </c>
      <c r="L308">
        <f>ProkustesV!O313*ProkustesV!$AC313</f>
        <v>1.2956581305845973</v>
      </c>
      <c r="M308">
        <f>ProkustesV!P313*ProkustesV!$AC313</f>
        <v>0.95852485514106589</v>
      </c>
      <c r="N308">
        <f>ProkustesV!Q313*ProkustesV!$AC313</f>
        <v>-0.32224266396660339</v>
      </c>
      <c r="O308">
        <f>ProkustesV!R313*ProkustesV!$AC313</f>
        <v>-0.26923713636848784</v>
      </c>
      <c r="P308">
        <f>ProkustesV!S313*ProkustesV!$AC313</f>
        <v>-0.37007745256423885</v>
      </c>
      <c r="Q308">
        <f>ProkustesV!T313*ProkustesV!$AC313</f>
        <v>-1.0664028265329679</v>
      </c>
      <c r="R308">
        <f>ProkustesV!U313*ProkustesV!$AC313</f>
        <v>1.354311447528074</v>
      </c>
      <c r="S308">
        <f>ProkustesV!V313*ProkustesV!$AC313</f>
        <v>-1.0246330133780095</v>
      </c>
      <c r="T308">
        <f>ProkustesV!W313*ProkustesV!$AC313</f>
        <v>2.9206128625159251</v>
      </c>
      <c r="U308">
        <f>ProkustesV!X313*ProkustesV!$AC313</f>
        <v>-2.1221946582222376E-2</v>
      </c>
    </row>
    <row r="309" spans="1:21" x14ac:dyDescent="0.3">
      <c r="A309" t="str">
        <f>MID(ProkustesV!C314,4,3)&amp;"_"&amp;ProkustesV!A314&amp;"_"&amp;ProkustesV!B314</f>
        <v>zei_62_2</v>
      </c>
      <c r="B309">
        <f>ProkustesV!E314*ProkustesV!$AC314</f>
        <v>-1.8627780075551494</v>
      </c>
      <c r="C309">
        <f>ProkustesV!F314*ProkustesV!$AC314</f>
        <v>0.34063050937782041</v>
      </c>
      <c r="D309">
        <f>ProkustesV!G314*ProkustesV!$AC314</f>
        <v>-1.8867866356194136</v>
      </c>
      <c r="E309">
        <f>ProkustesV!H314*ProkustesV!$AC314</f>
        <v>-0.30954965927942496</v>
      </c>
      <c r="F309">
        <f>ProkustesV!I314*ProkustesV!$AC314</f>
        <v>-0.36652067113195524</v>
      </c>
      <c r="G309">
        <f>ProkustesV!J314*ProkustesV!$AC314</f>
        <v>-1.7064931770400898E-2</v>
      </c>
      <c r="H309">
        <f>ProkustesV!K314*ProkustesV!$AC314</f>
        <v>-0.43256929588260745</v>
      </c>
      <c r="I309">
        <f>ProkustesV!L314*ProkustesV!$AC314</f>
        <v>1.0534336182603692</v>
      </c>
      <c r="J309">
        <f>ProkustesV!M314*ProkustesV!$AC314</f>
        <v>-0.43155975768897264</v>
      </c>
      <c r="K309">
        <f>ProkustesV!N314*ProkustesV!$AC314</f>
        <v>0.32805789700575666</v>
      </c>
      <c r="L309">
        <f>ProkustesV!O314*ProkustesV!$AC314</f>
        <v>1.3953813524815273</v>
      </c>
      <c r="M309">
        <f>ProkustesV!P314*ProkustesV!$AC314</f>
        <v>0.97130988529809814</v>
      </c>
      <c r="N309">
        <f>ProkustesV!Q314*ProkustesV!$AC314</f>
        <v>-0.41383364181651106</v>
      </c>
      <c r="O309">
        <f>ProkustesV!R314*ProkustesV!$AC314</f>
        <v>-0.39579514562978046</v>
      </c>
      <c r="P309">
        <f>ProkustesV!S314*ProkustesV!$AC314</f>
        <v>-0.45416660458086761</v>
      </c>
      <c r="Q309">
        <f>ProkustesV!T314*ProkustesV!$AC314</f>
        <v>-1.0487475526213277</v>
      </c>
      <c r="R309">
        <f>ProkustesV!U314*ProkustesV!$AC314</f>
        <v>1.1540919089387713</v>
      </c>
      <c r="S309">
        <f>ProkustesV!V314*ProkustesV!$AC314</f>
        <v>-0.97803502451240154</v>
      </c>
      <c r="T309">
        <f>ProkustesV!W314*ProkustesV!$AC314</f>
        <v>3.2987413528551675</v>
      </c>
      <c r="U309">
        <f>ProkustesV!X314*ProkustesV!$AC314</f>
        <v>5.5760403871291095E-2</v>
      </c>
    </row>
    <row r="310" spans="1:21" x14ac:dyDescent="0.3">
      <c r="A310" t="str">
        <f>MID(ProkustesV!C315,4,3)&amp;"_"&amp;ProkustesV!A315&amp;"_"&amp;ProkustesV!B315</f>
        <v>zei_62_3</v>
      </c>
      <c r="B310">
        <f>ProkustesV!E315*ProkustesV!$AC315</f>
        <v>-2.1778105079535552</v>
      </c>
      <c r="C310">
        <f>ProkustesV!F315*ProkustesV!$AC315</f>
        <v>0.31568406205298932</v>
      </c>
      <c r="D310">
        <f>ProkustesV!G315*ProkustesV!$AC315</f>
        <v>-2.1819441895816256</v>
      </c>
      <c r="E310">
        <f>ProkustesV!H315*ProkustesV!$AC315</f>
        <v>-0.38377451438441346</v>
      </c>
      <c r="F310">
        <f>ProkustesV!I315*ProkustesV!$AC315</f>
        <v>-0.5501727066559603</v>
      </c>
      <c r="G310">
        <f>ProkustesV!J315*ProkustesV!$AC315</f>
        <v>-4.9814368988852234E-2</v>
      </c>
      <c r="H310">
        <f>ProkustesV!K315*ProkustesV!$AC315</f>
        <v>-0.328543086811379</v>
      </c>
      <c r="I310">
        <f>ProkustesV!L315*ProkustesV!$AC315</f>
        <v>1.1360966699830604</v>
      </c>
      <c r="J310">
        <f>ProkustesV!M315*ProkustesV!$AC315</f>
        <v>-0.31524948246194751</v>
      </c>
      <c r="K310">
        <f>ProkustesV!N315*ProkustesV!$AC315</f>
        <v>0.36731504557968719</v>
      </c>
      <c r="L310">
        <f>ProkustesV!O315*ProkustesV!$AC315</f>
        <v>1.574897497425696</v>
      </c>
      <c r="M310">
        <f>ProkustesV!P315*ProkustesV!$AC315</f>
        <v>0.85547892302631334</v>
      </c>
      <c r="N310">
        <f>ProkustesV!Q315*ProkustesV!$AC315</f>
        <v>-0.28673609269575806</v>
      </c>
      <c r="O310">
        <f>ProkustesV!R315*ProkustesV!$AC315</f>
        <v>-0.29216558488309408</v>
      </c>
      <c r="P310">
        <f>ProkustesV!S315*ProkustesV!$AC315</f>
        <v>-0.30695361360519591</v>
      </c>
      <c r="Q310">
        <f>ProkustesV!T315*ProkustesV!$AC315</f>
        <v>-1.0283213195601195</v>
      </c>
      <c r="R310">
        <f>ProkustesV!U315*ProkustesV!$AC315</f>
        <v>1.4008004238307019</v>
      </c>
      <c r="S310">
        <f>ProkustesV!V315*ProkustesV!$AC315</f>
        <v>-0.9383668484417913</v>
      </c>
      <c r="T310">
        <f>ProkustesV!W315*ProkustesV!$AC315</f>
        <v>3.1717117585090215</v>
      </c>
      <c r="U310">
        <f>ProkustesV!X315*ProkustesV!$AC315</f>
        <v>1.786793561622228E-2</v>
      </c>
    </row>
    <row r="311" spans="1:21" x14ac:dyDescent="0.3">
      <c r="A311" t="str">
        <f>MID(ProkustesV!C316,4,3)&amp;"_"&amp;ProkustesV!A316&amp;"_"&amp;ProkustesV!B316</f>
        <v>zei_62_4</v>
      </c>
      <c r="B311">
        <f>ProkustesV!E316*ProkustesV!$AC316</f>
        <v>-2.2435028283083374</v>
      </c>
      <c r="C311">
        <f>ProkustesV!F316*ProkustesV!$AC316</f>
        <v>0.29772570542296539</v>
      </c>
      <c r="D311">
        <f>ProkustesV!G316*ProkustesV!$AC316</f>
        <v>-2.2202399711984699</v>
      </c>
      <c r="E311">
        <f>ProkustesV!H316*ProkustesV!$AC316</f>
        <v>-0.31724628738547944</v>
      </c>
      <c r="F311">
        <f>ProkustesV!I316*ProkustesV!$AC316</f>
        <v>-0.7405561889721719</v>
      </c>
      <c r="G311">
        <f>ProkustesV!J316*ProkustesV!$AC316</f>
        <v>7.1891814791773187E-3</v>
      </c>
      <c r="H311">
        <f>ProkustesV!K316*ProkustesV!$AC316</f>
        <v>-0.2614897858777086</v>
      </c>
      <c r="I311">
        <f>ProkustesV!L316*ProkustesV!$AC316</f>
        <v>1.085371287453518</v>
      </c>
      <c r="J311">
        <f>ProkustesV!M316*ProkustesV!$AC316</f>
        <v>-0.25833689010907213</v>
      </c>
      <c r="K311">
        <f>ProkustesV!N316*ProkustesV!$AC316</f>
        <v>0.35199069004330941</v>
      </c>
      <c r="L311">
        <f>ProkustesV!O316*ProkustesV!$AC316</f>
        <v>1.5947585817170191</v>
      </c>
      <c r="M311">
        <f>ProkustesV!P316*ProkustesV!$AC316</f>
        <v>1.0175669412820978</v>
      </c>
      <c r="N311">
        <f>ProkustesV!Q316*ProkustesV!$AC316</f>
        <v>-0.25560536683144575</v>
      </c>
      <c r="O311">
        <f>ProkustesV!R316*ProkustesV!$AC316</f>
        <v>-0.34699950617653841</v>
      </c>
      <c r="P311">
        <f>ProkustesV!S316*ProkustesV!$AC316</f>
        <v>-0.28591688916126162</v>
      </c>
      <c r="Q311">
        <f>ProkustesV!T316*ProkustesV!$AC316</f>
        <v>-1.0490670899964476</v>
      </c>
      <c r="R311">
        <f>ProkustesV!U316*ProkustesV!$AC316</f>
        <v>1.5269859524041332</v>
      </c>
      <c r="S311">
        <f>ProkustesV!V316*ProkustesV!$AC316</f>
        <v>-1.0100857188840995</v>
      </c>
      <c r="T311">
        <f>ProkustesV!W316*ProkustesV!$AC316</f>
        <v>3.1439033863373229</v>
      </c>
      <c r="U311">
        <f>ProkustesV!X316*ProkustesV!$AC316</f>
        <v>-3.6445203238503483E-2</v>
      </c>
    </row>
    <row r="312" spans="1:21" x14ac:dyDescent="0.3">
      <c r="A312" t="str">
        <f>MID(ProkustesV!C317,4,3)&amp;"_"&amp;ProkustesV!A317&amp;"_"&amp;ProkustesV!B317</f>
        <v>zei_62_5</v>
      </c>
      <c r="B312">
        <f>ProkustesV!E317*ProkustesV!$AC317</f>
        <v>-2.2445369306479463</v>
      </c>
      <c r="C312">
        <f>ProkustesV!F317*ProkustesV!$AC317</f>
        <v>0.33748983433878876</v>
      </c>
      <c r="D312">
        <f>ProkustesV!G317*ProkustesV!$AC317</f>
        <v>-2.2717722236527402</v>
      </c>
      <c r="E312">
        <f>ProkustesV!H317*ProkustesV!$AC317</f>
        <v>-0.40014225999437036</v>
      </c>
      <c r="F312">
        <f>ProkustesV!I317*ProkustesV!$AC317</f>
        <v>-0.58704115255693667</v>
      </c>
      <c r="G312">
        <f>ProkustesV!J317*ProkustesV!$AC317</f>
        <v>2.4002637633312607E-2</v>
      </c>
      <c r="H312">
        <f>ProkustesV!K317*ProkustesV!$AC317</f>
        <v>-0.20000367643041747</v>
      </c>
      <c r="I312">
        <f>ProkustesV!L317*ProkustesV!$AC317</f>
        <v>0.99753390708572043</v>
      </c>
      <c r="J312">
        <f>ProkustesV!M317*ProkustesV!$AC317</f>
        <v>-0.20603837170160011</v>
      </c>
      <c r="K312">
        <f>ProkustesV!N317*ProkustesV!$AC317</f>
        <v>0.36084063026549529</v>
      </c>
      <c r="L312">
        <f>ProkustesV!O317*ProkustesV!$AC317</f>
        <v>1.4620068687267811</v>
      </c>
      <c r="M312">
        <f>ProkustesV!P317*ProkustesV!$AC317</f>
        <v>0.90102378193393351</v>
      </c>
      <c r="N312">
        <f>ProkustesV!Q317*ProkustesV!$AC317</f>
        <v>-0.22721175322198187</v>
      </c>
      <c r="O312">
        <f>ProkustesV!R317*ProkustesV!$AC317</f>
        <v>-0.28759776412267296</v>
      </c>
      <c r="P312">
        <f>ProkustesV!S317*ProkustesV!$AC317</f>
        <v>-0.26921379800391876</v>
      </c>
      <c r="Q312">
        <f>ProkustesV!T317*ProkustesV!$AC317</f>
        <v>-1.014279210106021</v>
      </c>
      <c r="R312">
        <f>ProkustesV!U317*ProkustesV!$AC317</f>
        <v>1.3193760508974259</v>
      </c>
      <c r="S312">
        <f>ProkustesV!V317*ProkustesV!$AC317</f>
        <v>-0.94012973701098745</v>
      </c>
      <c r="T312">
        <f>ProkustesV!W317*ProkustesV!$AC317</f>
        <v>3.22443498659133</v>
      </c>
      <c r="U312">
        <f>ProkustesV!X317*ProkustesV!$AC317</f>
        <v>2.1258179976810149E-2</v>
      </c>
    </row>
    <row r="313" spans="1:21" x14ac:dyDescent="0.3">
      <c r="A313" t="str">
        <f>MID(ProkustesV!C318,4,3)&amp;"_"&amp;ProkustesV!A318&amp;"_"&amp;ProkustesV!B318</f>
        <v>zei_63_1</v>
      </c>
      <c r="B313">
        <f>ProkustesV!E318*ProkustesV!$AC318</f>
        <v>-1.5193000150183702</v>
      </c>
      <c r="C313">
        <f>ProkustesV!F318*ProkustesV!$AC318</f>
        <v>0.23816311334570539</v>
      </c>
      <c r="D313">
        <f>ProkustesV!G318*ProkustesV!$AC318</f>
        <v>-1.5411946726779115</v>
      </c>
      <c r="E313">
        <f>ProkustesV!H318*ProkustesV!$AC318</f>
        <v>-0.26970146208361762</v>
      </c>
      <c r="F313">
        <f>ProkustesV!I318*ProkustesV!$AC318</f>
        <v>-0.20261620596355012</v>
      </c>
      <c r="G313">
        <f>ProkustesV!J318*ProkustesV!$AC318</f>
        <v>-6.7239473430843293E-3</v>
      </c>
      <c r="H313">
        <f>ProkustesV!K318*ProkustesV!$AC318</f>
        <v>-0.29096755469826824</v>
      </c>
      <c r="I313">
        <f>ProkustesV!L318*ProkustesV!$AC318</f>
        <v>1.0254966022931788</v>
      </c>
      <c r="J313">
        <f>ProkustesV!M318*ProkustesV!$AC318</f>
        <v>-0.3286541799276273</v>
      </c>
      <c r="K313">
        <f>ProkustesV!N318*ProkustesV!$AC318</f>
        <v>0.40765570560519115</v>
      </c>
      <c r="L313">
        <f>ProkustesV!O318*ProkustesV!$AC318</f>
        <v>1.1204357237636511</v>
      </c>
      <c r="M313">
        <f>ProkustesV!P318*ProkustesV!$AC318</f>
        <v>0.92047057788793396</v>
      </c>
      <c r="N313">
        <f>ProkustesV!Q318*ProkustesV!$AC318</f>
        <v>-0.30542850457243226</v>
      </c>
      <c r="O313">
        <f>ProkustesV!R318*ProkustesV!$AC318</f>
        <v>-0.33401735775940078</v>
      </c>
      <c r="P313">
        <f>ProkustesV!S318*ProkustesV!$AC318</f>
        <v>-0.34548130275789313</v>
      </c>
      <c r="Q313">
        <f>ProkustesV!T318*ProkustesV!$AC318</f>
        <v>-1.0068992021852796</v>
      </c>
      <c r="R313">
        <f>ProkustesV!U318*ProkustesV!$AC318</f>
        <v>1.10522806567693</v>
      </c>
      <c r="S313">
        <f>ProkustesV!V318*ProkustesV!$AC318</f>
        <v>-0.96993539151999786</v>
      </c>
      <c r="T313">
        <f>ProkustesV!W318*ProkustesV!$AC318</f>
        <v>2.3079786461754761</v>
      </c>
      <c r="U313">
        <f>ProkustesV!X318*ProkustesV!$AC318</f>
        <v>-4.5086382406361817E-3</v>
      </c>
    </row>
    <row r="314" spans="1:21" x14ac:dyDescent="0.3">
      <c r="A314" t="str">
        <f>MID(ProkustesV!C319,4,3)&amp;"_"&amp;ProkustesV!A319&amp;"_"&amp;ProkustesV!B319</f>
        <v>zei_63_2</v>
      </c>
      <c r="B314">
        <f>ProkustesV!E319*ProkustesV!$AC319</f>
        <v>-1.7496527952327448</v>
      </c>
      <c r="C314">
        <f>ProkustesV!F319*ProkustesV!$AC319</f>
        <v>0.22087368149102468</v>
      </c>
      <c r="D314">
        <f>ProkustesV!G319*ProkustesV!$AC319</f>
        <v>-1.7573312652202864</v>
      </c>
      <c r="E314">
        <f>ProkustesV!H319*ProkustesV!$AC319</f>
        <v>-0.20990842797497825</v>
      </c>
      <c r="F314">
        <f>ProkustesV!I319*ProkustesV!$AC319</f>
        <v>-0.38576176105973647</v>
      </c>
      <c r="G314">
        <f>ProkustesV!J319*ProkustesV!$AC319</f>
        <v>1.9126790606667384E-2</v>
      </c>
      <c r="H314">
        <f>ProkustesV!K319*ProkustesV!$AC319</f>
        <v>-0.3533951302176852</v>
      </c>
      <c r="I314">
        <f>ProkustesV!L319*ProkustesV!$AC319</f>
        <v>0.99282363774464355</v>
      </c>
      <c r="J314">
        <f>ProkustesV!M319*ProkustesV!$AC319</f>
        <v>-0.38540367047205448</v>
      </c>
      <c r="K314">
        <f>ProkustesV!N319*ProkustesV!$AC319</f>
        <v>0.290857798775641</v>
      </c>
      <c r="L314">
        <f>ProkustesV!O319*ProkustesV!$AC319</f>
        <v>1.3921634823249358</v>
      </c>
      <c r="M314">
        <f>ProkustesV!P319*ProkustesV!$AC319</f>
        <v>0.82838278455319758</v>
      </c>
      <c r="N314">
        <f>ProkustesV!Q319*ProkustesV!$AC319</f>
        <v>-0.37550378299791026</v>
      </c>
      <c r="O314">
        <f>ProkustesV!R319*ProkustesV!$AC319</f>
        <v>-0.31939013417859663</v>
      </c>
      <c r="P314">
        <f>ProkustesV!S319*ProkustesV!$AC319</f>
        <v>-0.39900954339852707</v>
      </c>
      <c r="Q314">
        <f>ProkustesV!T319*ProkustesV!$AC319</f>
        <v>-0.94244930037245889</v>
      </c>
      <c r="R314">
        <f>ProkustesV!U319*ProkustesV!$AC319</f>
        <v>1.3297731320886554</v>
      </c>
      <c r="S314">
        <f>ProkustesV!V319*ProkustesV!$AC319</f>
        <v>-0.93836620232420809</v>
      </c>
      <c r="T314">
        <f>ProkustesV!W319*ProkustesV!$AC319</f>
        <v>2.6841213341853467</v>
      </c>
      <c r="U314">
        <f>ProkustesV!X319*ProkustesV!$AC319</f>
        <v>5.8049371679080398E-2</v>
      </c>
    </row>
    <row r="315" spans="1:21" x14ac:dyDescent="0.3">
      <c r="A315" t="str">
        <f>MID(ProkustesV!C320,4,3)&amp;"_"&amp;ProkustesV!A320&amp;"_"&amp;ProkustesV!B320</f>
        <v>zei_63_3</v>
      </c>
      <c r="B315">
        <f>ProkustesV!E320*ProkustesV!$AC320</f>
        <v>-2.5016323894076922</v>
      </c>
      <c r="C315">
        <f>ProkustesV!F320*ProkustesV!$AC320</f>
        <v>0.42397866493389746</v>
      </c>
      <c r="D315">
        <f>ProkustesV!G320*ProkustesV!$AC320</f>
        <v>-2.5621126643424814</v>
      </c>
      <c r="E315">
        <f>ProkustesV!H320*ProkustesV!$AC320</f>
        <v>-0.35138584955151131</v>
      </c>
      <c r="F315">
        <f>ProkustesV!I320*ProkustesV!$AC320</f>
        <v>-0.33455682404118792</v>
      </c>
      <c r="G315">
        <f>ProkustesV!J320*ProkustesV!$AC320</f>
        <v>1.1597555720831189E-3</v>
      </c>
      <c r="H315">
        <f>ProkustesV!K320*ProkustesV!$AC320</f>
        <v>-0.37943044242156049</v>
      </c>
      <c r="I315">
        <f>ProkustesV!L320*ProkustesV!$AC320</f>
        <v>1.0565260643398942</v>
      </c>
      <c r="J315">
        <f>ProkustesV!M320*ProkustesV!$AC320</f>
        <v>-0.41177507299280186</v>
      </c>
      <c r="K315">
        <f>ProkustesV!N320*ProkustesV!$AC320</f>
        <v>0.35306292843025477</v>
      </c>
      <c r="L315">
        <f>ProkustesV!O320*ProkustesV!$AC320</f>
        <v>1.5558618424303068</v>
      </c>
      <c r="M315">
        <f>ProkustesV!P320*ProkustesV!$AC320</f>
        <v>1.1137772377119772</v>
      </c>
      <c r="N315">
        <f>ProkustesV!Q320*ProkustesV!$AC320</f>
        <v>-0.40885797792804485</v>
      </c>
      <c r="O315">
        <f>ProkustesV!R320*ProkustesV!$AC320</f>
        <v>-0.38947101305433879</v>
      </c>
      <c r="P315">
        <f>ProkustesV!S320*ProkustesV!$AC320</f>
        <v>-0.50495467806306193</v>
      </c>
      <c r="Q315">
        <f>ProkustesV!T320*ProkustesV!$AC320</f>
        <v>-1.106499557581778</v>
      </c>
      <c r="R315">
        <f>ProkustesV!U320*ProkustesV!$AC320</f>
        <v>1.6270424191092761</v>
      </c>
      <c r="S315">
        <f>ProkustesV!V320*ProkustesV!$AC320</f>
        <v>-1.0790210177822768</v>
      </c>
      <c r="T315">
        <f>ProkustesV!W320*ProkustesV!$AC320</f>
        <v>3.9204157876572516</v>
      </c>
      <c r="U315">
        <f>ProkustesV!X320*ProkustesV!$AC320</f>
        <v>-2.212721301821256E-2</v>
      </c>
    </row>
    <row r="316" spans="1:21" x14ac:dyDescent="0.3">
      <c r="A316" t="str">
        <f>MID(ProkustesV!C321,4,3)&amp;"_"&amp;ProkustesV!A321&amp;"_"&amp;ProkustesV!B321</f>
        <v>zei_63_4</v>
      </c>
      <c r="B316">
        <f>ProkustesV!E321*ProkustesV!$AC321</f>
        <v>-1.6880883176709978</v>
      </c>
      <c r="C316">
        <f>ProkustesV!F321*ProkustesV!$AC321</f>
        <v>0.21507492019707322</v>
      </c>
      <c r="D316">
        <f>ProkustesV!G321*ProkustesV!$AC321</f>
        <v>-1.7276563588100209</v>
      </c>
      <c r="E316">
        <f>ProkustesV!H321*ProkustesV!$AC321</f>
        <v>-0.31325624238875088</v>
      </c>
      <c r="F316">
        <f>ProkustesV!I321*ProkustesV!$AC321</f>
        <v>-0.14406077823357419</v>
      </c>
      <c r="G316">
        <f>ProkustesV!J321*ProkustesV!$AC321</f>
        <v>-9.4049839384265532E-2</v>
      </c>
      <c r="H316">
        <f>ProkustesV!K321*ProkustesV!$AC321</f>
        <v>-0.42070038794341286</v>
      </c>
      <c r="I316">
        <f>ProkustesV!L321*ProkustesV!$AC321</f>
        <v>1.0858529690206082</v>
      </c>
      <c r="J316">
        <f>ProkustesV!M321*ProkustesV!$AC321</f>
        <v>-0.44155132577873335</v>
      </c>
      <c r="K316">
        <f>ProkustesV!N321*ProkustesV!$AC321</f>
        <v>0.44412811026121279</v>
      </c>
      <c r="L316">
        <f>ProkustesV!O321*ProkustesV!$AC321</f>
        <v>1.3450482376903379</v>
      </c>
      <c r="M316">
        <f>ProkustesV!P321*ProkustesV!$AC321</f>
        <v>1.0172623305704156</v>
      </c>
      <c r="N316">
        <f>ProkustesV!Q321*ProkustesV!$AC321</f>
        <v>-0.42182730974229432</v>
      </c>
      <c r="O316">
        <f>ProkustesV!R321*ProkustesV!$AC321</f>
        <v>-0.3331917508467297</v>
      </c>
      <c r="P316">
        <f>ProkustesV!S321*ProkustesV!$AC321</f>
        <v>-0.51060753201504949</v>
      </c>
      <c r="Q316">
        <f>ProkustesV!T321*ProkustesV!$AC321</f>
        <v>-0.99510036696810666</v>
      </c>
      <c r="R316">
        <f>ProkustesV!U321*ProkustesV!$AC321</f>
        <v>1.3959412822232347</v>
      </c>
      <c r="S316">
        <f>ProkustesV!V321*ProkustesV!$AC321</f>
        <v>-0.87710613639691071</v>
      </c>
      <c r="T316">
        <f>ProkustesV!W321*ProkustesV!$AC321</f>
        <v>2.6135024902805162</v>
      </c>
      <c r="U316">
        <f>ProkustesV!X321*ProkustesV!$AC321</f>
        <v>-0.14961399406454157</v>
      </c>
    </row>
    <row r="317" spans="1:21" x14ac:dyDescent="0.3">
      <c r="A317" t="str">
        <f>MID(ProkustesV!C322,4,3)&amp;"_"&amp;ProkustesV!A322&amp;"_"&amp;ProkustesV!B322</f>
        <v>zei_63_5</v>
      </c>
      <c r="B317">
        <f>ProkustesV!E322*ProkustesV!$AC322</f>
        <v>-1.4846416598751688</v>
      </c>
      <c r="C317">
        <f>ProkustesV!F322*ProkustesV!$AC322</f>
        <v>0.25218399035550126</v>
      </c>
      <c r="D317">
        <f>ProkustesV!G322*ProkustesV!$AC322</f>
        <v>-1.5398764618366831</v>
      </c>
      <c r="E317">
        <f>ProkustesV!H322*ProkustesV!$AC322</f>
        <v>-0.27907894131306488</v>
      </c>
      <c r="F317">
        <f>ProkustesV!I322*ProkustesV!$AC322</f>
        <v>-0.14318836952030878</v>
      </c>
      <c r="G317">
        <f>ProkustesV!J322*ProkustesV!$AC322</f>
        <v>-8.3023100534038857E-3</v>
      </c>
      <c r="H317">
        <f>ProkustesV!K322*ProkustesV!$AC322</f>
        <v>-0.36477653392059062</v>
      </c>
      <c r="I317">
        <f>ProkustesV!L322*ProkustesV!$AC322</f>
        <v>0.95868909707442362</v>
      </c>
      <c r="J317">
        <f>ProkustesV!M322*ProkustesV!$AC322</f>
        <v>-0.4187261160690075</v>
      </c>
      <c r="K317">
        <f>ProkustesV!N322*ProkustesV!$AC322</f>
        <v>0.34685570075844918</v>
      </c>
      <c r="L317">
        <f>ProkustesV!O322*ProkustesV!$AC322</f>
        <v>1.1543857091169192</v>
      </c>
      <c r="M317">
        <f>ProkustesV!P322*ProkustesV!$AC322</f>
        <v>0.83646385401676115</v>
      </c>
      <c r="N317">
        <f>ProkustesV!Q322*ProkustesV!$AC322</f>
        <v>-0.46416008678052811</v>
      </c>
      <c r="O317">
        <f>ProkustesV!R322*ProkustesV!$AC322</f>
        <v>-0.28855466478564001</v>
      </c>
      <c r="P317">
        <f>ProkustesV!S322*ProkustesV!$AC322</f>
        <v>-0.50969356384503228</v>
      </c>
      <c r="Q317">
        <f>ProkustesV!T322*ProkustesV!$AC322</f>
        <v>-0.92420920413933672</v>
      </c>
      <c r="R317">
        <f>ProkustesV!U322*ProkustesV!$AC322</f>
        <v>1.3058403846759727</v>
      </c>
      <c r="S317">
        <f>ProkustesV!V322*ProkustesV!$AC322</f>
        <v>-0.86662976776307865</v>
      </c>
      <c r="T317">
        <f>ProkustesV!W322*ProkustesV!$AC322</f>
        <v>2.4648366980544196</v>
      </c>
      <c r="U317">
        <f>ProkustesV!X322*ProkustesV!$AC322</f>
        <v>-2.7417754150608115E-2</v>
      </c>
    </row>
    <row r="318" spans="1:21" x14ac:dyDescent="0.3">
      <c r="A318" t="str">
        <f>MID(ProkustesV!C323,4,3)&amp;"_"&amp;ProkustesV!A323&amp;"_"&amp;ProkustesV!B323</f>
        <v>zei_64_1</v>
      </c>
      <c r="B318">
        <f>ProkustesV!E323*ProkustesV!$AC323</f>
        <v>-1.2951174394911555</v>
      </c>
      <c r="C318">
        <f>ProkustesV!F323*ProkustesV!$AC323</f>
        <v>0.3024924604727372</v>
      </c>
      <c r="D318">
        <f>ProkustesV!G323*ProkustesV!$AC323</f>
        <v>-1.3083700555210958</v>
      </c>
      <c r="E318">
        <f>ProkustesV!H323*ProkustesV!$AC323</f>
        <v>-0.31842023228699079</v>
      </c>
      <c r="F318">
        <f>ProkustesV!I323*ProkustesV!$AC323</f>
        <v>2.5946768370993377E-2</v>
      </c>
      <c r="G318">
        <f>ProkustesV!J323*ProkustesV!$AC323</f>
        <v>4.1826497954278383E-2</v>
      </c>
      <c r="H318">
        <f>ProkustesV!K323*ProkustesV!$AC323</f>
        <v>-0.36336559335039864</v>
      </c>
      <c r="I318">
        <f>ProkustesV!L323*ProkustesV!$AC323</f>
        <v>0.74186943700092856</v>
      </c>
      <c r="J318">
        <f>ProkustesV!M323*ProkustesV!$AC323</f>
        <v>-0.35665991147494847</v>
      </c>
      <c r="K318">
        <f>ProkustesV!N323*ProkustesV!$AC323</f>
        <v>0.18106775089517194</v>
      </c>
      <c r="L318">
        <f>ProkustesV!O323*ProkustesV!$AC323</f>
        <v>1.071983880691195</v>
      </c>
      <c r="M318">
        <f>ProkustesV!P323*ProkustesV!$AC323</f>
        <v>0.63886404547021025</v>
      </c>
      <c r="N318">
        <f>ProkustesV!Q323*ProkustesV!$AC323</f>
        <v>-0.32740503314567654</v>
      </c>
      <c r="O318">
        <f>ProkustesV!R323*ProkustesV!$AC323</f>
        <v>-0.17751459802036318</v>
      </c>
      <c r="P318">
        <f>ProkustesV!S323*ProkustesV!$AC323</f>
        <v>-0.35957204485292538</v>
      </c>
      <c r="Q318">
        <f>ProkustesV!T323*ProkustesV!$AC323</f>
        <v>-0.73544858024326787</v>
      </c>
      <c r="R318">
        <f>ProkustesV!U323*ProkustesV!$AC323</f>
        <v>0.96109545140191477</v>
      </c>
      <c r="S318">
        <f>ProkustesV!V323*ProkustesV!$AC323</f>
        <v>-0.69643297322109932</v>
      </c>
      <c r="T318">
        <f>ProkustesV!W323*ProkustesV!$AC323</f>
        <v>1.9514639773720952</v>
      </c>
      <c r="U318">
        <f>ProkustesV!X323*ProkustesV!$AC323</f>
        <v>2.1696191978387798E-2</v>
      </c>
    </row>
    <row r="319" spans="1:21" x14ac:dyDescent="0.3">
      <c r="A319" t="str">
        <f>MID(ProkustesV!C324,4,3)&amp;"_"&amp;ProkustesV!A324&amp;"_"&amp;ProkustesV!B324</f>
        <v>zei_64_2</v>
      </c>
      <c r="B319">
        <f>ProkustesV!E324*ProkustesV!$AC324</f>
        <v>-1.359872499246602</v>
      </c>
      <c r="C319">
        <f>ProkustesV!F324*ProkustesV!$AC324</f>
        <v>0.26444337598197082</v>
      </c>
      <c r="D319">
        <f>ProkustesV!G324*ProkustesV!$AC324</f>
        <v>-1.3502469291041816</v>
      </c>
      <c r="E319">
        <f>ProkustesV!H324*ProkustesV!$AC324</f>
        <v>-0.27141787409139578</v>
      </c>
      <c r="F319">
        <f>ProkustesV!I324*ProkustesV!$AC324</f>
        <v>6.3953707499938936E-2</v>
      </c>
      <c r="G319">
        <f>ProkustesV!J324*ProkustesV!$AC324</f>
        <v>2.3569630465984332E-2</v>
      </c>
      <c r="H319">
        <f>ProkustesV!K324*ProkustesV!$AC324</f>
        <v>-0.40826175553291888</v>
      </c>
      <c r="I319">
        <f>ProkustesV!L324*ProkustesV!$AC324</f>
        <v>0.84166601412356357</v>
      </c>
      <c r="J319">
        <f>ProkustesV!M324*ProkustesV!$AC324</f>
        <v>-0.41958544581231433</v>
      </c>
      <c r="K319">
        <f>ProkustesV!N324*ProkustesV!$AC324</f>
        <v>0.21659105827400194</v>
      </c>
      <c r="L319">
        <f>ProkustesV!O324*ProkustesV!$AC324</f>
        <v>1.134540244751046</v>
      </c>
      <c r="M319">
        <f>ProkustesV!P324*ProkustesV!$AC324</f>
        <v>0.65435085636768908</v>
      </c>
      <c r="N319">
        <f>ProkustesV!Q324*ProkustesV!$AC324</f>
        <v>-0.3982021832565496</v>
      </c>
      <c r="O319">
        <f>ProkustesV!R324*ProkustesV!$AC324</f>
        <v>-0.19287314445190376</v>
      </c>
      <c r="P319">
        <f>ProkustesV!S324*ProkustesV!$AC324</f>
        <v>-0.43981278850335331</v>
      </c>
      <c r="Q319">
        <f>ProkustesV!T324*ProkustesV!$AC324</f>
        <v>-0.85847433507751325</v>
      </c>
      <c r="R319">
        <f>ProkustesV!U324*ProkustesV!$AC324</f>
        <v>0.99022157549222767</v>
      </c>
      <c r="S319">
        <f>ProkustesV!V324*ProkustesV!$AC324</f>
        <v>-0.73957163749954835</v>
      </c>
      <c r="T319">
        <f>ProkustesV!W324*ProkustesV!$AC324</f>
        <v>2.1872660737127196</v>
      </c>
      <c r="U319">
        <f>ProkustesV!X324*ProkustesV!$AC324</f>
        <v>6.1716055907155704E-2</v>
      </c>
    </row>
    <row r="320" spans="1:21" x14ac:dyDescent="0.3">
      <c r="A320" t="str">
        <f>MID(ProkustesV!C325,4,3)&amp;"_"&amp;ProkustesV!A325&amp;"_"&amp;ProkustesV!B325</f>
        <v>zei_64_3</v>
      </c>
      <c r="B320">
        <f>ProkustesV!E325*ProkustesV!$AC325</f>
        <v>-1.6203561215275957</v>
      </c>
      <c r="C320">
        <f>ProkustesV!F325*ProkustesV!$AC325</f>
        <v>0.24717094371647627</v>
      </c>
      <c r="D320">
        <f>ProkustesV!G325*ProkustesV!$AC325</f>
        <v>-1.6364719027922998</v>
      </c>
      <c r="E320">
        <f>ProkustesV!H325*ProkustesV!$AC325</f>
        <v>-0.24090552279409047</v>
      </c>
      <c r="F320">
        <f>ProkustesV!I325*ProkustesV!$AC325</f>
        <v>-0.27491134599992262</v>
      </c>
      <c r="G320">
        <f>ProkustesV!J325*ProkustesV!$AC325</f>
        <v>-1.8867345332187504E-2</v>
      </c>
      <c r="H320">
        <f>ProkustesV!K325*ProkustesV!$AC325</f>
        <v>-0.28674251155243408</v>
      </c>
      <c r="I320">
        <f>ProkustesV!L325*ProkustesV!$AC325</f>
        <v>0.84436282816712616</v>
      </c>
      <c r="J320">
        <f>ProkustesV!M325*ProkustesV!$AC325</f>
        <v>-0.32922234803299338</v>
      </c>
      <c r="K320">
        <f>ProkustesV!N325*ProkustesV!$AC325</f>
        <v>0.22656790852774089</v>
      </c>
      <c r="L320">
        <f>ProkustesV!O325*ProkustesV!$AC325</f>
        <v>1.2154233358443052</v>
      </c>
      <c r="M320">
        <f>ProkustesV!P325*ProkustesV!$AC325</f>
        <v>0.69862778641252432</v>
      </c>
      <c r="N320">
        <f>ProkustesV!Q325*ProkustesV!$AC325</f>
        <v>-0.3205168930315675</v>
      </c>
      <c r="O320">
        <f>ProkustesV!R325*ProkustesV!$AC325</f>
        <v>-0.2304540346102924</v>
      </c>
      <c r="P320">
        <f>ProkustesV!S325*ProkustesV!$AC325</f>
        <v>-0.34607315192464716</v>
      </c>
      <c r="Q320">
        <f>ProkustesV!T325*ProkustesV!$AC325</f>
        <v>-0.80015215781422344</v>
      </c>
      <c r="R320">
        <f>ProkustesV!U325*ProkustesV!$AC325</f>
        <v>1.1674302435610064</v>
      </c>
      <c r="S320">
        <f>ProkustesV!V325*ProkustesV!$AC325</f>
        <v>-0.76794870357806011</v>
      </c>
      <c r="T320">
        <f>ProkustesV!W325*ProkustesV!$AC325</f>
        <v>2.4314406954561423</v>
      </c>
      <c r="U320">
        <f>ProkustesV!X325*ProkustesV!$AC325</f>
        <v>4.1598297304992073E-2</v>
      </c>
    </row>
    <row r="321" spans="1:21" x14ac:dyDescent="0.3">
      <c r="A321" t="str">
        <f>MID(ProkustesV!C326,4,3)&amp;"_"&amp;ProkustesV!A326&amp;"_"&amp;ProkustesV!B326</f>
        <v>zei_64_4</v>
      </c>
      <c r="B321">
        <f>ProkustesV!E326*ProkustesV!$AC326</f>
        <v>-1.5241549638996807</v>
      </c>
      <c r="C321">
        <f>ProkustesV!F326*ProkustesV!$AC326</f>
        <v>0.27267620431907608</v>
      </c>
      <c r="D321">
        <f>ProkustesV!G326*ProkustesV!$AC326</f>
        <v>-1.5212462172046972</v>
      </c>
      <c r="E321">
        <f>ProkustesV!H326*ProkustesV!$AC326</f>
        <v>-0.26643793046989189</v>
      </c>
      <c r="F321">
        <f>ProkustesV!I326*ProkustesV!$AC326</f>
        <v>-0.16667245077645634</v>
      </c>
      <c r="G321">
        <f>ProkustesV!J326*ProkustesV!$AC326</f>
        <v>2.350818161409236E-3</v>
      </c>
      <c r="H321">
        <f>ProkustesV!K326*ProkustesV!$AC326</f>
        <v>-0.30250800609827344</v>
      </c>
      <c r="I321">
        <f>ProkustesV!L326*ProkustesV!$AC326</f>
        <v>0.93294078115742829</v>
      </c>
      <c r="J321">
        <f>ProkustesV!M326*ProkustesV!$AC326</f>
        <v>-0.30750709303630858</v>
      </c>
      <c r="K321">
        <f>ProkustesV!N326*ProkustesV!$AC326</f>
        <v>0.3446009421482501</v>
      </c>
      <c r="L321">
        <f>ProkustesV!O326*ProkustesV!$AC326</f>
        <v>1.152496692587859</v>
      </c>
      <c r="M321">
        <f>ProkustesV!P326*ProkustesV!$AC326</f>
        <v>0.78584434052972274</v>
      </c>
      <c r="N321">
        <f>ProkustesV!Q326*ProkustesV!$AC326</f>
        <v>-0.27953207462392632</v>
      </c>
      <c r="O321">
        <f>ProkustesV!R326*ProkustesV!$AC326</f>
        <v>-0.30050073026459684</v>
      </c>
      <c r="P321">
        <f>ProkustesV!S326*ProkustesV!$AC326</f>
        <v>-0.31691037874652067</v>
      </c>
      <c r="Q321">
        <f>ProkustesV!T326*ProkustesV!$AC326</f>
        <v>-0.92976343434610809</v>
      </c>
      <c r="R321">
        <f>ProkustesV!U326*ProkustesV!$AC326</f>
        <v>1.1206619251317105</v>
      </c>
      <c r="S321">
        <f>ProkustesV!V326*ProkustesV!$AC326</f>
        <v>-0.85662630195829892</v>
      </c>
      <c r="T321">
        <f>ProkustesV!W326*ProkustesV!$AC326</f>
        <v>2.1453725666662864</v>
      </c>
      <c r="U321">
        <f>ProkustesV!X326*ProkustesV!$AC326</f>
        <v>1.4915310723005738E-2</v>
      </c>
    </row>
    <row r="322" spans="1:21" x14ac:dyDescent="0.3">
      <c r="A322" t="str">
        <f>MID(ProkustesV!C327,4,3)&amp;"_"&amp;ProkustesV!A327&amp;"_"&amp;ProkustesV!B327</f>
        <v>zei_64_5</v>
      </c>
      <c r="B322">
        <f>ProkustesV!E327*ProkustesV!$AC327</f>
        <v>-1.5410197669707209</v>
      </c>
      <c r="C322">
        <f>ProkustesV!F327*ProkustesV!$AC327</f>
        <v>0.29993289567831027</v>
      </c>
      <c r="D322">
        <f>ProkustesV!G327*ProkustesV!$AC327</f>
        <v>-1.5930951085530565</v>
      </c>
      <c r="E322">
        <f>ProkustesV!H327*ProkustesV!$AC327</f>
        <v>-0.26937834960046331</v>
      </c>
      <c r="F322">
        <f>ProkustesV!I327*ProkustesV!$AC327</f>
        <v>-0.20755765588826097</v>
      </c>
      <c r="G322">
        <f>ProkustesV!J327*ProkustesV!$AC327</f>
        <v>2.2566880531769293E-2</v>
      </c>
      <c r="H322">
        <f>ProkustesV!K327*ProkustesV!$AC327</f>
        <v>-0.30301911324888625</v>
      </c>
      <c r="I322">
        <f>ProkustesV!L327*ProkustesV!$AC327</f>
        <v>0.83684312637497738</v>
      </c>
      <c r="J322">
        <f>ProkustesV!M327*ProkustesV!$AC327</f>
        <v>-0.29060604207576529</v>
      </c>
      <c r="K322">
        <f>ProkustesV!N327*ProkustesV!$AC327</f>
        <v>0.24540761320066906</v>
      </c>
      <c r="L322">
        <f>ProkustesV!O327*ProkustesV!$AC327</f>
        <v>1.1964495388211289</v>
      </c>
      <c r="M322">
        <f>ProkustesV!P327*ProkustesV!$AC327</f>
        <v>0.77106876380233569</v>
      </c>
      <c r="N322">
        <f>ProkustesV!Q327*ProkustesV!$AC327</f>
        <v>-0.27868635218385912</v>
      </c>
      <c r="O322">
        <f>ProkustesV!R327*ProkustesV!$AC327</f>
        <v>-0.24639729781250314</v>
      </c>
      <c r="P322">
        <f>ProkustesV!S327*ProkustesV!$AC327</f>
        <v>-0.31119259285031553</v>
      </c>
      <c r="Q322">
        <f>ProkustesV!T327*ProkustesV!$AC327</f>
        <v>-0.88397694400747051</v>
      </c>
      <c r="R322">
        <f>ProkustesV!U327*ProkustesV!$AC327</f>
        <v>1.1176045561331336</v>
      </c>
      <c r="S322">
        <f>ProkustesV!V327*ProkustesV!$AC327</f>
        <v>-0.79487633522185219</v>
      </c>
      <c r="T322">
        <f>ProkustesV!W327*ProkustesV!$AC327</f>
        <v>2.2111225368165957</v>
      </c>
      <c r="U322">
        <f>ProkustesV!X327*ProkustesV!$AC327</f>
        <v>1.8809647054219884E-2</v>
      </c>
    </row>
    <row r="323" spans="1:21" x14ac:dyDescent="0.3">
      <c r="A323" t="str">
        <f>MID(ProkustesV!C328,4,3)&amp;"_"&amp;ProkustesV!A328&amp;"_"&amp;ProkustesV!B328</f>
        <v>zei_65_1</v>
      </c>
      <c r="B323">
        <f>ProkustesV!E328*ProkustesV!$AC328</f>
        <v>-2.7973017591594482</v>
      </c>
      <c r="C323">
        <f>ProkustesV!F328*ProkustesV!$AC328</f>
        <v>0.37245767831479726</v>
      </c>
      <c r="D323">
        <f>ProkustesV!G328*ProkustesV!$AC328</f>
        <v>-2.8287095731872971</v>
      </c>
      <c r="E323">
        <f>ProkustesV!H328*ProkustesV!$AC328</f>
        <v>-0.31475833218388088</v>
      </c>
      <c r="F323">
        <f>ProkustesV!I328*ProkustesV!$AC328</f>
        <v>-1.0661906231533007</v>
      </c>
      <c r="G323">
        <f>ProkustesV!J328*ProkustesV!$AC328</f>
        <v>-4.9657665491556563E-2</v>
      </c>
      <c r="H323">
        <f>ProkustesV!K328*ProkustesV!$AC328</f>
        <v>-0.32727238103674644</v>
      </c>
      <c r="I323">
        <f>ProkustesV!L328*ProkustesV!$AC328</f>
        <v>1.1893881647224669</v>
      </c>
      <c r="J323">
        <f>ProkustesV!M328*ProkustesV!$AC328</f>
        <v>-0.33038223229214209</v>
      </c>
      <c r="K323">
        <f>ProkustesV!N328*ProkustesV!$AC328</f>
        <v>0.31628348978050674</v>
      </c>
      <c r="L323">
        <f>ProkustesV!O328*ProkustesV!$AC328</f>
        <v>1.8715488896847372</v>
      </c>
      <c r="M323">
        <f>ProkustesV!P328*ProkustesV!$AC328</f>
        <v>0.94603943478261654</v>
      </c>
      <c r="N323">
        <f>ProkustesV!Q328*ProkustesV!$AC328</f>
        <v>-0.27963326227912272</v>
      </c>
      <c r="O323">
        <f>ProkustesV!R328*ProkustesV!$AC328</f>
        <v>-0.28985089055024998</v>
      </c>
      <c r="P323">
        <f>ProkustesV!S328*ProkustesV!$AC328</f>
        <v>-0.32221016454354767</v>
      </c>
      <c r="Q323">
        <f>ProkustesV!T328*ProkustesV!$AC328</f>
        <v>-1.1178289252711469</v>
      </c>
      <c r="R323">
        <f>ProkustesV!U328*ProkustesV!$AC328</f>
        <v>1.9302751707818209</v>
      </c>
      <c r="S323">
        <f>ProkustesV!V328*ProkustesV!$AC328</f>
        <v>-1.0603391941124551</v>
      </c>
      <c r="T323">
        <f>ProkustesV!W328*ProkustesV!$AC328</f>
        <v>4.1498759351850483</v>
      </c>
      <c r="U323">
        <f>ProkustesV!X328*ProkustesV!$AC328</f>
        <v>8.2662400088995731E-3</v>
      </c>
    </row>
    <row r="324" spans="1:21" x14ac:dyDescent="0.3">
      <c r="A324" t="str">
        <f>MID(ProkustesV!C329,4,3)&amp;"_"&amp;ProkustesV!A329&amp;"_"&amp;ProkustesV!B329</f>
        <v>zei_65_2</v>
      </c>
      <c r="B324">
        <f>ProkustesV!E329*ProkustesV!$AC329</f>
        <v>-2.5867947059592105</v>
      </c>
      <c r="C324">
        <f>ProkustesV!F329*ProkustesV!$AC329</f>
        <v>0.28487861555095212</v>
      </c>
      <c r="D324">
        <f>ProkustesV!G329*ProkustesV!$AC329</f>
        <v>-2.6407248679977169</v>
      </c>
      <c r="E324">
        <f>ProkustesV!H329*ProkustesV!$AC329</f>
        <v>-0.37232467129967339</v>
      </c>
      <c r="F324">
        <f>ProkustesV!I329*ProkustesV!$AC329</f>
        <v>-0.8439042690554015</v>
      </c>
      <c r="G324">
        <f>ProkustesV!J329*ProkustesV!$AC329</f>
        <v>-1.95698574744308E-2</v>
      </c>
      <c r="H324">
        <f>ProkustesV!K329*ProkustesV!$AC329</f>
        <v>-0.26977854279759145</v>
      </c>
      <c r="I324">
        <f>ProkustesV!L329*ProkustesV!$AC329</f>
        <v>1.2329297099962624</v>
      </c>
      <c r="J324">
        <f>ProkustesV!M329*ProkustesV!$AC329</f>
        <v>-0.3180318932480331</v>
      </c>
      <c r="K324">
        <f>ProkustesV!N329*ProkustesV!$AC329</f>
        <v>0.348767944815291</v>
      </c>
      <c r="L324">
        <f>ProkustesV!O329*ProkustesV!$AC329</f>
        <v>1.8303174467264582</v>
      </c>
      <c r="M324">
        <f>ProkustesV!P329*ProkustesV!$AC329</f>
        <v>1.1608005396973631</v>
      </c>
      <c r="N324">
        <f>ProkustesV!Q329*ProkustesV!$AC329</f>
        <v>-0.32350785464752202</v>
      </c>
      <c r="O324">
        <f>ProkustesV!R329*ProkustesV!$AC329</f>
        <v>-0.32610837386953051</v>
      </c>
      <c r="P324">
        <f>ProkustesV!S329*ProkustesV!$AC329</f>
        <v>-0.36501909664257004</v>
      </c>
      <c r="Q324">
        <f>ProkustesV!T329*ProkustesV!$AC329</f>
        <v>-1.1623359755048379</v>
      </c>
      <c r="R324">
        <f>ProkustesV!U329*ProkustesV!$AC329</f>
        <v>1.6397477585821862</v>
      </c>
      <c r="S324">
        <f>ProkustesV!V329*ProkustesV!$AC329</f>
        <v>-1.1455949639189416</v>
      </c>
      <c r="T324">
        <f>ProkustesV!W329*ProkustesV!$AC329</f>
        <v>3.8776960250393997</v>
      </c>
      <c r="U324">
        <f>ProkustesV!X329*ProkustesV!$AC329</f>
        <v>-1.4429679924521466E-3</v>
      </c>
    </row>
    <row r="325" spans="1:21" x14ac:dyDescent="0.3">
      <c r="A325" t="str">
        <f>MID(ProkustesV!C330,4,3)&amp;"_"&amp;ProkustesV!A330&amp;"_"&amp;ProkustesV!B330</f>
        <v>zei_65_3</v>
      </c>
      <c r="B325">
        <f>ProkustesV!E330*ProkustesV!$AC330</f>
        <v>-1.9671413666170097</v>
      </c>
      <c r="C325">
        <f>ProkustesV!F330*ProkustesV!$AC330</f>
        <v>0.30902562785061871</v>
      </c>
      <c r="D325">
        <f>ProkustesV!G330*ProkustesV!$AC330</f>
        <v>-1.965860392046727</v>
      </c>
      <c r="E325">
        <f>ProkustesV!H330*ProkustesV!$AC330</f>
        <v>-0.33332388766167692</v>
      </c>
      <c r="F325">
        <f>ProkustesV!I330*ProkustesV!$AC330</f>
        <v>-0.40018977678855289</v>
      </c>
      <c r="G325">
        <f>ProkustesV!J330*ProkustesV!$AC330</f>
        <v>-4.1415597717182173E-2</v>
      </c>
      <c r="H325">
        <f>ProkustesV!K330*ProkustesV!$AC330</f>
        <v>-0.37785499192563482</v>
      </c>
      <c r="I325">
        <f>ProkustesV!L330*ProkustesV!$AC330</f>
        <v>1.0573338460686328</v>
      </c>
      <c r="J325">
        <f>ProkustesV!M330*ProkustesV!$AC330</f>
        <v>-0.41578235718917944</v>
      </c>
      <c r="K325">
        <f>ProkustesV!N330*ProkustesV!$AC330</f>
        <v>0.33237302888642678</v>
      </c>
      <c r="L325">
        <f>ProkustesV!O330*ProkustesV!$AC330</f>
        <v>1.4617568151078557</v>
      </c>
      <c r="M325">
        <f>ProkustesV!P330*ProkustesV!$AC330</f>
        <v>0.93073454200726247</v>
      </c>
      <c r="N325">
        <f>ProkustesV!Q330*ProkustesV!$AC330</f>
        <v>-0.42287749761801441</v>
      </c>
      <c r="O325">
        <f>ProkustesV!R330*ProkustesV!$AC330</f>
        <v>-0.27861301711218983</v>
      </c>
      <c r="P325">
        <f>ProkustesV!S330*ProkustesV!$AC330</f>
        <v>-0.46930064004982397</v>
      </c>
      <c r="Q325">
        <f>ProkustesV!T330*ProkustesV!$AC330</f>
        <v>-0.97136889871630205</v>
      </c>
      <c r="R325">
        <f>ProkustesV!U330*ProkustesV!$AC330</f>
        <v>1.5621774029442439</v>
      </c>
      <c r="S325">
        <f>ProkustesV!V330*ProkustesV!$AC330</f>
        <v>-0.96504734043477569</v>
      </c>
      <c r="T325">
        <f>ProkustesV!W330*ProkustesV!$AC330</f>
        <v>2.9950728041828456</v>
      </c>
      <c r="U325">
        <f>ProkustesV!X330*ProkustesV!$AC330</f>
        <v>-3.9698303170821722E-2</v>
      </c>
    </row>
    <row r="326" spans="1:21" x14ac:dyDescent="0.3">
      <c r="A326" t="str">
        <f>MID(ProkustesV!C331,4,3)&amp;"_"&amp;ProkustesV!A331&amp;"_"&amp;ProkustesV!B331</f>
        <v>zei_65_4</v>
      </c>
      <c r="B326">
        <f>ProkustesV!E331*ProkustesV!$AC331</f>
        <v>-1.3405325726510526</v>
      </c>
      <c r="C326">
        <f>ProkustesV!F331*ProkustesV!$AC331</f>
        <v>0.2156671240374623</v>
      </c>
      <c r="D326">
        <f>ProkustesV!G331*ProkustesV!$AC331</f>
        <v>-1.3672406241869426</v>
      </c>
      <c r="E326">
        <f>ProkustesV!H331*ProkustesV!$AC331</f>
        <v>-0.23634928058670485</v>
      </c>
      <c r="F326">
        <f>ProkustesV!I331*ProkustesV!$AC331</f>
        <v>-0.11136617623844025</v>
      </c>
      <c r="G326">
        <f>ProkustesV!J331*ProkustesV!$AC331</f>
        <v>1.1016205984629834E-2</v>
      </c>
      <c r="H326">
        <f>ProkustesV!K331*ProkustesV!$AC331</f>
        <v>-0.21545679283562594</v>
      </c>
      <c r="I326">
        <f>ProkustesV!L331*ProkustesV!$AC331</f>
        <v>0.82451334423943301</v>
      </c>
      <c r="J326">
        <f>ProkustesV!M331*ProkustesV!$AC331</f>
        <v>-0.21302884701954647</v>
      </c>
      <c r="K326">
        <f>ProkustesV!N331*ProkustesV!$AC331</f>
        <v>0.29828577573623216</v>
      </c>
      <c r="L326">
        <f>ProkustesV!O331*ProkustesV!$AC331</f>
        <v>0.94094316489331797</v>
      </c>
      <c r="M326">
        <f>ProkustesV!P331*ProkustesV!$AC331</f>
        <v>0.79284162930850788</v>
      </c>
      <c r="N326">
        <f>ProkustesV!Q331*ProkustesV!$AC331</f>
        <v>-0.22758343797414449</v>
      </c>
      <c r="O326">
        <f>ProkustesV!R331*ProkustesV!$AC331</f>
        <v>-0.25116498651361074</v>
      </c>
      <c r="P326">
        <f>ProkustesV!S331*ProkustesV!$AC331</f>
        <v>-0.27572078103069236</v>
      </c>
      <c r="Q326">
        <f>ProkustesV!T331*ProkustesV!$AC331</f>
        <v>-0.83166205656218983</v>
      </c>
      <c r="R326">
        <f>ProkustesV!U331*ProkustesV!$AC331</f>
        <v>0.98902479250653075</v>
      </c>
      <c r="S326">
        <f>ProkustesV!V331*ProkustesV!$AC331</f>
        <v>-0.77880032186170445</v>
      </c>
      <c r="T326">
        <f>ProkustesV!W331*ProkustesV!$AC331</f>
        <v>1.8209612745365855</v>
      </c>
      <c r="U326">
        <f>ProkustesV!X331*ProkustesV!$AC331</f>
        <v>-4.4347433782060373E-2</v>
      </c>
    </row>
    <row r="327" spans="1:21" x14ac:dyDescent="0.3">
      <c r="A327" t="str">
        <f>MID(ProkustesV!C332,4,3)&amp;"_"&amp;ProkustesV!A332&amp;"_"&amp;ProkustesV!B332</f>
        <v>zei_65_5</v>
      </c>
      <c r="B327">
        <f>ProkustesV!E332*ProkustesV!$AC332</f>
        <v>-1.5840516062699803</v>
      </c>
      <c r="C327">
        <f>ProkustesV!F332*ProkustesV!$AC332</f>
        <v>0.37481478683412361</v>
      </c>
      <c r="D327">
        <f>ProkustesV!G332*ProkustesV!$AC332</f>
        <v>-1.5925461654411348</v>
      </c>
      <c r="E327">
        <f>ProkustesV!H332*ProkustesV!$AC332</f>
        <v>-0.36014895213651754</v>
      </c>
      <c r="F327">
        <f>ProkustesV!I332*ProkustesV!$AC332</f>
        <v>-6.7068531928229244E-2</v>
      </c>
      <c r="G327">
        <f>ProkustesV!J332*ProkustesV!$AC332</f>
        <v>-4.0408367307329947E-2</v>
      </c>
      <c r="H327">
        <f>ProkustesV!K332*ProkustesV!$AC332</f>
        <v>-0.3123012791544324</v>
      </c>
      <c r="I327">
        <f>ProkustesV!L332*ProkustesV!$AC332</f>
        <v>0.96500930181711098</v>
      </c>
      <c r="J327">
        <f>ProkustesV!M332*ProkustesV!$AC332</f>
        <v>-0.34656369857671193</v>
      </c>
      <c r="K327">
        <f>ProkustesV!N332*ProkustesV!$AC332</f>
        <v>0.26916909548403772</v>
      </c>
      <c r="L327">
        <f>ProkustesV!O332*ProkustesV!$AC332</f>
        <v>1.2166157898957382</v>
      </c>
      <c r="M327">
        <f>ProkustesV!P332*ProkustesV!$AC332</f>
        <v>0.95784736350056265</v>
      </c>
      <c r="N327">
        <f>ProkustesV!Q332*ProkustesV!$AC332</f>
        <v>-0.32836919782729124</v>
      </c>
      <c r="O327">
        <f>ProkustesV!R332*ProkustesV!$AC332</f>
        <v>-0.28636058609585735</v>
      </c>
      <c r="P327">
        <f>ProkustesV!S332*ProkustesV!$AC332</f>
        <v>-0.36501850755291826</v>
      </c>
      <c r="Q327">
        <f>ProkustesV!T332*ProkustesV!$AC332</f>
        <v>-0.90904012704046289</v>
      </c>
      <c r="R327">
        <f>ProkustesV!U332*ProkustesV!$AC332</f>
        <v>1.2537227583046853</v>
      </c>
      <c r="S327">
        <f>ProkustesV!V332*ProkustesV!$AC332</f>
        <v>-0.92084556904753556</v>
      </c>
      <c r="T327">
        <f>ProkustesV!W332*ProkustesV!$AC332</f>
        <v>2.1255804385502697</v>
      </c>
      <c r="U327">
        <f>ProkustesV!X332*ProkustesV!$AC332</f>
        <v>-5.0036946008135519E-2</v>
      </c>
    </row>
    <row r="328" spans="1:21" x14ac:dyDescent="0.3">
      <c r="A328" t="str">
        <f>MID(ProkustesV!C333,4,3)&amp;"_"&amp;ProkustesV!A333&amp;"_"&amp;ProkustesV!B333</f>
        <v>zei_66_1</v>
      </c>
      <c r="B328">
        <f>ProkustesV!E333*ProkustesV!$AC333</f>
        <v>-2.1673423587579874</v>
      </c>
      <c r="C328">
        <f>ProkustesV!F333*ProkustesV!$AC333</f>
        <v>0.26918498908487781</v>
      </c>
      <c r="D328">
        <f>ProkustesV!G333*ProkustesV!$AC333</f>
        <v>-2.2022464879109425</v>
      </c>
      <c r="E328">
        <f>ProkustesV!H333*ProkustesV!$AC333</f>
        <v>-0.22440621276917788</v>
      </c>
      <c r="F328">
        <f>ProkustesV!I333*ProkustesV!$AC333</f>
        <v>-0.49058810111993839</v>
      </c>
      <c r="G328">
        <f>ProkustesV!J333*ProkustesV!$AC333</f>
        <v>3.4311049700027872E-2</v>
      </c>
      <c r="H328">
        <f>ProkustesV!K333*ProkustesV!$AC333</f>
        <v>-0.29314590497199816</v>
      </c>
      <c r="I328">
        <f>ProkustesV!L333*ProkustesV!$AC333</f>
        <v>0.89494269763888445</v>
      </c>
      <c r="J328">
        <f>ProkustesV!M333*ProkustesV!$AC333</f>
        <v>-0.31963700661488059</v>
      </c>
      <c r="K328">
        <f>ProkustesV!N333*ProkustesV!$AC333</f>
        <v>0.2956256152297701</v>
      </c>
      <c r="L328">
        <f>ProkustesV!O333*ProkustesV!$AC333</f>
        <v>1.4887672032341492</v>
      </c>
      <c r="M328">
        <f>ProkustesV!P333*ProkustesV!$AC333</f>
        <v>0.89401363002680401</v>
      </c>
      <c r="N328">
        <f>ProkustesV!Q333*ProkustesV!$AC333</f>
        <v>-0.31397760858935231</v>
      </c>
      <c r="O328">
        <f>ProkustesV!R333*ProkustesV!$AC333</f>
        <v>-0.3091120599604531</v>
      </c>
      <c r="P328">
        <f>ProkustesV!S333*ProkustesV!$AC333</f>
        <v>-0.36322072408907619</v>
      </c>
      <c r="Q328">
        <f>ProkustesV!T333*ProkustesV!$AC333</f>
        <v>-0.96299142404019278</v>
      </c>
      <c r="R328">
        <f>ProkustesV!U333*ProkustesV!$AC333</f>
        <v>1.4738533277366848</v>
      </c>
      <c r="S328">
        <f>ProkustesV!V333*ProkustesV!$AC333</f>
        <v>-0.8897853639581349</v>
      </c>
      <c r="T328">
        <f>ProkustesV!W333*ProkustesV!$AC333</f>
        <v>3.1875376610833417</v>
      </c>
      <c r="U328">
        <f>ProkustesV!X333*ProkustesV!$AC333</f>
        <v>-1.7829209524026929E-3</v>
      </c>
    </row>
    <row r="329" spans="1:21" x14ac:dyDescent="0.3">
      <c r="A329" t="str">
        <f>MID(ProkustesV!C334,4,3)&amp;"_"&amp;ProkustesV!A334&amp;"_"&amp;ProkustesV!B334</f>
        <v>zei_66_2</v>
      </c>
      <c r="B329">
        <f>ProkustesV!E334*ProkustesV!$AC334</f>
        <v>-2.1178951301011066</v>
      </c>
      <c r="C329">
        <f>ProkustesV!F334*ProkustesV!$AC334</f>
        <v>0.28276202113517951</v>
      </c>
      <c r="D329">
        <f>ProkustesV!G334*ProkustesV!$AC334</f>
        <v>-2.1138118526417111</v>
      </c>
      <c r="E329">
        <f>ProkustesV!H334*ProkustesV!$AC334</f>
        <v>-0.32905856064763667</v>
      </c>
      <c r="F329">
        <f>ProkustesV!I334*ProkustesV!$AC334</f>
        <v>-0.2242809690549015</v>
      </c>
      <c r="G329">
        <f>ProkustesV!J334*ProkustesV!$AC334</f>
        <v>3.5482137099351628E-2</v>
      </c>
      <c r="H329">
        <f>ProkustesV!K334*ProkustesV!$AC334</f>
        <v>-0.46823976939403872</v>
      </c>
      <c r="I329">
        <f>ProkustesV!L334*ProkustesV!$AC334</f>
        <v>0.87271959738217753</v>
      </c>
      <c r="J329">
        <f>ProkustesV!M334*ProkustesV!$AC334</f>
        <v>-0.46495131649857224</v>
      </c>
      <c r="K329">
        <f>ProkustesV!N334*ProkustesV!$AC334</f>
        <v>0.27117452444676815</v>
      </c>
      <c r="L329">
        <f>ProkustesV!O334*ProkustesV!$AC334</f>
        <v>1.5564704535256395</v>
      </c>
      <c r="M329">
        <f>ProkustesV!P334*ProkustesV!$AC334</f>
        <v>0.73875878451794075</v>
      </c>
      <c r="N329">
        <f>ProkustesV!Q334*ProkustesV!$AC334</f>
        <v>-0.46275717376940817</v>
      </c>
      <c r="O329">
        <f>ProkustesV!R334*ProkustesV!$AC334</f>
        <v>-0.22548316659924886</v>
      </c>
      <c r="P329">
        <f>ProkustesV!S334*ProkustesV!$AC334</f>
        <v>-0.49780748993033797</v>
      </c>
      <c r="Q329">
        <f>ProkustesV!T334*ProkustesV!$AC334</f>
        <v>-0.86684718701345809</v>
      </c>
      <c r="R329">
        <f>ProkustesV!U334*ProkustesV!$AC334</f>
        <v>1.5224029412845947</v>
      </c>
      <c r="S329">
        <f>ProkustesV!V334*ProkustesV!$AC334</f>
        <v>-0.71333452816291609</v>
      </c>
      <c r="T329">
        <f>ProkustesV!W334*ProkustesV!$AC334</f>
        <v>3.2708703065798326</v>
      </c>
      <c r="U329">
        <f>ProkustesV!X334*ProkustesV!$AC334</f>
        <v>-6.6173622158164566E-2</v>
      </c>
    </row>
    <row r="330" spans="1:21" x14ac:dyDescent="0.3">
      <c r="A330" t="str">
        <f>MID(ProkustesV!C335,4,3)&amp;"_"&amp;ProkustesV!A335&amp;"_"&amp;ProkustesV!B335</f>
        <v>zei_66_3</v>
      </c>
      <c r="B330">
        <f>ProkustesV!E335*ProkustesV!$AC335</f>
        <v>-2.2210685360600873</v>
      </c>
      <c r="C330">
        <f>ProkustesV!F335*ProkustesV!$AC335</f>
        <v>0.289453757814013</v>
      </c>
      <c r="D330">
        <f>ProkustesV!G335*ProkustesV!$AC335</f>
        <v>-2.2277180575012112</v>
      </c>
      <c r="E330">
        <f>ProkustesV!H335*ProkustesV!$AC335</f>
        <v>-0.32145561021501395</v>
      </c>
      <c r="F330">
        <f>ProkustesV!I335*ProkustesV!$AC335</f>
        <v>-0.2457898763798165</v>
      </c>
      <c r="G330">
        <f>ProkustesV!J335*ProkustesV!$AC335</f>
        <v>-6.4547130660023849E-2</v>
      </c>
      <c r="H330">
        <f>ProkustesV!K335*ProkustesV!$AC335</f>
        <v>-0.33443934759280103</v>
      </c>
      <c r="I330">
        <f>ProkustesV!L335*ProkustesV!$AC335</f>
        <v>0.98852312343563364</v>
      </c>
      <c r="J330">
        <f>ProkustesV!M335*ProkustesV!$AC335</f>
        <v>-0.36513089425948042</v>
      </c>
      <c r="K330">
        <f>ProkustesV!N335*ProkustesV!$AC335</f>
        <v>0.39076950224226237</v>
      </c>
      <c r="L330">
        <f>ProkustesV!O335*ProkustesV!$AC335</f>
        <v>1.504304167436749</v>
      </c>
      <c r="M330">
        <f>ProkustesV!P335*ProkustesV!$AC335</f>
        <v>0.92815614962590332</v>
      </c>
      <c r="N330">
        <f>ProkustesV!Q335*ProkustesV!$AC335</f>
        <v>-0.3641218209086905</v>
      </c>
      <c r="O330">
        <f>ProkustesV!R335*ProkustesV!$AC335</f>
        <v>-0.28569829256621038</v>
      </c>
      <c r="P330">
        <f>ProkustesV!S335*ProkustesV!$AC335</f>
        <v>-0.41968395231895461</v>
      </c>
      <c r="Q330">
        <f>ProkustesV!T335*ProkustesV!$AC335</f>
        <v>-0.97880753558480371</v>
      </c>
      <c r="R330">
        <f>ProkustesV!U335*ProkustesV!$AC335</f>
        <v>1.4931177752185365</v>
      </c>
      <c r="S330">
        <f>ProkustesV!V335*ProkustesV!$AC335</f>
        <v>-0.90981175188920327</v>
      </c>
      <c r="T330">
        <f>ProkustesV!W335*ProkustesV!$AC335</f>
        <v>3.1805305423657644</v>
      </c>
      <c r="U330">
        <f>ProkustesV!X335*ProkustesV!$AC335</f>
        <v>-3.6582212202563698E-2</v>
      </c>
    </row>
    <row r="331" spans="1:21" x14ac:dyDescent="0.3">
      <c r="A331" t="str">
        <f>MID(ProkustesV!C336,4,3)&amp;"_"&amp;ProkustesV!A336&amp;"_"&amp;ProkustesV!B336</f>
        <v>zei_66_4</v>
      </c>
      <c r="B331">
        <f>ProkustesV!E336*ProkustesV!$AC336</f>
        <v>-2.0686462995515829</v>
      </c>
      <c r="C331">
        <f>ProkustesV!F336*ProkustesV!$AC336</f>
        <v>0.25958722213782587</v>
      </c>
      <c r="D331">
        <f>ProkustesV!G336*ProkustesV!$AC336</f>
        <v>-2.1130466866919759</v>
      </c>
      <c r="E331">
        <f>ProkustesV!H336*ProkustesV!$AC336</f>
        <v>-0.27783074119186896</v>
      </c>
      <c r="F331">
        <f>ProkustesV!I336*ProkustesV!$AC336</f>
        <v>-0.23176818713556557</v>
      </c>
      <c r="G331">
        <f>ProkustesV!J336*ProkustesV!$AC336</f>
        <v>-8.7597942910792981E-2</v>
      </c>
      <c r="H331">
        <f>ProkustesV!K336*ProkustesV!$AC336</f>
        <v>-0.33056234001521317</v>
      </c>
      <c r="I331">
        <f>ProkustesV!L336*ProkustesV!$AC336</f>
        <v>0.97881596316209185</v>
      </c>
      <c r="J331">
        <f>ProkustesV!M336*ProkustesV!$AC336</f>
        <v>-0.37615008502334923</v>
      </c>
      <c r="K331">
        <f>ProkustesV!N336*ProkustesV!$AC336</f>
        <v>0.31890091473555793</v>
      </c>
      <c r="L331">
        <f>ProkustesV!O336*ProkustesV!$AC336</f>
        <v>1.4082347241513835</v>
      </c>
      <c r="M331">
        <f>ProkustesV!P336*ProkustesV!$AC336</f>
        <v>0.87614614673099844</v>
      </c>
      <c r="N331">
        <f>ProkustesV!Q336*ProkustesV!$AC336</f>
        <v>-0.35670456653840471</v>
      </c>
      <c r="O331">
        <f>ProkustesV!R336*ProkustesV!$AC336</f>
        <v>-0.26038461188165846</v>
      </c>
      <c r="P331">
        <f>ProkustesV!S336*ProkustesV!$AC336</f>
        <v>-0.36996762752361501</v>
      </c>
      <c r="Q331">
        <f>ProkustesV!T336*ProkustesV!$AC336</f>
        <v>-0.88046744860632586</v>
      </c>
      <c r="R331">
        <f>ProkustesV!U336*ProkustesV!$AC336</f>
        <v>1.4261072399179364</v>
      </c>
      <c r="S331">
        <f>ProkustesV!V336*ProkustesV!$AC336</f>
        <v>-0.90161486063509788</v>
      </c>
      <c r="T331">
        <f>ProkustesV!W336*ProkustesV!$AC336</f>
        <v>3.0125038284103889</v>
      </c>
      <c r="U331">
        <f>ProkustesV!X336*ProkustesV!$AC336</f>
        <v>-2.5554641540730425E-2</v>
      </c>
    </row>
    <row r="332" spans="1:21" x14ac:dyDescent="0.3">
      <c r="A332" t="str">
        <f>MID(ProkustesV!C337,4,3)&amp;"_"&amp;ProkustesV!A337&amp;"_"&amp;ProkustesV!B337</f>
        <v>zei_66_5</v>
      </c>
      <c r="B332">
        <f>ProkustesV!E337*ProkustesV!$AC337</f>
        <v>-2.3027166758448354</v>
      </c>
      <c r="C332">
        <f>ProkustesV!F337*ProkustesV!$AC337</f>
        <v>0.28934521750542797</v>
      </c>
      <c r="D332">
        <f>ProkustesV!G337*ProkustesV!$AC337</f>
        <v>-2.3191811444491712</v>
      </c>
      <c r="E332">
        <f>ProkustesV!H337*ProkustesV!$AC337</f>
        <v>-0.35025460415111859</v>
      </c>
      <c r="F332">
        <f>ProkustesV!I337*ProkustesV!$AC337</f>
        <v>-0.37581790803763543</v>
      </c>
      <c r="G332">
        <f>ProkustesV!J337*ProkustesV!$AC337</f>
        <v>3.3534709178046414E-2</v>
      </c>
      <c r="H332">
        <f>ProkustesV!K337*ProkustesV!$AC337</f>
        <v>-0.36494883926452809</v>
      </c>
      <c r="I332">
        <f>ProkustesV!L337*ProkustesV!$AC337</f>
        <v>0.95482462017618797</v>
      </c>
      <c r="J332">
        <f>ProkustesV!M337*ProkustesV!$AC337</f>
        <v>-0.36208883368264555</v>
      </c>
      <c r="K332">
        <f>ProkustesV!N337*ProkustesV!$AC337</f>
        <v>0.26336395879268987</v>
      </c>
      <c r="L332">
        <f>ProkustesV!O337*ProkustesV!$AC337</f>
        <v>1.5714217562357773</v>
      </c>
      <c r="M332">
        <f>ProkustesV!P337*ProkustesV!$AC337</f>
        <v>0.8656683508317975</v>
      </c>
      <c r="N332">
        <f>ProkustesV!Q337*ProkustesV!$AC337</f>
        <v>-0.3619795637386527</v>
      </c>
      <c r="O332">
        <f>ProkustesV!R337*ProkustesV!$AC337</f>
        <v>-0.24395725567057072</v>
      </c>
      <c r="P332">
        <f>ProkustesV!S337*ProkustesV!$AC337</f>
        <v>-0.37026430374046426</v>
      </c>
      <c r="Q332">
        <f>ProkustesV!T337*ProkustesV!$AC337</f>
        <v>-0.87390820051359019</v>
      </c>
      <c r="R332">
        <f>ProkustesV!U337*ProkustesV!$AC337</f>
        <v>1.5661508331739953</v>
      </c>
      <c r="S332">
        <f>ProkustesV!V337*ProkustesV!$AC337</f>
        <v>-0.86063122155988003</v>
      </c>
      <c r="T332">
        <f>ProkustesV!W337*ProkustesV!$AC337</f>
        <v>3.3194246793481623</v>
      </c>
      <c r="U332">
        <f>ProkustesV!X337*ProkustesV!$AC337</f>
        <v>-7.7985574588981491E-2</v>
      </c>
    </row>
    <row r="333" spans="1:21" x14ac:dyDescent="0.3">
      <c r="A333" t="str">
        <f>MID(ProkustesV!C338,4,3)&amp;"_"&amp;ProkustesV!A338&amp;"_"&amp;ProkustesV!B338</f>
        <v>zei_67_1</v>
      </c>
      <c r="B333">
        <f>ProkustesV!E338*ProkustesV!$AC338</f>
        <v>-2.2330533707616413</v>
      </c>
      <c r="C333">
        <f>ProkustesV!F338*ProkustesV!$AC338</f>
        <v>0.23017420584575474</v>
      </c>
      <c r="D333">
        <f>ProkustesV!G338*ProkustesV!$AC338</f>
        <v>-2.2464802607454821</v>
      </c>
      <c r="E333">
        <f>ProkustesV!H338*ProkustesV!$AC338</f>
        <v>-0.22016943252116492</v>
      </c>
      <c r="F333">
        <f>ProkustesV!I338*ProkustesV!$AC338</f>
        <v>-0.48766164935608741</v>
      </c>
      <c r="G333">
        <f>ProkustesV!J338*ProkustesV!$AC338</f>
        <v>-1.1206150284290893E-2</v>
      </c>
      <c r="H333">
        <f>ProkustesV!K338*ProkustesV!$AC338</f>
        <v>-0.36485078829897249</v>
      </c>
      <c r="I333">
        <f>ProkustesV!L338*ProkustesV!$AC338</f>
        <v>1.1514018082198523</v>
      </c>
      <c r="J333">
        <f>ProkustesV!M338*ProkustesV!$AC338</f>
        <v>-0.39033520050118448</v>
      </c>
      <c r="K333">
        <f>ProkustesV!N338*ProkustesV!$AC338</f>
        <v>0.36996860594036274</v>
      </c>
      <c r="L333">
        <f>ProkustesV!O338*ProkustesV!$AC338</f>
        <v>1.7845816910133194</v>
      </c>
      <c r="M333">
        <f>ProkustesV!P338*ProkustesV!$AC338</f>
        <v>1.5827326420886954</v>
      </c>
      <c r="N333">
        <f>ProkustesV!Q338*ProkustesV!$AC338</f>
        <v>-0.43101731253797926</v>
      </c>
      <c r="O333">
        <f>ProkustesV!R338*ProkustesV!$AC338</f>
        <v>-0.37806912715916202</v>
      </c>
      <c r="P333">
        <f>ProkustesV!S338*ProkustesV!$AC338</f>
        <v>-0.46473167663855552</v>
      </c>
      <c r="Q333">
        <f>ProkustesV!T338*ProkustesV!$AC338</f>
        <v>-1.1833143280775533</v>
      </c>
      <c r="R333">
        <f>ProkustesV!U338*ProkustesV!$AC338</f>
        <v>1.6517512319529419</v>
      </c>
      <c r="S333">
        <f>ProkustesV!V338*ProkustesV!$AC338</f>
        <v>-1.5679081304669278</v>
      </c>
      <c r="T333">
        <f>ProkustesV!W338*ProkustesV!$AC338</f>
        <v>3.1817973358736253</v>
      </c>
      <c r="U333">
        <f>ProkustesV!X338*ProkustesV!$AC338</f>
        <v>2.6389906414444799E-2</v>
      </c>
    </row>
    <row r="334" spans="1:21" x14ac:dyDescent="0.3">
      <c r="A334" t="str">
        <f>MID(ProkustesV!C339,4,3)&amp;"_"&amp;ProkustesV!A339&amp;"_"&amp;ProkustesV!B339</f>
        <v>zei_67_2</v>
      </c>
      <c r="B334">
        <f>ProkustesV!E339*ProkustesV!$AC339</f>
        <v>-2.5101188319401646</v>
      </c>
      <c r="C334">
        <f>ProkustesV!F339*ProkustesV!$AC339</f>
        <v>0.20008125221510856</v>
      </c>
      <c r="D334">
        <f>ProkustesV!G339*ProkustesV!$AC339</f>
        <v>-2.5016892734821088</v>
      </c>
      <c r="E334">
        <f>ProkustesV!H339*ProkustesV!$AC339</f>
        <v>-0.32492063797685106</v>
      </c>
      <c r="F334">
        <f>ProkustesV!I339*ProkustesV!$AC339</f>
        <v>-0.30360781508129686</v>
      </c>
      <c r="G334">
        <f>ProkustesV!J339*ProkustesV!$AC339</f>
        <v>-2.9471230320535811E-2</v>
      </c>
      <c r="H334">
        <f>ProkustesV!K339*ProkustesV!$AC339</f>
        <v>-0.40115104613520691</v>
      </c>
      <c r="I334">
        <f>ProkustesV!L339*ProkustesV!$AC339</f>
        <v>1.4023262244419805</v>
      </c>
      <c r="J334">
        <f>ProkustesV!M339*ProkustesV!$AC339</f>
        <v>-0.45747302417127333</v>
      </c>
      <c r="K334">
        <f>ProkustesV!N339*ProkustesV!$AC339</f>
        <v>0.46036517153776552</v>
      </c>
      <c r="L334">
        <f>ProkustesV!O339*ProkustesV!$AC339</f>
        <v>1.6506685213073586</v>
      </c>
      <c r="M334">
        <f>ProkustesV!P339*ProkustesV!$AC339</f>
        <v>1.710794074211085</v>
      </c>
      <c r="N334">
        <f>ProkustesV!Q339*ProkustesV!$AC339</f>
        <v>-0.47739638655932937</v>
      </c>
      <c r="O334">
        <f>ProkustesV!R339*ProkustesV!$AC339</f>
        <v>-0.306468742002031</v>
      </c>
      <c r="P334">
        <f>ProkustesV!S339*ProkustesV!$AC339</f>
        <v>-0.55857018107024359</v>
      </c>
      <c r="Q334">
        <f>ProkustesV!T339*ProkustesV!$AC339</f>
        <v>-1.2478873477744892</v>
      </c>
      <c r="R334">
        <f>ProkustesV!U339*ProkustesV!$AC339</f>
        <v>1.8382830456017476</v>
      </c>
      <c r="S334">
        <f>ProkustesV!V339*ProkustesV!$AC339</f>
        <v>-1.7821618810230169</v>
      </c>
      <c r="T334">
        <f>ProkustesV!W339*ProkustesV!$AC339</f>
        <v>3.72105499153052</v>
      </c>
      <c r="U334">
        <f>ProkustesV!X339*ProkustesV!$AC339</f>
        <v>-8.2656883309007861E-2</v>
      </c>
    </row>
    <row r="335" spans="1:21" x14ac:dyDescent="0.3">
      <c r="A335" t="str">
        <f>MID(ProkustesV!C340,4,3)&amp;"_"&amp;ProkustesV!A340&amp;"_"&amp;ProkustesV!B340</f>
        <v>zei_67_3</v>
      </c>
      <c r="B335">
        <f>ProkustesV!E340*ProkustesV!$AC340</f>
        <v>-1.8411790434249431</v>
      </c>
      <c r="C335">
        <f>ProkustesV!F340*ProkustesV!$AC340</f>
        <v>0.32088013522108416</v>
      </c>
      <c r="D335">
        <f>ProkustesV!G340*ProkustesV!$AC340</f>
        <v>-1.8627475693480608</v>
      </c>
      <c r="E335">
        <f>ProkustesV!H340*ProkustesV!$AC340</f>
        <v>-0.35093250279863231</v>
      </c>
      <c r="F335">
        <f>ProkustesV!I340*ProkustesV!$AC340</f>
        <v>-0.35039257045134325</v>
      </c>
      <c r="G335">
        <f>ProkustesV!J340*ProkustesV!$AC340</f>
        <v>1.4069791125043835E-2</v>
      </c>
      <c r="H335">
        <f>ProkustesV!K340*ProkustesV!$AC340</f>
        <v>-0.27083177200072783</v>
      </c>
      <c r="I335">
        <f>ProkustesV!L340*ProkustesV!$AC340</f>
        <v>1.0638211228585606</v>
      </c>
      <c r="J335">
        <f>ProkustesV!M340*ProkustesV!$AC340</f>
        <v>-0.27663648730284085</v>
      </c>
      <c r="K335">
        <f>ProkustesV!N340*ProkustesV!$AC340</f>
        <v>0.34174340546035459</v>
      </c>
      <c r="L335">
        <f>ProkustesV!O340*ProkustesV!$AC340</f>
        <v>1.4342157802438786</v>
      </c>
      <c r="M335">
        <f>ProkustesV!P340*ProkustesV!$AC340</f>
        <v>0.89565314036820387</v>
      </c>
      <c r="N335">
        <f>ProkustesV!Q340*ProkustesV!$AC340</f>
        <v>-0.27372717097558968</v>
      </c>
      <c r="O335">
        <f>ProkustesV!R340*ProkustesV!$AC340</f>
        <v>-0.33910184943031102</v>
      </c>
      <c r="P335">
        <f>ProkustesV!S340*ProkustesV!$AC340</f>
        <v>-0.32807266308924543</v>
      </c>
      <c r="Q335">
        <f>ProkustesV!T340*ProkustesV!$AC340</f>
        <v>-1.0363271584929297</v>
      </c>
      <c r="R335">
        <f>ProkustesV!U340*ProkustesV!$AC340</f>
        <v>1.3553005320049594</v>
      </c>
      <c r="S335">
        <f>ProkustesV!V340*ProkustesV!$AC340</f>
        <v>-0.9024928319562634</v>
      </c>
      <c r="T335">
        <f>ProkustesV!W340*ProkustesV!$AC340</f>
        <v>2.414070964343904</v>
      </c>
      <c r="U335">
        <f>ProkustesV!X340*ProkustesV!$AC340</f>
        <v>-7.3132523551015498E-3</v>
      </c>
    </row>
    <row r="336" spans="1:21" x14ac:dyDescent="0.3">
      <c r="A336" t="str">
        <f>MID(ProkustesV!C341,4,3)&amp;"_"&amp;ProkustesV!A341&amp;"_"&amp;ProkustesV!B341</f>
        <v>zei_67_4</v>
      </c>
      <c r="B336">
        <f>ProkustesV!E341*ProkustesV!$AC341</f>
        <v>-1.861570918343727</v>
      </c>
      <c r="C336">
        <f>ProkustesV!F341*ProkustesV!$AC341</f>
        <v>0.29642833749207703</v>
      </c>
      <c r="D336">
        <f>ProkustesV!G341*ProkustesV!$AC341</f>
        <v>-1.8635053190065134</v>
      </c>
      <c r="E336">
        <f>ProkustesV!H341*ProkustesV!$AC341</f>
        <v>-0.35757442967831848</v>
      </c>
      <c r="F336">
        <f>ProkustesV!I341*ProkustesV!$AC341</f>
        <v>-0.2099973747016799</v>
      </c>
      <c r="G336">
        <f>ProkustesV!J341*ProkustesV!$AC341</f>
        <v>4.9919978453697366E-3</v>
      </c>
      <c r="H336">
        <f>ProkustesV!K341*ProkustesV!$AC341</f>
        <v>-0.27217918618132497</v>
      </c>
      <c r="I336">
        <f>ProkustesV!L341*ProkustesV!$AC341</f>
        <v>1.0295709617235675</v>
      </c>
      <c r="J336">
        <f>ProkustesV!M341*ProkustesV!$AC341</f>
        <v>-0.33242620365475872</v>
      </c>
      <c r="K336">
        <f>ProkustesV!N341*ProkustesV!$AC341</f>
        <v>0.32751598961158934</v>
      </c>
      <c r="L336">
        <f>ProkustesV!O341*ProkustesV!$AC341</f>
        <v>1.4018106859060726</v>
      </c>
      <c r="M336">
        <f>ProkustesV!P341*ProkustesV!$AC341</f>
        <v>0.91780004789949976</v>
      </c>
      <c r="N336">
        <f>ProkustesV!Q341*ProkustesV!$AC341</f>
        <v>-0.33313006390390576</v>
      </c>
      <c r="O336">
        <f>ProkustesV!R341*ProkustesV!$AC341</f>
        <v>-0.28631661212899262</v>
      </c>
      <c r="P336">
        <f>ProkustesV!S341*ProkustesV!$AC341</f>
        <v>-0.35385156267604656</v>
      </c>
      <c r="Q336">
        <f>ProkustesV!T341*ProkustesV!$AC341</f>
        <v>-1.030074620672691</v>
      </c>
      <c r="R336">
        <f>ProkustesV!U341*ProkustesV!$AC341</f>
        <v>1.2041473882502167</v>
      </c>
      <c r="S336">
        <f>ProkustesV!V341*ProkustesV!$AC341</f>
        <v>-0.93462286262433025</v>
      </c>
      <c r="T336">
        <f>ProkustesV!W341*ProkustesV!$AC341</f>
        <v>2.6207025543116589</v>
      </c>
      <c r="U336">
        <f>ProkustesV!X341*ProkustesV!$AC341</f>
        <v>3.2281190532239712E-2</v>
      </c>
    </row>
    <row r="337" spans="1:21" x14ac:dyDescent="0.3">
      <c r="A337" t="str">
        <f>MID(ProkustesV!C342,4,3)&amp;"_"&amp;ProkustesV!A342&amp;"_"&amp;ProkustesV!B342</f>
        <v>zei_67_5</v>
      </c>
      <c r="B337">
        <f>ProkustesV!E342*ProkustesV!$AC342</f>
        <v>-1.9601704921282259</v>
      </c>
      <c r="C337">
        <f>ProkustesV!F342*ProkustesV!$AC342</f>
        <v>0.30950934853623707</v>
      </c>
      <c r="D337">
        <f>ProkustesV!G342*ProkustesV!$AC342</f>
        <v>-2.0089736962375042</v>
      </c>
      <c r="E337">
        <f>ProkustesV!H342*ProkustesV!$AC342</f>
        <v>-0.34003498291587092</v>
      </c>
      <c r="F337">
        <f>ProkustesV!I342*ProkustesV!$AC342</f>
        <v>-0.31820742023797349</v>
      </c>
      <c r="G337">
        <f>ProkustesV!J342*ProkustesV!$AC342</f>
        <v>-2.7810764039707322E-2</v>
      </c>
      <c r="H337">
        <f>ProkustesV!K342*ProkustesV!$AC342</f>
        <v>-0.28127505677551679</v>
      </c>
      <c r="I337">
        <f>ProkustesV!L342*ProkustesV!$AC342</f>
        <v>1.1302110270754171</v>
      </c>
      <c r="J337">
        <f>ProkustesV!M342*ProkustesV!$AC342</f>
        <v>-0.30866953505815947</v>
      </c>
      <c r="K337">
        <f>ProkustesV!N342*ProkustesV!$AC342</f>
        <v>0.40006571668319374</v>
      </c>
      <c r="L337">
        <f>ProkustesV!O342*ProkustesV!$AC342</f>
        <v>1.4204303754957008</v>
      </c>
      <c r="M337">
        <f>ProkustesV!P342*ProkustesV!$AC342</f>
        <v>0.90355188255815888</v>
      </c>
      <c r="N337">
        <f>ProkustesV!Q342*ProkustesV!$AC342</f>
        <v>-0.32794261072662678</v>
      </c>
      <c r="O337">
        <f>ProkustesV!R342*ProkustesV!$AC342</f>
        <v>-0.32968370607567182</v>
      </c>
      <c r="P337">
        <f>ProkustesV!S342*ProkustesV!$AC342</f>
        <v>-0.34868597734827339</v>
      </c>
      <c r="Q337">
        <f>ProkustesV!T342*ProkustesV!$AC342</f>
        <v>-1.1071780769252144</v>
      </c>
      <c r="R337">
        <f>ProkustesV!U342*ProkustesV!$AC342</f>
        <v>1.4276520871572576</v>
      </c>
      <c r="S337">
        <f>ProkustesV!V342*ProkustesV!$AC342</f>
        <v>-0.90952934278588038</v>
      </c>
      <c r="T337">
        <f>ProkustesV!W342*ProkustesV!$AC342</f>
        <v>2.7058423258593276</v>
      </c>
      <c r="U337">
        <f>ProkustesV!X342*ProkustesV!$AC342</f>
        <v>-2.910110211065569E-2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9"/>
  <sheetViews>
    <sheetView workbookViewId="0"/>
  </sheetViews>
  <sheetFormatPr defaultRowHeight="13.8" x14ac:dyDescent="0.3"/>
  <cols>
    <col min="1" max="1" width="12.44140625" style="13" customWidth="1"/>
    <col min="2" max="4" width="8.88671875" style="65"/>
    <col min="5" max="5" width="3.77734375" style="13" customWidth="1"/>
    <col min="6" max="9" width="8.88671875" style="13"/>
    <col min="10" max="10" width="4.33203125" style="13" customWidth="1"/>
    <col min="11" max="13" width="8.88671875" style="13"/>
    <col min="14" max="14" width="3.33203125" style="13" customWidth="1"/>
    <col min="15" max="16" width="8.88671875" style="13"/>
    <col min="17" max="17" width="5" style="13" customWidth="1"/>
    <col min="18" max="18" width="5.44140625" style="13" customWidth="1"/>
    <col min="19" max="16384" width="8.88671875" style="13"/>
  </cols>
  <sheetData>
    <row r="1" spans="1:16" x14ac:dyDescent="0.3">
      <c r="A1" s="63" t="s">
        <v>789</v>
      </c>
      <c r="B1" s="64"/>
      <c r="C1" s="64"/>
      <c r="D1" s="64"/>
    </row>
    <row r="2" spans="1:16" x14ac:dyDescent="0.3">
      <c r="A2" s="70">
        <v>-20181217</v>
      </c>
      <c r="B2" s="64"/>
      <c r="C2" s="64"/>
      <c r="D2" s="64"/>
    </row>
    <row r="3" spans="1:16" x14ac:dyDescent="0.3">
      <c r="A3" s="71" t="s">
        <v>790</v>
      </c>
      <c r="B3" s="64"/>
      <c r="C3" s="64"/>
      <c r="D3" s="64"/>
    </row>
    <row r="4" spans="1:16" x14ac:dyDescent="0.3">
      <c r="A4" s="49" t="s">
        <v>419</v>
      </c>
      <c r="B4" s="64" t="s">
        <v>420</v>
      </c>
      <c r="C4" s="69">
        <v>3.5979999999999999</v>
      </c>
      <c r="D4" s="64"/>
    </row>
    <row r="5" spans="1:16" x14ac:dyDescent="0.3">
      <c r="A5" s="49"/>
      <c r="B5" s="64" t="s">
        <v>421</v>
      </c>
      <c r="C5" s="69">
        <v>2.5979999999999999</v>
      </c>
      <c r="D5" s="64"/>
    </row>
    <row r="6" spans="1:16" x14ac:dyDescent="0.3">
      <c r="A6" s="49"/>
      <c r="B6" s="64" t="s">
        <v>422</v>
      </c>
      <c r="C6" s="69">
        <v>2.0979999999999999</v>
      </c>
      <c r="D6" s="64"/>
    </row>
    <row r="7" spans="1:16" x14ac:dyDescent="0.3">
      <c r="A7" s="50"/>
      <c r="B7" s="64"/>
      <c r="C7" s="64"/>
      <c r="D7" s="64"/>
    </row>
    <row r="8" spans="1:16" x14ac:dyDescent="0.3">
      <c r="A8" s="49" t="s">
        <v>423</v>
      </c>
      <c r="B8" s="64"/>
      <c r="C8" s="64"/>
      <c r="D8" s="64"/>
      <c r="F8" s="17" t="s">
        <v>424</v>
      </c>
      <c r="K8" s="17" t="s">
        <v>425</v>
      </c>
      <c r="L8" s="17"/>
      <c r="M8" s="17"/>
    </row>
    <row r="9" spans="1:16" x14ac:dyDescent="0.3">
      <c r="A9" s="49">
        <f>COUNTIF(A17:A500,"&lt;&gt;")</f>
        <v>333</v>
      </c>
      <c r="B9" s="64" t="s">
        <v>374</v>
      </c>
      <c r="C9" s="64"/>
      <c r="D9" s="64"/>
      <c r="F9" s="49">
        <f>COUNTIF(F17:F500,"&lt;&gt;")</f>
        <v>20</v>
      </c>
      <c r="G9" s="17" t="s">
        <v>375</v>
      </c>
      <c r="K9" s="17">
        <v>14</v>
      </c>
      <c r="L9" s="17" t="s">
        <v>374</v>
      </c>
      <c r="M9" s="17"/>
    </row>
    <row r="10" spans="1:16" x14ac:dyDescent="0.3">
      <c r="A10" s="50">
        <v>3</v>
      </c>
      <c r="B10" s="64" t="s">
        <v>426</v>
      </c>
      <c r="C10" s="64"/>
      <c r="D10" s="64"/>
      <c r="F10" s="13">
        <v>3</v>
      </c>
      <c r="G10" s="17" t="s">
        <v>426</v>
      </c>
      <c r="K10" s="17">
        <v>3</v>
      </c>
      <c r="L10" s="17" t="s">
        <v>426</v>
      </c>
      <c r="M10" s="17"/>
    </row>
    <row r="11" spans="1:16" x14ac:dyDescent="0.3">
      <c r="A11" s="50" t="s">
        <v>427</v>
      </c>
      <c r="B11" s="64"/>
      <c r="C11" s="64"/>
      <c r="D11" s="64"/>
      <c r="F11" s="50" t="s">
        <v>428</v>
      </c>
      <c r="G11" s="17"/>
      <c r="O11" s="13" t="s">
        <v>429</v>
      </c>
    </row>
    <row r="12" spans="1:16" x14ac:dyDescent="0.3">
      <c r="A12" s="49" t="s">
        <v>416</v>
      </c>
      <c r="B12" s="64">
        <f>MIN(B$17:B$500)</f>
        <v>-8.3443698883056605</v>
      </c>
      <c r="C12" s="64">
        <f>MIN(C$17:C$500)</f>
        <v>-7.7933998107910201</v>
      </c>
      <c r="D12" s="64">
        <f>MIN(D$17:D$500)</f>
        <v>-3.8880798816680899</v>
      </c>
      <c r="E12" s="50"/>
      <c r="F12" s="50"/>
      <c r="G12" s="64">
        <f>MIN(G$17:G$500)</f>
        <v>-2.2635900974273699</v>
      </c>
      <c r="H12" s="64">
        <f>MIN(H$17:H$500)</f>
        <v>-2.1158699989318799</v>
      </c>
      <c r="I12" s="64">
        <f>MIN(I$17:I$500)</f>
        <v>-1.7578099966049201</v>
      </c>
      <c r="J12" s="50"/>
      <c r="K12" s="64">
        <f>MIN(K$17:K$500)</f>
        <v>-0.45271801948547402</v>
      </c>
      <c r="L12" s="64">
        <f>MIN(L$17:L$500)</f>
        <v>-0.42317399978637599</v>
      </c>
      <c r="M12" s="64">
        <f>MIN(M$17:M$500)</f>
        <v>-0.35156199932098403</v>
      </c>
    </row>
    <row r="13" spans="1:16" x14ac:dyDescent="0.3">
      <c r="A13" s="49" t="s">
        <v>418</v>
      </c>
      <c r="B13" s="64">
        <f>MAX(B$17:B$500)</f>
        <v>5.34027004241943</v>
      </c>
      <c r="C13" s="64">
        <f>MAX(C$17:C$500)</f>
        <v>4.34072017669678</v>
      </c>
      <c r="D13" s="64">
        <f>MAX(D$17:D$500)</f>
        <v>4.0096898078918501</v>
      </c>
      <c r="E13" s="50"/>
      <c r="F13" s="50"/>
      <c r="G13" s="64">
        <f>MAX(G$17:G$500)</f>
        <v>2.0310299396514901</v>
      </c>
      <c r="H13" s="64">
        <f>MAX(H$17:H$500)</f>
        <v>2.1495199203491202</v>
      </c>
      <c r="I13" s="64">
        <f>MAX(I$17:I$500)</f>
        <v>4.0096898078918501</v>
      </c>
      <c r="J13" s="50"/>
      <c r="K13" s="64">
        <f>MAX(K$17:K$500)</f>
        <v>0.40620598793029805</v>
      </c>
      <c r="L13" s="64">
        <f>MAX(L$17:L$500)</f>
        <v>0.42990398406982405</v>
      </c>
      <c r="M13" s="64">
        <f>MAX(M$17:M$500)</f>
        <v>0.80193796157837005</v>
      </c>
    </row>
    <row r="14" spans="1:16" x14ac:dyDescent="0.3">
      <c r="A14" s="49" t="s">
        <v>430</v>
      </c>
      <c r="B14" s="64"/>
      <c r="C14" s="64"/>
      <c r="D14" s="64"/>
      <c r="G14" s="65"/>
      <c r="H14" s="65"/>
      <c r="I14" s="65"/>
      <c r="K14" s="66">
        <v>0.2</v>
      </c>
      <c r="L14" s="66">
        <v>0.2</v>
      </c>
      <c r="M14" s="66">
        <v>0.2</v>
      </c>
    </row>
    <row r="15" spans="1:16" x14ac:dyDescent="0.3">
      <c r="A15" s="66"/>
      <c r="B15" s="67" t="s">
        <v>431</v>
      </c>
      <c r="C15" s="67" t="s">
        <v>431</v>
      </c>
      <c r="D15" s="67" t="s">
        <v>431</v>
      </c>
      <c r="E15" s="15"/>
      <c r="F15" s="66"/>
      <c r="G15" s="67" t="s">
        <v>431</v>
      </c>
      <c r="H15" s="67" t="s">
        <v>431</v>
      </c>
      <c r="I15" s="67" t="s">
        <v>431</v>
      </c>
      <c r="K15" s="66" t="s">
        <v>431</v>
      </c>
      <c r="L15" s="66" t="s">
        <v>431</v>
      </c>
      <c r="M15" s="66" t="s">
        <v>431</v>
      </c>
      <c r="O15" s="13" t="s">
        <v>432</v>
      </c>
    </row>
    <row r="16" spans="1:16" x14ac:dyDescent="0.3">
      <c r="A16" s="66"/>
      <c r="B16" s="67" t="s">
        <v>388</v>
      </c>
      <c r="C16" s="67" t="s">
        <v>389</v>
      </c>
      <c r="D16" s="67" t="s">
        <v>407</v>
      </c>
      <c r="E16" s="15"/>
      <c r="F16" s="66"/>
      <c r="G16" s="67" t="s">
        <v>388</v>
      </c>
      <c r="H16" s="67" t="s">
        <v>389</v>
      </c>
      <c r="I16" s="67" t="s">
        <v>407</v>
      </c>
      <c r="K16" s="66" t="s">
        <v>388</v>
      </c>
      <c r="L16" s="66" t="s">
        <v>389</v>
      </c>
      <c r="M16" s="66" t="s">
        <v>407</v>
      </c>
      <c r="O16" s="13" t="s">
        <v>388</v>
      </c>
      <c r="P16" s="13" t="s">
        <v>389</v>
      </c>
    </row>
    <row r="17" spans="1:18" ht="14.4" x14ac:dyDescent="0.3">
      <c r="A17" s="1" t="s">
        <v>436</v>
      </c>
      <c r="B17" s="1">
        <v>-5.2265200614929199</v>
      </c>
      <c r="C17" s="1">
        <v>-1.5155899524688701</v>
      </c>
      <c r="D17" s="1">
        <v>-0.96518999338150002</v>
      </c>
      <c r="E17" s="15"/>
      <c r="F17" s="1" t="s">
        <v>769</v>
      </c>
      <c r="G17" s="1">
        <v>-2.2635900974273699</v>
      </c>
      <c r="H17" s="1">
        <v>7.7800001017749301E-3</v>
      </c>
      <c r="I17" s="1">
        <v>-0.50915998220443703</v>
      </c>
      <c r="J17" s="59"/>
      <c r="K17" s="65">
        <f>G17*K$14</f>
        <v>-0.45271801948547402</v>
      </c>
      <c r="L17" s="65">
        <f>H17*L$14</f>
        <v>1.556000020354986E-3</v>
      </c>
      <c r="M17" s="65">
        <f>I17*M$14</f>
        <v>-0.10183199644088742</v>
      </c>
      <c r="O17" s="68" t="s">
        <v>791</v>
      </c>
      <c r="P17" s="68" t="s">
        <v>791</v>
      </c>
      <c r="R17" s="13" t="s">
        <v>433</v>
      </c>
    </row>
    <row r="18" spans="1:18" ht="14.4" x14ac:dyDescent="0.3">
      <c r="A18" s="1" t="s">
        <v>437</v>
      </c>
      <c r="B18" s="1">
        <v>-4.8603100776672399</v>
      </c>
      <c r="C18" s="1">
        <v>-1.9766999483108501</v>
      </c>
      <c r="D18" s="1">
        <v>-1.6507200002670299</v>
      </c>
      <c r="E18" s="15"/>
      <c r="F18" s="1" t="s">
        <v>770</v>
      </c>
      <c r="G18" s="1">
        <v>-1.3088400363922099</v>
      </c>
      <c r="H18" s="1">
        <v>1.16878998279572</v>
      </c>
      <c r="I18" s="1">
        <v>2.3306899070739702</v>
      </c>
      <c r="J18" s="59"/>
      <c r="K18" s="65">
        <f t="shared" ref="K18:K36" si="0">G18*K$14</f>
        <v>-0.26176800727844202</v>
      </c>
      <c r="L18" s="65">
        <f t="shared" ref="L18:L36" si="1">H18*L$14</f>
        <v>0.233757996559144</v>
      </c>
      <c r="M18" s="65">
        <f t="shared" ref="M18:M36" si="2">I18*M$14</f>
        <v>0.46613798141479407</v>
      </c>
      <c r="O18" s="68"/>
      <c r="P18" s="68"/>
      <c r="R18" s="13" t="s">
        <v>433</v>
      </c>
    </row>
    <row r="19" spans="1:18" ht="14.4" x14ac:dyDescent="0.3">
      <c r="A19" s="1" t="s">
        <v>438</v>
      </c>
      <c r="B19" s="1">
        <v>-5.3400402069091797</v>
      </c>
      <c r="C19" s="1">
        <v>-1.6413099765777599</v>
      </c>
      <c r="D19" s="1">
        <v>0.89219999313354503</v>
      </c>
      <c r="E19" s="15"/>
      <c r="F19" s="1" t="s">
        <v>771</v>
      </c>
      <c r="G19" s="1">
        <v>-2.2606298923492401</v>
      </c>
      <c r="H19" s="1">
        <v>-2.0080000162124599E-2</v>
      </c>
      <c r="I19" s="1">
        <v>-0.40961000323295599</v>
      </c>
      <c r="J19" s="59"/>
      <c r="K19" s="65">
        <f t="shared" si="0"/>
        <v>-0.45212597846984803</v>
      </c>
      <c r="L19" s="65">
        <f t="shared" si="1"/>
        <v>-4.01600003242492E-3</v>
      </c>
      <c r="M19" s="65">
        <f t="shared" si="2"/>
        <v>-8.1922000646591206E-2</v>
      </c>
      <c r="O19" s="68"/>
      <c r="P19" s="68"/>
      <c r="R19" s="13" t="s">
        <v>433</v>
      </c>
    </row>
    <row r="20" spans="1:18" ht="14.4" x14ac:dyDescent="0.3">
      <c r="A20" s="1" t="s">
        <v>439</v>
      </c>
      <c r="B20" s="1">
        <v>-3.4131400585174601</v>
      </c>
      <c r="C20" s="1">
        <v>-1.5909899473190301</v>
      </c>
      <c r="D20" s="1">
        <v>1.4908100366592401</v>
      </c>
      <c r="E20" s="15"/>
      <c r="F20" s="1" t="s">
        <v>772</v>
      </c>
      <c r="G20" s="1">
        <v>1.11524999141693</v>
      </c>
      <c r="H20" s="1">
        <v>-1.2638299465179399</v>
      </c>
      <c r="I20" s="1">
        <v>0.25714999437332198</v>
      </c>
      <c r="J20" s="59"/>
      <c r="K20" s="65">
        <f t="shared" si="0"/>
        <v>0.22304999828338601</v>
      </c>
      <c r="L20" s="65">
        <f t="shared" si="1"/>
        <v>-0.25276598930358801</v>
      </c>
      <c r="M20" s="65">
        <f t="shared" si="2"/>
        <v>5.1429998874664401E-2</v>
      </c>
      <c r="O20" s="68"/>
      <c r="P20" s="68"/>
      <c r="R20" s="13" t="s">
        <v>433</v>
      </c>
    </row>
    <row r="21" spans="1:18" ht="14.4" x14ac:dyDescent="0.3">
      <c r="A21" s="1" t="s">
        <v>440</v>
      </c>
      <c r="B21" s="1">
        <v>-3.8951098918914799</v>
      </c>
      <c r="C21" s="1">
        <v>0.482340008020401</v>
      </c>
      <c r="D21" s="1">
        <v>-2.47516989707947</v>
      </c>
      <c r="E21" s="15"/>
      <c r="F21" s="1" t="s">
        <v>773</v>
      </c>
      <c r="G21" s="1">
        <v>-1.38531005382538</v>
      </c>
      <c r="H21" s="1">
        <v>1.60711002349854</v>
      </c>
      <c r="I21" s="1">
        <v>0.52415001392364502</v>
      </c>
      <c r="J21" s="59"/>
      <c r="K21" s="65">
        <f t="shared" si="0"/>
        <v>-0.27706201076507603</v>
      </c>
      <c r="L21" s="65">
        <f t="shared" si="1"/>
        <v>0.32142200469970805</v>
      </c>
      <c r="M21" s="65">
        <f t="shared" si="2"/>
        <v>0.10483000278472901</v>
      </c>
      <c r="O21" s="68"/>
      <c r="P21" s="68"/>
      <c r="R21" s="13" t="s">
        <v>433</v>
      </c>
    </row>
    <row r="22" spans="1:18" ht="14.4" x14ac:dyDescent="0.3">
      <c r="A22" s="1" t="s">
        <v>441</v>
      </c>
      <c r="B22" s="1">
        <v>-5.8045601844787598</v>
      </c>
      <c r="C22" s="1">
        <v>-0.44527998566627502</v>
      </c>
      <c r="D22" s="1">
        <v>1.7593899965286299</v>
      </c>
      <c r="E22" s="15"/>
      <c r="F22" s="1" t="s">
        <v>774</v>
      </c>
      <c r="G22" s="1">
        <v>0.12229000031948099</v>
      </c>
      <c r="H22" s="1">
        <v>0.11055999994278</v>
      </c>
      <c r="I22" s="1">
        <v>3.9810500144958501</v>
      </c>
      <c r="J22" s="59"/>
      <c r="K22" s="65">
        <f t="shared" si="0"/>
        <v>2.4458000063896201E-2</v>
      </c>
      <c r="L22" s="65">
        <f t="shared" si="1"/>
        <v>2.2111999988556001E-2</v>
      </c>
      <c r="M22" s="65">
        <f t="shared" si="2"/>
        <v>0.7962100028991701</v>
      </c>
      <c r="O22" s="68"/>
      <c r="P22" s="68"/>
      <c r="R22" s="13" t="s">
        <v>433</v>
      </c>
    </row>
    <row r="23" spans="1:18" ht="14.4" x14ac:dyDescent="0.3">
      <c r="A23" s="1" t="s">
        <v>442</v>
      </c>
      <c r="B23" s="1">
        <v>-3.6579899787902801</v>
      </c>
      <c r="C23" s="1">
        <v>0.423049986362457</v>
      </c>
      <c r="D23" s="1">
        <v>2.3611299991607702</v>
      </c>
      <c r="E23" s="15"/>
      <c r="F23" s="1" t="s">
        <v>775</v>
      </c>
      <c r="G23" s="1">
        <v>1.98557996749878</v>
      </c>
      <c r="H23" s="1">
        <v>-1.51552999019623</v>
      </c>
      <c r="I23" s="1">
        <v>0.27630999684333801</v>
      </c>
      <c r="J23" s="59"/>
      <c r="K23" s="65">
        <f t="shared" si="0"/>
        <v>0.39711599349975601</v>
      </c>
      <c r="L23" s="65">
        <f t="shared" si="1"/>
        <v>-0.30310599803924604</v>
      </c>
      <c r="M23" s="65">
        <f t="shared" si="2"/>
        <v>5.5261999368667603E-2</v>
      </c>
      <c r="O23" s="68"/>
      <c r="P23" s="68"/>
      <c r="R23" s="13" t="s">
        <v>433</v>
      </c>
    </row>
    <row r="24" spans="1:18" ht="14.4" x14ac:dyDescent="0.3">
      <c r="A24" s="1" t="s">
        <v>443</v>
      </c>
      <c r="B24" s="1">
        <v>-1.8228399753570601</v>
      </c>
      <c r="C24" s="1">
        <v>-0.71283000707626298</v>
      </c>
      <c r="D24" s="1">
        <v>0.452859997749329</v>
      </c>
      <c r="E24" s="15"/>
      <c r="F24" s="1" t="s">
        <v>776</v>
      </c>
      <c r="G24" s="1">
        <v>-1.62402999401093</v>
      </c>
      <c r="H24" s="1">
        <v>-1.93810999393463</v>
      </c>
      <c r="I24" s="1">
        <v>-0.31150001287460299</v>
      </c>
      <c r="J24" s="59"/>
      <c r="K24" s="65">
        <f t="shared" si="0"/>
        <v>-0.32480599880218602</v>
      </c>
      <c r="L24" s="65">
        <f t="shared" si="1"/>
        <v>-0.38762199878692605</v>
      </c>
      <c r="M24" s="65">
        <f t="shared" si="2"/>
        <v>-6.2300002574920604E-2</v>
      </c>
      <c r="O24" s="68"/>
      <c r="P24" s="68"/>
    </row>
    <row r="25" spans="1:18" ht="14.4" x14ac:dyDescent="0.3">
      <c r="A25" s="1" t="s">
        <v>444</v>
      </c>
      <c r="B25" s="1">
        <v>-6.7094998359680202</v>
      </c>
      <c r="C25" s="1">
        <v>0.32477998733520502</v>
      </c>
      <c r="D25" s="1">
        <v>2.4266600608825701</v>
      </c>
      <c r="E25" s="15"/>
      <c r="F25" s="1" t="s">
        <v>777</v>
      </c>
      <c r="G25" s="1">
        <v>2.0203499794006299</v>
      </c>
      <c r="H25" s="1">
        <v>-1.48028004169464</v>
      </c>
      <c r="I25" s="1">
        <v>0.39598000049591098</v>
      </c>
      <c r="J25" s="59"/>
      <c r="K25" s="65">
        <f t="shared" si="0"/>
        <v>0.40406999588012599</v>
      </c>
      <c r="L25" s="65">
        <f t="shared" si="1"/>
        <v>-0.29605600833892803</v>
      </c>
      <c r="M25" s="65">
        <f t="shared" si="2"/>
        <v>7.9196000099182207E-2</v>
      </c>
      <c r="O25" s="68"/>
      <c r="P25" s="68"/>
    </row>
    <row r="26" spans="1:18" ht="14.4" x14ac:dyDescent="0.3">
      <c r="A26" s="1" t="s">
        <v>445</v>
      </c>
      <c r="B26" s="1">
        <v>-4.04312992095947</v>
      </c>
      <c r="C26" s="1">
        <v>-0.257560014724731</v>
      </c>
      <c r="D26" s="1">
        <v>1.51156997680664</v>
      </c>
      <c r="E26" s="15"/>
      <c r="F26" s="1" t="s">
        <v>778</v>
      </c>
      <c r="G26" s="1">
        <v>-1.15629005432129</v>
      </c>
      <c r="H26" s="1">
        <v>-2.0488700866699201</v>
      </c>
      <c r="I26" s="1">
        <v>-0.27057000994682301</v>
      </c>
      <c r="J26" s="59"/>
      <c r="K26" s="65">
        <f t="shared" si="0"/>
        <v>-0.23125801086425801</v>
      </c>
      <c r="L26" s="65">
        <f t="shared" si="1"/>
        <v>-0.40977401733398405</v>
      </c>
      <c r="M26" s="65">
        <f t="shared" si="2"/>
        <v>-5.4114001989364606E-2</v>
      </c>
      <c r="O26" s="68"/>
      <c r="P26" s="68"/>
    </row>
    <row r="27" spans="1:18" ht="14.4" x14ac:dyDescent="0.3">
      <c r="A27" s="1" t="s">
        <v>446</v>
      </c>
      <c r="B27" s="1">
        <v>-5.1189198493957502</v>
      </c>
      <c r="C27" s="1">
        <v>0.43110001087188698</v>
      </c>
      <c r="D27" s="1">
        <v>0.97598999738693204</v>
      </c>
      <c r="E27" s="15"/>
      <c r="F27" s="1" t="s">
        <v>779</v>
      </c>
      <c r="G27" s="1">
        <v>0.66762000322341897</v>
      </c>
      <c r="H27" s="1">
        <v>1.0616699457168599</v>
      </c>
      <c r="I27" s="1">
        <v>0.77749001979827903</v>
      </c>
      <c r="J27" s="59"/>
      <c r="K27" s="65">
        <f t="shared" si="0"/>
        <v>0.13352400064468381</v>
      </c>
      <c r="L27" s="65">
        <f t="shared" si="1"/>
        <v>0.21233398914337198</v>
      </c>
      <c r="M27" s="65">
        <f t="shared" si="2"/>
        <v>0.15549800395965582</v>
      </c>
      <c r="O27" s="68"/>
      <c r="P27" s="68"/>
    </row>
    <row r="28" spans="1:18" ht="14.4" x14ac:dyDescent="0.3">
      <c r="A28" s="1" t="s">
        <v>447</v>
      </c>
      <c r="B28" s="1">
        <v>-3.8580698966979998</v>
      </c>
      <c r="C28" s="1">
        <v>1.1649700403213501</v>
      </c>
      <c r="D28" s="1">
        <v>-0.26726999878883401</v>
      </c>
      <c r="E28" s="15"/>
      <c r="F28" s="1" t="s">
        <v>780</v>
      </c>
      <c r="G28" s="1">
        <v>-1.4268200397491499</v>
      </c>
      <c r="H28" s="1">
        <v>-2.1158699989318799</v>
      </c>
      <c r="I28" s="1">
        <v>-0.65056002140045199</v>
      </c>
      <c r="J28" s="59"/>
      <c r="K28" s="65">
        <f t="shared" si="0"/>
        <v>-0.28536400794983002</v>
      </c>
      <c r="L28" s="65">
        <f t="shared" si="1"/>
        <v>-0.42317399978637599</v>
      </c>
      <c r="M28" s="65">
        <f t="shared" si="2"/>
        <v>-0.1301120042800904</v>
      </c>
      <c r="O28" s="68"/>
      <c r="P28" s="68"/>
    </row>
    <row r="29" spans="1:18" ht="14.4" x14ac:dyDescent="0.3">
      <c r="A29" s="1" t="s">
        <v>448</v>
      </c>
      <c r="B29" s="1">
        <v>-4.9747500419616699</v>
      </c>
      <c r="C29" s="1">
        <v>0.26315000653266901</v>
      </c>
      <c r="D29" s="1">
        <v>-0.21728000044822701</v>
      </c>
      <c r="E29" s="15"/>
      <c r="F29" s="1" t="s">
        <v>781</v>
      </c>
      <c r="G29" s="1">
        <v>2.0310299396514901</v>
      </c>
      <c r="H29" s="1">
        <v>-1.4779299497604399</v>
      </c>
      <c r="I29" s="1">
        <v>0.20088000595569599</v>
      </c>
      <c r="J29" s="59"/>
      <c r="K29" s="65">
        <f t="shared" si="0"/>
        <v>0.40620598793029805</v>
      </c>
      <c r="L29" s="65">
        <f t="shared" si="1"/>
        <v>-0.29558598995208801</v>
      </c>
      <c r="M29" s="65">
        <f t="shared" si="2"/>
        <v>4.0176001191139205E-2</v>
      </c>
      <c r="O29" s="68"/>
      <c r="P29" s="68"/>
    </row>
    <row r="30" spans="1:18" ht="14.4" x14ac:dyDescent="0.3">
      <c r="A30" s="1" t="s">
        <v>449</v>
      </c>
      <c r="B30" s="1">
        <v>-4.0315899848937997</v>
      </c>
      <c r="C30" s="1">
        <v>-1.44729995727539</v>
      </c>
      <c r="D30" s="1">
        <v>-0.21860000491142301</v>
      </c>
      <c r="E30" s="15"/>
      <c r="F30" s="1" t="s">
        <v>782</v>
      </c>
      <c r="G30" s="1">
        <v>1.3031300306320199</v>
      </c>
      <c r="H30" s="1">
        <v>1.7496800422668499</v>
      </c>
      <c r="I30" s="1">
        <v>-1.7578099966049201</v>
      </c>
      <c r="J30" s="59"/>
      <c r="K30" s="65">
        <f t="shared" si="0"/>
        <v>0.26062600612640402</v>
      </c>
      <c r="L30" s="65">
        <f t="shared" si="1"/>
        <v>0.34993600845337003</v>
      </c>
      <c r="M30" s="65">
        <f t="shared" si="2"/>
        <v>-0.35156199932098403</v>
      </c>
      <c r="O30" s="68"/>
      <c r="P30" s="68"/>
    </row>
    <row r="31" spans="1:18" ht="14.4" x14ac:dyDescent="0.3">
      <c r="A31" s="1" t="s">
        <v>450</v>
      </c>
      <c r="B31" s="1">
        <v>-5.6458802223205602</v>
      </c>
      <c r="C31" s="1">
        <v>-0.5692999958992</v>
      </c>
      <c r="D31" s="1">
        <v>1.60831999778748</v>
      </c>
      <c r="E31" s="15"/>
      <c r="F31" s="1" t="s">
        <v>783</v>
      </c>
      <c r="G31" s="1">
        <v>2.0031700134277299</v>
      </c>
      <c r="H31" s="1">
        <v>-1.49869000911713</v>
      </c>
      <c r="I31" s="1">
        <v>0.28376999497413602</v>
      </c>
      <c r="J31" s="59"/>
      <c r="K31" s="65">
        <f t="shared" si="0"/>
        <v>0.400634002685546</v>
      </c>
      <c r="L31" s="65">
        <f t="shared" si="1"/>
        <v>-0.29973800182342603</v>
      </c>
      <c r="M31" s="65">
        <f t="shared" si="2"/>
        <v>5.6753998994827207E-2</v>
      </c>
    </row>
    <row r="32" spans="1:18" ht="14.4" x14ac:dyDescent="0.3">
      <c r="A32" s="1" t="s">
        <v>451</v>
      </c>
      <c r="B32" s="1">
        <v>-5.5340099334716797</v>
      </c>
      <c r="C32" s="1">
        <v>-0.41905000805854797</v>
      </c>
      <c r="D32" s="1">
        <v>-0.71302002668380704</v>
      </c>
      <c r="E32" s="15"/>
      <c r="F32" s="1" t="s">
        <v>784</v>
      </c>
      <c r="G32" s="1">
        <v>1.56517004966736</v>
      </c>
      <c r="H32" s="1">
        <v>1.9756499528884901</v>
      </c>
      <c r="I32" s="1">
        <v>-0.97232002019882202</v>
      </c>
      <c r="K32" s="65">
        <f t="shared" si="0"/>
        <v>0.31303400993347202</v>
      </c>
      <c r="L32" s="65">
        <f t="shared" si="1"/>
        <v>0.39512999057769804</v>
      </c>
      <c r="M32" s="65">
        <f t="shared" si="2"/>
        <v>-0.19446400403976441</v>
      </c>
    </row>
    <row r="33" spans="1:13" ht="14.4" x14ac:dyDescent="0.3">
      <c r="A33" s="1" t="s">
        <v>452</v>
      </c>
      <c r="B33" s="1">
        <v>-1.3853000402450599</v>
      </c>
      <c r="C33" s="1">
        <v>-1.15266001224518</v>
      </c>
      <c r="D33" s="1">
        <v>2.9154500961303702</v>
      </c>
      <c r="E33" s="15"/>
      <c r="F33" s="1" t="s">
        <v>785</v>
      </c>
      <c r="G33" s="1">
        <v>0.63714998960494995</v>
      </c>
      <c r="H33" s="1">
        <v>0.68155997991561901</v>
      </c>
      <c r="I33" s="1">
        <v>-0.52104997634887695</v>
      </c>
      <c r="K33" s="65">
        <f t="shared" si="0"/>
        <v>0.12742999792099</v>
      </c>
      <c r="L33" s="65">
        <f t="shared" si="1"/>
        <v>0.1363119959831238</v>
      </c>
      <c r="M33" s="65">
        <f t="shared" si="2"/>
        <v>-0.1042099952697754</v>
      </c>
    </row>
    <row r="34" spans="1:13" ht="14.4" x14ac:dyDescent="0.3">
      <c r="A34" s="1" t="s">
        <v>453</v>
      </c>
      <c r="B34" s="1">
        <v>-6.1529498100280797</v>
      </c>
      <c r="C34" s="1">
        <v>0.35648998618125899</v>
      </c>
      <c r="D34" s="1">
        <v>1.9839700460434</v>
      </c>
      <c r="E34" s="15"/>
      <c r="F34" s="1" t="s">
        <v>786</v>
      </c>
      <c r="G34" s="1">
        <v>1.4422299861907999</v>
      </c>
      <c r="H34" s="1">
        <v>2.0654199123382599</v>
      </c>
      <c r="I34" s="1">
        <v>-0.109339997172356</v>
      </c>
      <c r="K34" s="65">
        <f t="shared" si="0"/>
        <v>0.28844599723816</v>
      </c>
      <c r="L34" s="65">
        <f t="shared" si="1"/>
        <v>0.41308398246765199</v>
      </c>
      <c r="M34" s="65">
        <f t="shared" si="2"/>
        <v>-2.1867999434471201E-2</v>
      </c>
    </row>
    <row r="35" spans="1:13" ht="14.4" x14ac:dyDescent="0.3">
      <c r="A35" s="1" t="s">
        <v>454</v>
      </c>
      <c r="B35" s="1">
        <v>-0.94135999679565396</v>
      </c>
      <c r="C35" s="1">
        <v>1.0200000368058701E-2</v>
      </c>
      <c r="D35" s="1">
        <v>-0.36544001102447499</v>
      </c>
      <c r="E35" s="15"/>
      <c r="F35" s="1" t="s">
        <v>787</v>
      </c>
      <c r="G35" s="1">
        <v>-0.43612998723983798</v>
      </c>
      <c r="H35" s="1">
        <v>2.1495199203491202</v>
      </c>
      <c r="I35" s="1">
        <v>-0.75900000333786</v>
      </c>
      <c r="K35" s="65">
        <f t="shared" si="0"/>
        <v>-8.7225997447967607E-2</v>
      </c>
      <c r="L35" s="65">
        <f t="shared" si="1"/>
        <v>0.42990398406982405</v>
      </c>
      <c r="M35" s="65">
        <f t="shared" si="2"/>
        <v>-0.15180000066757202</v>
      </c>
    </row>
    <row r="36" spans="1:13" ht="14.4" x14ac:dyDescent="0.3">
      <c r="A36" s="1" t="s">
        <v>455</v>
      </c>
      <c r="B36" s="1">
        <v>-1.32524001598358</v>
      </c>
      <c r="C36" s="1">
        <v>0.49127998948097201</v>
      </c>
      <c r="D36" s="1">
        <v>0.40551000833511402</v>
      </c>
      <c r="E36" s="15"/>
      <c r="F36" s="1" t="s">
        <v>788</v>
      </c>
      <c r="G36" s="1">
        <v>7.5939998030662495E-2</v>
      </c>
      <c r="H36" s="1">
        <v>0.47141999006271401</v>
      </c>
      <c r="I36" s="1">
        <v>4.0096898078918501</v>
      </c>
      <c r="K36" s="65">
        <f t="shared" si="0"/>
        <v>1.5187999606132499E-2</v>
      </c>
      <c r="L36" s="65">
        <f t="shared" si="1"/>
        <v>9.4283998012542808E-2</v>
      </c>
      <c r="M36" s="65">
        <f t="shared" si="2"/>
        <v>0.80193796157837005</v>
      </c>
    </row>
    <row r="37" spans="1:13" ht="14.4" x14ac:dyDescent="0.3">
      <c r="A37" s="1" t="s">
        <v>456</v>
      </c>
      <c r="B37" s="1">
        <v>-2.66283011436462</v>
      </c>
      <c r="C37" s="1">
        <v>-0.30017998814582803</v>
      </c>
      <c r="D37" s="1">
        <v>-3.0716700553893999</v>
      </c>
      <c r="E37" s="15"/>
      <c r="F37" s="66"/>
      <c r="G37" s="66"/>
      <c r="H37" s="66"/>
      <c r="I37" s="66"/>
      <c r="K37" s="65"/>
      <c r="L37" s="65"/>
      <c r="M37" s="65"/>
    </row>
    <row r="38" spans="1:13" ht="14.4" x14ac:dyDescent="0.3">
      <c r="A38" s="1" t="s">
        <v>457</v>
      </c>
      <c r="B38" s="1">
        <v>-0.88415998220443703</v>
      </c>
      <c r="C38" s="1">
        <v>-1.3829599618911701</v>
      </c>
      <c r="D38" s="1">
        <v>-0.995599985122681</v>
      </c>
      <c r="E38" s="15"/>
      <c r="F38" s="66"/>
      <c r="G38" s="66"/>
      <c r="H38" s="66"/>
      <c r="I38" s="66"/>
      <c r="K38" s="65"/>
      <c r="L38" s="65"/>
      <c r="M38" s="65"/>
    </row>
    <row r="39" spans="1:13" ht="14.4" x14ac:dyDescent="0.3">
      <c r="A39" s="1" t="s">
        <v>458</v>
      </c>
      <c r="B39" s="1">
        <v>-2.0453400611877401</v>
      </c>
      <c r="C39" s="1">
        <v>0.122740000486374</v>
      </c>
      <c r="D39" s="1">
        <v>0.25150999426841703</v>
      </c>
      <c r="E39" s="15"/>
      <c r="F39" s="66"/>
      <c r="G39" s="66"/>
      <c r="H39" s="66"/>
      <c r="I39" s="66"/>
      <c r="K39" s="65"/>
      <c r="L39" s="65"/>
      <c r="M39" s="65"/>
    </row>
    <row r="40" spans="1:13" ht="14.4" x14ac:dyDescent="0.3">
      <c r="A40" s="1" t="s">
        <v>459</v>
      </c>
      <c r="B40" s="1">
        <v>-3.2127799987793</v>
      </c>
      <c r="C40" s="1">
        <v>-1.34197998046875</v>
      </c>
      <c r="D40" s="1">
        <v>2.0152399539947501</v>
      </c>
      <c r="E40" s="15"/>
      <c r="F40" s="66"/>
      <c r="G40" s="66"/>
      <c r="H40" s="66"/>
      <c r="I40" s="66"/>
      <c r="K40" s="65"/>
      <c r="L40" s="65"/>
      <c r="M40" s="65"/>
    </row>
    <row r="41" spans="1:13" ht="14.4" x14ac:dyDescent="0.3">
      <c r="A41" s="1" t="s">
        <v>460</v>
      </c>
      <c r="B41" s="1">
        <v>-3.6795198917388898</v>
      </c>
      <c r="C41" s="1">
        <v>-0.38655000925064098</v>
      </c>
      <c r="D41" s="1">
        <v>-1.06825995445251</v>
      </c>
      <c r="E41" s="15"/>
      <c r="F41" s="66"/>
      <c r="G41" s="66"/>
      <c r="H41" s="66"/>
      <c r="I41" s="66"/>
      <c r="K41" s="65"/>
      <c r="L41" s="65"/>
      <c r="M41" s="65"/>
    </row>
    <row r="42" spans="1:13" ht="14.4" x14ac:dyDescent="0.3">
      <c r="A42" s="1" t="s">
        <v>461</v>
      </c>
      <c r="B42" s="1">
        <v>-7.1242699623107901</v>
      </c>
      <c r="C42" s="1">
        <v>2.4351599216461199</v>
      </c>
      <c r="D42" s="1">
        <v>-2.2437100410461399</v>
      </c>
      <c r="E42" s="15"/>
      <c r="F42" s="66"/>
      <c r="G42" s="66"/>
      <c r="H42" s="66"/>
      <c r="I42" s="66"/>
      <c r="K42" s="65"/>
      <c r="L42" s="65"/>
      <c r="M42" s="65"/>
    </row>
    <row r="43" spans="1:13" ht="14.4" x14ac:dyDescent="0.3">
      <c r="A43" s="1" t="s">
        <v>462</v>
      </c>
      <c r="B43" s="1">
        <v>-4.9059400558471697</v>
      </c>
      <c r="C43" s="1">
        <v>-3.3280000090599102E-2</v>
      </c>
      <c r="D43" s="1">
        <v>-1.3560700416564899</v>
      </c>
      <c r="E43" s="15"/>
      <c r="F43" s="66"/>
      <c r="G43" s="66"/>
      <c r="H43" s="66"/>
      <c r="I43" s="66"/>
      <c r="K43" s="65"/>
      <c r="L43" s="65"/>
      <c r="M43" s="65"/>
    </row>
    <row r="44" spans="1:13" ht="14.4" x14ac:dyDescent="0.3">
      <c r="A44" s="1" t="s">
        <v>463</v>
      </c>
      <c r="B44" s="1">
        <v>-2.8262701034545898</v>
      </c>
      <c r="C44" s="1">
        <v>-0.72811001539230302</v>
      </c>
      <c r="D44" s="1">
        <v>-3.4636399745941202</v>
      </c>
      <c r="E44" s="15"/>
      <c r="F44" s="66"/>
      <c r="G44" s="66"/>
      <c r="H44" s="66"/>
      <c r="I44" s="66"/>
      <c r="K44" s="65"/>
      <c r="L44" s="65"/>
      <c r="M44" s="65"/>
    </row>
    <row r="45" spans="1:13" ht="14.4" x14ac:dyDescent="0.3">
      <c r="A45" s="1" t="s">
        <v>464</v>
      </c>
      <c r="B45" s="1">
        <v>-5.3358497619628897</v>
      </c>
      <c r="C45" s="1">
        <v>5.8380000293254901E-2</v>
      </c>
      <c r="D45" s="1">
        <v>-0.90930002927780196</v>
      </c>
      <c r="E45" s="15"/>
      <c r="F45" s="66"/>
      <c r="G45" s="66"/>
      <c r="H45" s="66"/>
      <c r="I45" s="66"/>
      <c r="K45" s="65"/>
      <c r="L45" s="65"/>
      <c r="M45" s="65"/>
    </row>
    <row r="46" spans="1:13" ht="14.4" x14ac:dyDescent="0.3">
      <c r="A46" s="1" t="s">
        <v>465</v>
      </c>
      <c r="B46" s="1">
        <v>-3.25106000900269</v>
      </c>
      <c r="C46" s="1">
        <v>3.4212300777435298</v>
      </c>
      <c r="D46" s="1">
        <v>0.71865999698638905</v>
      </c>
      <c r="E46" s="15"/>
      <c r="F46" s="66"/>
      <c r="G46" s="66"/>
      <c r="H46" s="66"/>
      <c r="I46" s="66"/>
      <c r="K46" s="65"/>
      <c r="L46" s="65"/>
      <c r="M46" s="65"/>
    </row>
    <row r="47" spans="1:13" ht="14.4" x14ac:dyDescent="0.3">
      <c r="A47" s="1" t="s">
        <v>466</v>
      </c>
      <c r="B47" s="1">
        <v>-7.4520201683044398</v>
      </c>
      <c r="C47" s="1">
        <v>2.54787993431091</v>
      </c>
      <c r="D47" s="1">
        <v>1.02831995487213</v>
      </c>
      <c r="E47" s="15"/>
      <c r="F47" s="66"/>
      <c r="G47" s="66"/>
      <c r="H47" s="66"/>
      <c r="I47" s="66"/>
      <c r="K47" s="65"/>
      <c r="L47" s="65"/>
      <c r="M47" s="65"/>
    </row>
    <row r="48" spans="1:13" ht="14.4" x14ac:dyDescent="0.3">
      <c r="A48" s="1" t="s">
        <v>467</v>
      </c>
      <c r="B48" s="1">
        <v>-1.3055000305175799</v>
      </c>
      <c r="C48" s="1">
        <v>1.61589002609253</v>
      </c>
      <c r="D48" s="1">
        <v>0.288239985704422</v>
      </c>
      <c r="E48" s="15"/>
      <c r="F48" s="66"/>
      <c r="G48" s="66"/>
      <c r="H48" s="66"/>
      <c r="I48" s="66"/>
      <c r="K48" s="65"/>
      <c r="L48" s="65"/>
      <c r="M48" s="65"/>
    </row>
    <row r="49" spans="1:9" ht="14.4" x14ac:dyDescent="0.3">
      <c r="A49" s="1" t="s">
        <v>468</v>
      </c>
      <c r="B49" s="1">
        <v>-2.83773994445801</v>
      </c>
      <c r="C49" s="1">
        <v>3.5336000919342001</v>
      </c>
      <c r="D49" s="1">
        <v>0.50256997346878096</v>
      </c>
      <c r="E49" s="15"/>
      <c r="F49" s="15"/>
      <c r="G49" s="15"/>
      <c r="H49" s="15"/>
      <c r="I49" s="15"/>
    </row>
    <row r="50" spans="1:9" ht="14.4" x14ac:dyDescent="0.3">
      <c r="A50" s="1" t="s">
        <v>469</v>
      </c>
      <c r="B50" s="1">
        <v>-4.6924300193786603</v>
      </c>
      <c r="C50" s="1">
        <v>2.6275300979614298</v>
      </c>
      <c r="D50" s="1">
        <v>0.81318998336792003</v>
      </c>
      <c r="E50" s="15"/>
      <c r="F50" s="15"/>
      <c r="G50" s="15"/>
      <c r="H50" s="15"/>
      <c r="I50" s="15"/>
    </row>
    <row r="51" spans="1:9" ht="14.4" x14ac:dyDescent="0.3">
      <c r="A51" s="1" t="s">
        <v>470</v>
      </c>
      <c r="B51" s="1">
        <v>-3.0271799564361599</v>
      </c>
      <c r="C51" s="1">
        <v>-2.4722599983215301</v>
      </c>
      <c r="D51" s="1">
        <v>0.123669996857643</v>
      </c>
      <c r="E51" s="15"/>
      <c r="F51" s="15"/>
      <c r="G51" s="15"/>
      <c r="H51" s="15"/>
      <c r="I51" s="15"/>
    </row>
    <row r="52" spans="1:9" ht="14.4" x14ac:dyDescent="0.3">
      <c r="A52" s="1" t="s">
        <v>471</v>
      </c>
      <c r="B52" s="1">
        <v>-6.6157298088073704</v>
      </c>
      <c r="C52" s="1">
        <v>-0.36555001139640803</v>
      </c>
      <c r="D52" s="1">
        <v>-0.90609997510910001</v>
      </c>
      <c r="E52" s="15"/>
      <c r="F52" s="15"/>
      <c r="G52" s="15"/>
      <c r="H52" s="15"/>
      <c r="I52" s="15"/>
    </row>
    <row r="53" spans="1:9" ht="14.4" x14ac:dyDescent="0.3">
      <c r="A53" s="1" t="s">
        <v>472</v>
      </c>
      <c r="B53" s="1">
        <v>-3.9902400970459002</v>
      </c>
      <c r="C53" s="1">
        <v>-0.117320001125336</v>
      </c>
      <c r="D53" s="1">
        <v>-0.91971999406814597</v>
      </c>
      <c r="E53" s="15"/>
      <c r="F53" s="15"/>
      <c r="G53" s="15"/>
      <c r="H53" s="15"/>
      <c r="I53" s="15"/>
    </row>
    <row r="54" spans="1:9" ht="14.4" x14ac:dyDescent="0.3">
      <c r="A54" s="1" t="s">
        <v>473</v>
      </c>
      <c r="B54" s="1">
        <v>-3.0917499065399201</v>
      </c>
      <c r="C54" s="1">
        <v>-0.84056001901626598</v>
      </c>
      <c r="D54" s="1">
        <v>-1.6664999723434399</v>
      </c>
      <c r="E54" s="15"/>
      <c r="F54" s="15"/>
      <c r="G54" s="15"/>
      <c r="H54" s="15"/>
      <c r="I54" s="15"/>
    </row>
    <row r="55" spans="1:9" ht="14.4" x14ac:dyDescent="0.3">
      <c r="A55" s="1" t="s">
        <v>474</v>
      </c>
      <c r="B55" s="1">
        <v>-5.0350298881530797</v>
      </c>
      <c r="C55" s="1">
        <v>-1.02421998977661</v>
      </c>
      <c r="D55" s="1">
        <v>1.3940500020980799</v>
      </c>
      <c r="E55" s="15"/>
      <c r="F55" s="15"/>
      <c r="G55" s="15"/>
      <c r="H55" s="15"/>
      <c r="I55" s="15"/>
    </row>
    <row r="56" spans="1:9" ht="14.4" x14ac:dyDescent="0.3">
      <c r="A56" s="1" t="s">
        <v>475</v>
      </c>
      <c r="B56" s="1">
        <v>-1.80795001983643</v>
      </c>
      <c r="C56" s="1">
        <v>2.0315899848938002</v>
      </c>
      <c r="D56" s="1">
        <v>-0.18796999752521501</v>
      </c>
      <c r="E56" s="15"/>
      <c r="F56" s="15"/>
      <c r="G56" s="15"/>
      <c r="H56" s="15"/>
      <c r="I56" s="15"/>
    </row>
    <row r="57" spans="1:9" ht="14.4" x14ac:dyDescent="0.3">
      <c r="A57" s="1" t="s">
        <v>476</v>
      </c>
      <c r="B57" s="1">
        <v>1.2953799962997401</v>
      </c>
      <c r="C57" s="1">
        <v>3.2627000808715798</v>
      </c>
      <c r="D57" s="1">
        <v>0.51954001188278198</v>
      </c>
      <c r="E57" s="15"/>
      <c r="F57" s="15"/>
      <c r="G57" s="15"/>
      <c r="H57" s="15"/>
      <c r="I57" s="15"/>
    </row>
    <row r="58" spans="1:9" ht="14.4" x14ac:dyDescent="0.3">
      <c r="A58" s="1" t="s">
        <v>477</v>
      </c>
      <c r="B58" s="1">
        <v>0.35003000497817999</v>
      </c>
      <c r="C58" s="1">
        <v>3.3415000438690199</v>
      </c>
      <c r="D58" s="1">
        <v>-1.96045994758606</v>
      </c>
      <c r="E58" s="15"/>
      <c r="F58" s="15"/>
      <c r="G58" s="15"/>
      <c r="H58" s="15"/>
      <c r="I58" s="15"/>
    </row>
    <row r="59" spans="1:9" ht="14.4" x14ac:dyDescent="0.3">
      <c r="A59" s="1" t="s">
        <v>478</v>
      </c>
      <c r="B59" s="1">
        <v>-0.55263000726699796</v>
      </c>
      <c r="C59" s="1">
        <v>4.3235898017883301</v>
      </c>
      <c r="D59" s="1">
        <v>-1.1981400251388501</v>
      </c>
      <c r="E59" s="15"/>
      <c r="F59" s="15"/>
      <c r="G59" s="15"/>
      <c r="H59" s="15"/>
      <c r="I59" s="15"/>
    </row>
    <row r="60" spans="1:9" ht="14.4" x14ac:dyDescent="0.3">
      <c r="A60" s="1" t="s">
        <v>479</v>
      </c>
      <c r="B60" s="1">
        <v>-5.1848602294921902</v>
      </c>
      <c r="C60" s="1">
        <v>2.4593100547790501</v>
      </c>
      <c r="D60" s="1">
        <v>-0.81809002161026001</v>
      </c>
      <c r="E60" s="15"/>
      <c r="F60" s="15"/>
      <c r="G60" s="15"/>
      <c r="H60" s="15"/>
      <c r="I60" s="15"/>
    </row>
    <row r="61" spans="1:9" ht="14.4" x14ac:dyDescent="0.3">
      <c r="A61" s="1" t="s">
        <v>480</v>
      </c>
      <c r="B61" s="1">
        <v>-2.8434500694274898</v>
      </c>
      <c r="C61" s="1">
        <v>3.5278799533843999</v>
      </c>
      <c r="D61" s="1">
        <v>-1.09599996358156E-2</v>
      </c>
      <c r="E61" s="15"/>
      <c r="F61" s="15"/>
      <c r="G61" s="15"/>
      <c r="H61" s="15"/>
      <c r="I61" s="15"/>
    </row>
    <row r="62" spans="1:9" ht="14.4" x14ac:dyDescent="0.3">
      <c r="A62" s="1" t="s">
        <v>481</v>
      </c>
      <c r="B62" s="1">
        <v>-3.8015999794006299</v>
      </c>
      <c r="C62" s="1">
        <v>1.4552600383758501</v>
      </c>
      <c r="D62" s="1">
        <v>2.0198700428009002</v>
      </c>
      <c r="E62" s="15"/>
      <c r="F62" s="15"/>
      <c r="G62" s="15"/>
      <c r="H62" s="15"/>
      <c r="I62" s="15"/>
    </row>
    <row r="63" spans="1:9" ht="14.4" x14ac:dyDescent="0.3">
      <c r="A63" s="1" t="s">
        <v>482</v>
      </c>
      <c r="B63" s="1">
        <v>-2.6194300651550302</v>
      </c>
      <c r="C63" s="1">
        <v>2.40740990638733</v>
      </c>
      <c r="D63" s="1">
        <v>-1.8440799713134799</v>
      </c>
      <c r="E63" s="15"/>
      <c r="F63" s="15"/>
      <c r="G63" s="15"/>
      <c r="H63" s="15"/>
      <c r="I63" s="15"/>
    </row>
    <row r="64" spans="1:9" ht="14.4" x14ac:dyDescent="0.3">
      <c r="A64" s="1" t="s">
        <v>483</v>
      </c>
      <c r="B64" s="1">
        <v>-3.2173099517822301</v>
      </c>
      <c r="C64" s="1">
        <v>1.64902997016907</v>
      </c>
      <c r="D64" s="1">
        <v>2.8172900676727299</v>
      </c>
      <c r="E64" s="15"/>
      <c r="F64" s="15"/>
      <c r="G64" s="15"/>
      <c r="H64" s="15"/>
      <c r="I64" s="15"/>
    </row>
    <row r="65" spans="1:9" ht="14.4" x14ac:dyDescent="0.3">
      <c r="A65" s="1" t="s">
        <v>484</v>
      </c>
      <c r="B65" s="1">
        <v>-1.3316800594329801</v>
      </c>
      <c r="C65" s="1">
        <v>1.82605004310608</v>
      </c>
      <c r="D65" s="1">
        <v>-0.50594002008438099</v>
      </c>
      <c r="E65" s="15"/>
      <c r="F65" s="15"/>
      <c r="G65" s="15"/>
      <c r="H65" s="15"/>
      <c r="I65" s="15"/>
    </row>
    <row r="66" spans="1:9" ht="14.4" x14ac:dyDescent="0.3">
      <c r="A66" s="1" t="s">
        <v>485</v>
      </c>
      <c r="B66" s="1">
        <v>-4.0189900398254403</v>
      </c>
      <c r="C66" s="1">
        <v>-0.86440002918243397</v>
      </c>
      <c r="D66" s="1">
        <v>1.3432099819183301</v>
      </c>
      <c r="E66" s="15"/>
      <c r="F66" s="15"/>
      <c r="G66" s="15"/>
      <c r="H66" s="15"/>
      <c r="I66" s="15"/>
    </row>
    <row r="67" spans="1:9" ht="14.4" x14ac:dyDescent="0.3">
      <c r="A67" s="1" t="s">
        <v>486</v>
      </c>
      <c r="B67" s="1">
        <v>-2.5713300704956099</v>
      </c>
      <c r="C67" s="1">
        <v>7.9300001263618497E-2</v>
      </c>
      <c r="D67" s="1">
        <v>-3.5804600715637198</v>
      </c>
      <c r="E67" s="15"/>
      <c r="F67" s="15"/>
      <c r="G67" s="15"/>
      <c r="H67" s="15"/>
      <c r="I67" s="15"/>
    </row>
    <row r="68" spans="1:9" ht="14.4" x14ac:dyDescent="0.3">
      <c r="A68" s="1" t="s">
        <v>487</v>
      </c>
      <c r="B68" s="1">
        <v>2.1552400588989298</v>
      </c>
      <c r="C68" s="1">
        <v>-1.2330299615860001</v>
      </c>
      <c r="D68" s="1">
        <v>0.58420997858047496</v>
      </c>
      <c r="E68" s="15"/>
      <c r="F68" s="15"/>
      <c r="G68" s="15"/>
      <c r="H68" s="15"/>
      <c r="I68" s="15"/>
    </row>
    <row r="69" spans="1:9" ht="14.4" x14ac:dyDescent="0.3">
      <c r="A69" s="1" t="s">
        <v>488</v>
      </c>
      <c r="B69" s="1">
        <v>-4.2272400856018102</v>
      </c>
      <c r="C69" s="1">
        <v>-7.5910001993179294E-2</v>
      </c>
      <c r="D69" s="1">
        <v>-1.2870800495147701</v>
      </c>
      <c r="E69" s="15"/>
      <c r="F69" s="15"/>
      <c r="G69" s="15"/>
      <c r="H69" s="15"/>
      <c r="I69" s="15"/>
    </row>
    <row r="70" spans="1:9" ht="14.4" x14ac:dyDescent="0.3">
      <c r="A70" s="1" t="s">
        <v>489</v>
      </c>
      <c r="B70" s="1">
        <v>-2.3482000827789302</v>
      </c>
      <c r="C70" s="1">
        <v>-1.13522005081177</v>
      </c>
      <c r="D70" s="1">
        <v>1.2778400182723999</v>
      </c>
      <c r="E70" s="15"/>
      <c r="F70" s="15"/>
      <c r="G70" s="15"/>
      <c r="H70" s="15"/>
      <c r="I70" s="15"/>
    </row>
    <row r="71" spans="1:9" ht="14.4" x14ac:dyDescent="0.3">
      <c r="A71" s="1" t="s">
        <v>490</v>
      </c>
      <c r="B71" s="1">
        <v>-3.5122098922729501</v>
      </c>
      <c r="C71" s="1">
        <v>-0.43485999107360801</v>
      </c>
      <c r="D71" s="1">
        <v>0.98796999454498302</v>
      </c>
      <c r="E71" s="15"/>
      <c r="F71" s="15"/>
      <c r="G71" s="15"/>
      <c r="H71" s="15"/>
      <c r="I71" s="15"/>
    </row>
    <row r="72" spans="1:9" ht="14.4" x14ac:dyDescent="0.3">
      <c r="A72" s="1" t="s">
        <v>491</v>
      </c>
      <c r="B72" s="1">
        <v>-1.91615998744965</v>
      </c>
      <c r="C72" s="1">
        <v>-0.91750997304916404</v>
      </c>
      <c r="D72" s="1">
        <v>-1.78004002571106</v>
      </c>
      <c r="E72" s="15"/>
      <c r="F72" s="15"/>
      <c r="G72" s="15"/>
      <c r="H72" s="15"/>
      <c r="I72" s="15"/>
    </row>
    <row r="73" spans="1:9" ht="14.4" x14ac:dyDescent="0.3">
      <c r="A73" s="1" t="s">
        <v>492</v>
      </c>
      <c r="B73" s="1">
        <v>-1.97678995132446</v>
      </c>
      <c r="C73" s="1">
        <v>-0.20362000167369801</v>
      </c>
      <c r="D73" s="1">
        <v>-1.7756500244140601</v>
      </c>
      <c r="E73" s="15"/>
      <c r="F73" s="15"/>
      <c r="G73" s="15"/>
      <c r="H73" s="15"/>
      <c r="I73" s="15"/>
    </row>
    <row r="74" spans="1:9" ht="14.4" x14ac:dyDescent="0.3">
      <c r="A74" s="1" t="s">
        <v>493</v>
      </c>
      <c r="B74" s="1">
        <v>-4.9965500831604004</v>
      </c>
      <c r="C74" s="1">
        <v>1.7720199823379501</v>
      </c>
      <c r="D74" s="1">
        <v>-1.0726399421691899</v>
      </c>
      <c r="E74" s="15"/>
      <c r="F74" s="15"/>
      <c r="G74" s="15"/>
      <c r="H74" s="15"/>
      <c r="I74" s="15"/>
    </row>
    <row r="75" spans="1:9" ht="14.4" x14ac:dyDescent="0.3">
      <c r="A75" s="1" t="s">
        <v>494</v>
      </c>
      <c r="B75" s="1">
        <v>-3.7868800163268999</v>
      </c>
      <c r="C75" s="1">
        <v>0.12917000055313099</v>
      </c>
      <c r="D75" s="1">
        <v>-3.2187299728393599</v>
      </c>
      <c r="E75" s="15"/>
      <c r="F75" s="15"/>
      <c r="G75" s="15"/>
      <c r="H75" s="15"/>
      <c r="I75" s="15"/>
    </row>
    <row r="76" spans="1:9" ht="14.4" x14ac:dyDescent="0.3">
      <c r="A76" s="1" t="s">
        <v>495</v>
      </c>
      <c r="B76" s="1">
        <v>-5.2082901000976598</v>
      </c>
      <c r="C76" s="1">
        <v>-0.51547002792358398</v>
      </c>
      <c r="D76" s="1">
        <v>-1.956169962883</v>
      </c>
      <c r="E76" s="15"/>
      <c r="F76" s="15"/>
      <c r="G76" s="15"/>
      <c r="H76" s="15"/>
      <c r="I76" s="15"/>
    </row>
    <row r="77" spans="1:9" ht="14.4" x14ac:dyDescent="0.3">
      <c r="A77" s="1" t="s">
        <v>496</v>
      </c>
      <c r="B77" s="1">
        <v>-5.3294000625610396</v>
      </c>
      <c r="C77" s="1">
        <v>-1.1657700538635301</v>
      </c>
      <c r="D77" s="1">
        <v>-1.37033998966217</v>
      </c>
      <c r="E77" s="15"/>
      <c r="F77" s="15"/>
      <c r="G77" s="15"/>
      <c r="H77" s="15"/>
      <c r="I77" s="15"/>
    </row>
    <row r="78" spans="1:9" ht="14.4" x14ac:dyDescent="0.3">
      <c r="A78" s="1" t="s">
        <v>497</v>
      </c>
      <c r="B78" s="1">
        <v>-3.1427700519561799</v>
      </c>
      <c r="C78" s="1">
        <v>-1.1045999526977499</v>
      </c>
      <c r="D78" s="1">
        <v>1.71780002117157</v>
      </c>
      <c r="E78" s="15"/>
      <c r="F78" s="15"/>
      <c r="G78" s="15"/>
      <c r="H78" s="15"/>
      <c r="I78" s="15"/>
    </row>
    <row r="79" spans="1:9" ht="14.4" x14ac:dyDescent="0.3">
      <c r="A79" s="1" t="s">
        <v>498</v>
      </c>
      <c r="B79" s="1">
        <v>-1.4845399856567401</v>
      </c>
      <c r="C79" s="1">
        <v>0.21885000169277199</v>
      </c>
      <c r="D79" s="1">
        <v>-0.18689000606536901</v>
      </c>
      <c r="E79" s="15"/>
      <c r="F79" s="15"/>
      <c r="G79" s="15"/>
      <c r="H79" s="15"/>
      <c r="I79" s="15"/>
    </row>
    <row r="80" spans="1:9" ht="14.4" x14ac:dyDescent="0.3">
      <c r="A80" s="1" t="s">
        <v>499</v>
      </c>
      <c r="B80" s="1">
        <v>-3.4888401031494101</v>
      </c>
      <c r="C80" s="1">
        <v>2.7774500846862802</v>
      </c>
      <c r="D80" s="1">
        <v>-0.32023000717163103</v>
      </c>
      <c r="E80" s="15"/>
      <c r="F80" s="15"/>
      <c r="G80" s="15"/>
      <c r="H80" s="15"/>
      <c r="I80" s="15"/>
    </row>
    <row r="81" spans="1:9" ht="14.4" x14ac:dyDescent="0.3">
      <c r="A81" s="1" t="s">
        <v>500</v>
      </c>
      <c r="B81" s="1">
        <v>-3.8099100589752202</v>
      </c>
      <c r="C81" s="1">
        <v>0.90460997819900502</v>
      </c>
      <c r="D81" s="1">
        <v>0.21762999892234799</v>
      </c>
      <c r="E81" s="15"/>
      <c r="F81" s="15"/>
      <c r="G81" s="15"/>
      <c r="H81" s="15"/>
      <c r="I81" s="15"/>
    </row>
    <row r="82" spans="1:9" ht="14.4" x14ac:dyDescent="0.3">
      <c r="A82" s="1" t="s">
        <v>501</v>
      </c>
      <c r="B82" s="1">
        <v>-2.8612000942230198</v>
      </c>
      <c r="C82" s="1">
        <v>1.9157299995422401</v>
      </c>
      <c r="D82" s="1">
        <v>-2.14091992378235</v>
      </c>
      <c r="E82" s="15"/>
      <c r="F82" s="15"/>
      <c r="G82" s="15"/>
      <c r="H82" s="15"/>
      <c r="I82" s="15"/>
    </row>
    <row r="83" spans="1:9" ht="14.4" x14ac:dyDescent="0.3">
      <c r="A83" s="1" t="s">
        <v>502</v>
      </c>
      <c r="B83" s="1">
        <v>-2.8957700729370099</v>
      </c>
      <c r="C83" s="1">
        <v>0.170629993081093</v>
      </c>
      <c r="D83" s="1">
        <v>1.80648994445801</v>
      </c>
      <c r="E83" s="15"/>
      <c r="F83" s="15"/>
      <c r="G83" s="15"/>
      <c r="H83" s="15"/>
      <c r="I83" s="15"/>
    </row>
    <row r="84" spans="1:9" ht="14.4" x14ac:dyDescent="0.3">
      <c r="A84" s="1" t="s">
        <v>503</v>
      </c>
      <c r="B84" s="1">
        <v>-0.95104998350143399</v>
      </c>
      <c r="C84" s="1">
        <v>4.0574998855590803</v>
      </c>
      <c r="D84" s="1">
        <v>-1.07503998279572</v>
      </c>
      <c r="E84" s="15"/>
      <c r="F84" s="15"/>
      <c r="G84" s="15"/>
      <c r="H84" s="15"/>
      <c r="I84" s="15"/>
    </row>
    <row r="85" spans="1:9" ht="14.4" x14ac:dyDescent="0.3">
      <c r="A85" s="1" t="s">
        <v>504</v>
      </c>
      <c r="B85" s="1">
        <v>-1.8607800006866499</v>
      </c>
      <c r="C85" s="1">
        <v>1.4943699836730999</v>
      </c>
      <c r="D85" s="1">
        <v>-2.8582301139831499</v>
      </c>
      <c r="E85" s="15"/>
      <c r="F85" s="15"/>
      <c r="G85" s="15"/>
      <c r="H85" s="15"/>
      <c r="I85" s="15"/>
    </row>
    <row r="86" spans="1:9" ht="14.4" x14ac:dyDescent="0.3">
      <c r="A86" s="1" t="s">
        <v>505</v>
      </c>
      <c r="B86" s="1">
        <v>-2.1521298885345499</v>
      </c>
      <c r="C86" s="1">
        <v>1.5767899751663199</v>
      </c>
      <c r="D86" s="1">
        <v>-1.0279999971389799</v>
      </c>
      <c r="E86" s="15"/>
      <c r="F86" s="15"/>
      <c r="G86" s="15"/>
      <c r="H86" s="15"/>
      <c r="I86" s="15"/>
    </row>
    <row r="87" spans="1:9" ht="14.4" x14ac:dyDescent="0.3">
      <c r="A87" s="1" t="s">
        <v>506</v>
      </c>
      <c r="B87" s="1">
        <v>-2.9990799427032502</v>
      </c>
      <c r="C87" s="1">
        <v>0.98241001367569003</v>
      </c>
      <c r="D87" s="1">
        <v>-1.25299000740051</v>
      </c>
      <c r="E87" s="15"/>
      <c r="F87" s="15"/>
      <c r="G87" s="15"/>
      <c r="H87" s="15"/>
      <c r="I87" s="15"/>
    </row>
    <row r="88" spans="1:9" ht="14.4" x14ac:dyDescent="0.3">
      <c r="A88" s="1" t="s">
        <v>507</v>
      </c>
      <c r="B88" s="1">
        <v>-1.68654000759125</v>
      </c>
      <c r="C88" s="1">
        <v>1.4948600530624401</v>
      </c>
      <c r="D88" s="1">
        <v>-0.54082000255584695</v>
      </c>
      <c r="E88" s="15"/>
      <c r="F88" s="15"/>
      <c r="G88" s="15"/>
      <c r="H88" s="15"/>
      <c r="I88" s="15"/>
    </row>
    <row r="89" spans="1:9" ht="14.4" x14ac:dyDescent="0.3">
      <c r="A89" s="1" t="s">
        <v>508</v>
      </c>
      <c r="B89" s="1">
        <v>-2.4305999279022199</v>
      </c>
      <c r="C89" s="1">
        <v>1.4839400053024301</v>
      </c>
      <c r="D89" s="1">
        <v>1.4388400316238401</v>
      </c>
      <c r="E89" s="15"/>
      <c r="F89" s="15"/>
      <c r="G89" s="15"/>
      <c r="H89" s="15"/>
      <c r="I89" s="15"/>
    </row>
    <row r="90" spans="1:9" ht="14.4" x14ac:dyDescent="0.3">
      <c r="A90" s="1" t="s">
        <v>509</v>
      </c>
      <c r="B90" s="1">
        <v>-5.3328700065612802</v>
      </c>
      <c r="C90" s="1">
        <v>-0.58017998933792103</v>
      </c>
      <c r="D90" s="1">
        <v>-1.7789900302887001</v>
      </c>
      <c r="E90" s="15"/>
      <c r="F90" s="15"/>
      <c r="G90" s="15"/>
      <c r="H90" s="15"/>
      <c r="I90" s="15"/>
    </row>
    <row r="91" spans="1:9" ht="14.4" x14ac:dyDescent="0.3">
      <c r="A91" s="1" t="s">
        <v>510</v>
      </c>
      <c r="B91" s="1">
        <v>-3.7828600406646702</v>
      </c>
      <c r="C91" s="1">
        <v>2.1218500137329102</v>
      </c>
      <c r="D91" s="1">
        <v>-3.42793989181519</v>
      </c>
      <c r="E91" s="15"/>
      <c r="F91" s="15"/>
      <c r="G91" s="15"/>
      <c r="H91" s="15"/>
      <c r="I91" s="15"/>
    </row>
    <row r="92" spans="1:9" ht="14.4" x14ac:dyDescent="0.3">
      <c r="A92" s="1" t="s">
        <v>511</v>
      </c>
      <c r="B92" s="1">
        <v>-3.1571199893951398</v>
      </c>
      <c r="C92" s="1">
        <v>1.50343000888824</v>
      </c>
      <c r="D92" s="1">
        <v>-0.86805999279022195</v>
      </c>
      <c r="E92" s="15"/>
      <c r="F92" s="15"/>
      <c r="G92" s="15"/>
      <c r="H92" s="15"/>
      <c r="I92" s="15"/>
    </row>
    <row r="93" spans="1:9" ht="14.4" x14ac:dyDescent="0.3">
      <c r="A93" s="1" t="s">
        <v>512</v>
      </c>
      <c r="B93" s="1">
        <v>-4.80599021911621</v>
      </c>
      <c r="C93" s="1">
        <v>1.21840000152588</v>
      </c>
      <c r="D93" s="1">
        <v>-1.4852600097656301</v>
      </c>
      <c r="E93" s="15"/>
      <c r="F93" s="15"/>
      <c r="G93" s="15"/>
      <c r="H93" s="15"/>
      <c r="I93" s="15"/>
    </row>
    <row r="94" spans="1:9" ht="14.4" x14ac:dyDescent="0.3">
      <c r="A94" s="1" t="s">
        <v>513</v>
      </c>
      <c r="B94" s="1">
        <v>-3.8004899024963401</v>
      </c>
      <c r="C94" s="1">
        <v>-1.09172999858856</v>
      </c>
      <c r="D94" s="1">
        <v>1.26561999320984</v>
      </c>
      <c r="E94" s="15"/>
      <c r="F94" s="15"/>
      <c r="G94" s="15"/>
      <c r="H94" s="15"/>
      <c r="I94" s="15"/>
    </row>
    <row r="95" spans="1:9" ht="14.4" x14ac:dyDescent="0.3">
      <c r="A95" s="1" t="s">
        <v>514</v>
      </c>
      <c r="B95" s="1">
        <v>-5.2867298126220703</v>
      </c>
      <c r="C95" s="1">
        <v>-3.3057498931884801</v>
      </c>
      <c r="D95" s="1">
        <v>0.30730998516082803</v>
      </c>
      <c r="E95" s="15"/>
      <c r="F95" s="15"/>
      <c r="G95" s="15"/>
      <c r="H95" s="15"/>
      <c r="I95" s="15"/>
    </row>
    <row r="96" spans="1:9" ht="14.4" x14ac:dyDescent="0.3">
      <c r="A96" s="1" t="s">
        <v>515</v>
      </c>
      <c r="B96" s="1">
        <v>-3.4942500591278098</v>
      </c>
      <c r="C96" s="1">
        <v>-1.2090300321578999</v>
      </c>
      <c r="D96" s="1">
        <v>-1.0339599847793599</v>
      </c>
      <c r="E96" s="15"/>
      <c r="F96" s="15"/>
      <c r="G96" s="15"/>
      <c r="H96" s="15"/>
      <c r="I96" s="15"/>
    </row>
    <row r="97" spans="1:9" ht="14.4" x14ac:dyDescent="0.3">
      <c r="A97" s="1" t="s">
        <v>516</v>
      </c>
      <c r="B97" s="1">
        <v>-2.67590999603271</v>
      </c>
      <c r="C97" s="1">
        <v>-4.8785400390625</v>
      </c>
      <c r="D97" s="1">
        <v>0.39904001355171198</v>
      </c>
      <c r="E97" s="15"/>
      <c r="F97" s="15"/>
      <c r="G97" s="15"/>
      <c r="H97" s="15"/>
      <c r="I97" s="15"/>
    </row>
    <row r="98" spans="1:9" ht="14.4" x14ac:dyDescent="0.3">
      <c r="A98" s="1" t="s">
        <v>517</v>
      </c>
      <c r="B98" s="1">
        <v>-0.63958001136779796</v>
      </c>
      <c r="C98" s="1">
        <v>-0.57933998107910201</v>
      </c>
      <c r="D98" s="1">
        <v>-0.82752001285553001</v>
      </c>
      <c r="E98" s="15"/>
      <c r="F98" s="15"/>
      <c r="G98" s="15"/>
      <c r="H98" s="15"/>
      <c r="I98" s="15"/>
    </row>
    <row r="99" spans="1:9" ht="14.4" x14ac:dyDescent="0.3">
      <c r="A99" s="1" t="s">
        <v>518</v>
      </c>
      <c r="B99" s="1">
        <v>-5.6032299995422399</v>
      </c>
      <c r="C99" s="1">
        <v>-3.3211700916290301</v>
      </c>
      <c r="D99" s="1">
        <v>1.47248995304108</v>
      </c>
      <c r="E99" s="15"/>
      <c r="F99" s="15"/>
      <c r="G99" s="15"/>
      <c r="H99" s="15"/>
      <c r="I99" s="15"/>
    </row>
    <row r="100" spans="1:9" ht="14.4" x14ac:dyDescent="0.3">
      <c r="A100" s="1" t="s">
        <v>519</v>
      </c>
      <c r="B100" s="1">
        <v>-6.7136502265930202</v>
      </c>
      <c r="C100" s="1">
        <v>1.95641994476318</v>
      </c>
      <c r="D100" s="1">
        <v>-2.9150199890136701</v>
      </c>
      <c r="E100" s="15"/>
      <c r="F100" s="15"/>
      <c r="G100" s="15"/>
      <c r="H100" s="15"/>
      <c r="I100" s="15"/>
    </row>
    <row r="101" spans="1:9" ht="14.4" x14ac:dyDescent="0.3">
      <c r="A101" s="1" t="s">
        <v>520</v>
      </c>
      <c r="B101" s="1">
        <v>-6.2190999984741202</v>
      </c>
      <c r="C101" s="1">
        <v>2.6844999790191699</v>
      </c>
      <c r="D101" s="1">
        <v>-0.37999999523162797</v>
      </c>
      <c r="E101" s="15"/>
      <c r="F101" s="15"/>
      <c r="G101" s="15"/>
      <c r="H101" s="15"/>
      <c r="I101" s="15"/>
    </row>
    <row r="102" spans="1:9" ht="14.4" x14ac:dyDescent="0.3">
      <c r="A102" s="1" t="s">
        <v>521</v>
      </c>
      <c r="B102" s="1">
        <v>-5.1611399650573704</v>
      </c>
      <c r="C102" s="1">
        <v>1.7136800289154099</v>
      </c>
      <c r="D102" s="1">
        <v>0.186519995331764</v>
      </c>
      <c r="E102" s="15"/>
      <c r="F102" s="15"/>
      <c r="G102" s="15"/>
      <c r="H102" s="15"/>
      <c r="I102" s="15"/>
    </row>
    <row r="103" spans="1:9" ht="14.4" x14ac:dyDescent="0.3">
      <c r="A103" s="1" t="s">
        <v>522</v>
      </c>
      <c r="B103" s="1">
        <v>-8.3443698883056605</v>
      </c>
      <c r="C103" s="1">
        <v>0.53295999765396096</v>
      </c>
      <c r="D103" s="1">
        <v>-5.6900000199675603E-3</v>
      </c>
      <c r="E103" s="15"/>
      <c r="F103" s="15"/>
      <c r="G103" s="15"/>
      <c r="H103" s="15"/>
      <c r="I103" s="15"/>
    </row>
    <row r="104" spans="1:9" ht="14.4" x14ac:dyDescent="0.3">
      <c r="A104" s="1" t="s">
        <v>523</v>
      </c>
      <c r="B104" s="1">
        <v>-6.1474199295043901</v>
      </c>
      <c r="C104" s="1">
        <v>2.20701003074646</v>
      </c>
      <c r="D104" s="1">
        <v>1.2315599918365501</v>
      </c>
      <c r="E104" s="15"/>
      <c r="F104" s="15"/>
      <c r="G104" s="15"/>
      <c r="H104" s="15"/>
      <c r="I104" s="15"/>
    </row>
    <row r="105" spans="1:9" ht="14.4" x14ac:dyDescent="0.3">
      <c r="A105" s="1" t="s">
        <v>524</v>
      </c>
      <c r="B105" s="1">
        <v>-0.85141998529434204</v>
      </c>
      <c r="C105" s="1">
        <v>-0.72705000638961803</v>
      </c>
      <c r="D105" s="1">
        <v>1.40376996994019</v>
      </c>
      <c r="E105" s="15"/>
      <c r="F105" s="15"/>
      <c r="G105" s="15"/>
      <c r="H105" s="15"/>
      <c r="I105" s="15"/>
    </row>
    <row r="106" spans="1:9" ht="14.4" x14ac:dyDescent="0.3">
      <c r="A106" s="1" t="s">
        <v>525</v>
      </c>
      <c r="B106" s="1">
        <v>-1.2744499444961499</v>
      </c>
      <c r="C106" s="1">
        <v>0.62444001436233498</v>
      </c>
      <c r="D106" s="1">
        <v>-0.87295001745223999</v>
      </c>
      <c r="E106" s="15"/>
      <c r="F106" s="15"/>
      <c r="G106" s="15"/>
      <c r="H106" s="15"/>
      <c r="I106" s="15"/>
    </row>
    <row r="107" spans="1:9" ht="14.4" x14ac:dyDescent="0.3">
      <c r="A107" s="1" t="s">
        <v>526</v>
      </c>
      <c r="B107" s="1">
        <v>-2.0371000766754199</v>
      </c>
      <c r="C107" s="1">
        <v>3.4143199920654301</v>
      </c>
      <c r="D107" s="1">
        <v>1.80344998836517</v>
      </c>
      <c r="E107" s="15"/>
      <c r="F107" s="15"/>
      <c r="G107" s="15"/>
      <c r="H107" s="15"/>
      <c r="I107" s="15"/>
    </row>
    <row r="108" spans="1:9" ht="14.4" x14ac:dyDescent="0.3">
      <c r="A108" s="1" t="s">
        <v>527</v>
      </c>
      <c r="B108" s="1">
        <v>-1.0040899515152</v>
      </c>
      <c r="C108" s="1">
        <v>2.5903799533843999</v>
      </c>
      <c r="D108" s="1">
        <v>0.80466002225875899</v>
      </c>
      <c r="E108" s="15"/>
      <c r="F108" s="15"/>
      <c r="G108" s="15"/>
      <c r="H108" s="15"/>
      <c r="I108" s="15"/>
    </row>
    <row r="109" spans="1:9" ht="14.4" x14ac:dyDescent="0.3">
      <c r="A109" s="1" t="s">
        <v>528</v>
      </c>
      <c r="B109" s="1">
        <v>-0.83202999830246005</v>
      </c>
      <c r="C109" s="1">
        <v>0.50731998682022095</v>
      </c>
      <c r="D109" s="1">
        <v>0.24278999865055101</v>
      </c>
      <c r="E109" s="15"/>
      <c r="F109" s="15"/>
      <c r="G109" s="15"/>
      <c r="H109" s="15"/>
      <c r="I109" s="15"/>
    </row>
    <row r="110" spans="1:9" ht="14.4" x14ac:dyDescent="0.3">
      <c r="A110" s="1" t="s">
        <v>529</v>
      </c>
      <c r="B110" s="1">
        <v>-3.3827700614929199</v>
      </c>
      <c r="C110" s="1">
        <v>1.5407999753952</v>
      </c>
      <c r="D110" s="1">
        <v>1.84920001029968</v>
      </c>
    </row>
    <row r="111" spans="1:9" ht="14.4" x14ac:dyDescent="0.3">
      <c r="A111" s="1" t="s">
        <v>530</v>
      </c>
      <c r="B111" s="1">
        <v>-2.4505500793457</v>
      </c>
      <c r="C111" s="1">
        <v>0.98649001121520996</v>
      </c>
      <c r="D111" s="1">
        <v>0.721000015735626</v>
      </c>
    </row>
    <row r="112" spans="1:9" ht="14.4" x14ac:dyDescent="0.3">
      <c r="A112" s="1" t="s">
        <v>531</v>
      </c>
      <c r="B112" s="1">
        <v>-3.9117701053619398</v>
      </c>
      <c r="C112" s="1">
        <v>0.45067000389099099</v>
      </c>
      <c r="D112" s="1">
        <v>0.72012001276016202</v>
      </c>
    </row>
    <row r="113" spans="1:4" ht="14.4" x14ac:dyDescent="0.3">
      <c r="A113" s="1" t="s">
        <v>532</v>
      </c>
      <c r="B113" s="1">
        <v>-3.83302998542786</v>
      </c>
      <c r="C113" s="1">
        <v>1.4941699504852299</v>
      </c>
      <c r="D113" s="1">
        <v>0.78170001506805398</v>
      </c>
    </row>
    <row r="114" spans="1:4" ht="14.4" x14ac:dyDescent="0.3">
      <c r="A114" s="1" t="s">
        <v>533</v>
      </c>
      <c r="B114" s="1">
        <v>-3.49398994445801</v>
      </c>
      <c r="C114" s="1">
        <v>0.79808998107910201</v>
      </c>
      <c r="D114" s="1">
        <v>-1.3579900264739999</v>
      </c>
    </row>
    <row r="115" spans="1:4" ht="14.4" x14ac:dyDescent="0.3">
      <c r="A115" s="1" t="s">
        <v>534</v>
      </c>
      <c r="B115" s="1">
        <v>1.6567900180816699</v>
      </c>
      <c r="C115" s="1">
        <v>-6.3814001083373997</v>
      </c>
      <c r="D115" s="1">
        <v>1.32181000709534</v>
      </c>
    </row>
    <row r="116" spans="1:4" ht="14.4" x14ac:dyDescent="0.3">
      <c r="A116" s="1" t="s">
        <v>535</v>
      </c>
      <c r="B116" s="1">
        <v>1.6055599451065099</v>
      </c>
      <c r="C116" s="1">
        <v>-7.1743102073669398</v>
      </c>
      <c r="D116" s="1">
        <v>-2.2258000373840301</v>
      </c>
    </row>
    <row r="117" spans="1:4" ht="14.4" x14ac:dyDescent="0.3">
      <c r="A117" s="1" t="s">
        <v>536</v>
      </c>
      <c r="B117" s="1">
        <v>-0.43909001350402799</v>
      </c>
      <c r="C117" s="1">
        <v>-7.0698399543762198</v>
      </c>
      <c r="D117" s="1">
        <v>-2.1450400352478001</v>
      </c>
    </row>
    <row r="118" spans="1:4" ht="14.4" x14ac:dyDescent="0.3">
      <c r="A118" s="1" t="s">
        <v>537</v>
      </c>
      <c r="B118" s="1">
        <v>0.41771999001503002</v>
      </c>
      <c r="C118" s="1">
        <v>-4.7149801254272496</v>
      </c>
      <c r="D118" s="1">
        <v>-3.72457003593445</v>
      </c>
    </row>
    <row r="119" spans="1:4" ht="14.4" x14ac:dyDescent="0.3">
      <c r="A119" s="1" t="s">
        <v>538</v>
      </c>
      <c r="B119" s="1">
        <v>3.28237009048462</v>
      </c>
      <c r="C119" s="1">
        <v>-7.7933998107910201</v>
      </c>
      <c r="D119" s="1">
        <v>2.6391899585723899</v>
      </c>
    </row>
    <row r="120" spans="1:4" ht="14.4" x14ac:dyDescent="0.3">
      <c r="A120" s="1" t="s">
        <v>539</v>
      </c>
      <c r="B120" s="1">
        <v>-0.18612000346183799</v>
      </c>
      <c r="C120" s="1">
        <v>-7.1699800491332999</v>
      </c>
      <c r="D120" s="1">
        <v>-1.8359500169753999</v>
      </c>
    </row>
    <row r="121" spans="1:4" ht="14.4" x14ac:dyDescent="0.3">
      <c r="A121" s="1" t="s">
        <v>540</v>
      </c>
      <c r="B121" s="1">
        <v>1.4375799894332899</v>
      </c>
      <c r="C121" s="1">
        <v>-2.6902101039886501</v>
      </c>
      <c r="D121" s="1">
        <v>-1.2074899673461901</v>
      </c>
    </row>
    <row r="122" spans="1:4" ht="14.4" x14ac:dyDescent="0.3">
      <c r="A122" s="1" t="s">
        <v>541</v>
      </c>
      <c r="B122" s="1">
        <v>0.234830006957054</v>
      </c>
      <c r="C122" s="1">
        <v>-3.7092299461364702</v>
      </c>
      <c r="D122" s="1">
        <v>0.45978000760078402</v>
      </c>
    </row>
    <row r="123" spans="1:4" ht="14.4" x14ac:dyDescent="0.3">
      <c r="A123" s="1" t="s">
        <v>542</v>
      </c>
      <c r="B123" s="1">
        <v>-2.0617599487304701</v>
      </c>
      <c r="C123" s="1">
        <v>-4.1931200027465803</v>
      </c>
      <c r="D123" s="1">
        <v>1.40953004360199</v>
      </c>
    </row>
    <row r="124" spans="1:4" ht="14.4" x14ac:dyDescent="0.3">
      <c r="A124" s="1" t="s">
        <v>543</v>
      </c>
      <c r="B124" s="1">
        <v>-0.20645999908447299</v>
      </c>
      <c r="C124" s="1">
        <v>-4.2351498603820801</v>
      </c>
      <c r="D124" s="1">
        <v>-1.3561600446701001</v>
      </c>
    </row>
    <row r="125" spans="1:4" ht="14.4" x14ac:dyDescent="0.3">
      <c r="A125" s="1" t="s">
        <v>544</v>
      </c>
      <c r="B125" s="1">
        <v>1.66935002803802</v>
      </c>
      <c r="C125" s="1">
        <v>-3.1076600551605198</v>
      </c>
      <c r="D125" s="1">
        <v>1.06234002113342</v>
      </c>
    </row>
    <row r="126" spans="1:4" ht="14.4" x14ac:dyDescent="0.3">
      <c r="A126" s="1" t="s">
        <v>545</v>
      </c>
      <c r="B126" s="1">
        <v>0.68683999776840199</v>
      </c>
      <c r="C126" s="1">
        <v>-2.4408600330352801</v>
      </c>
      <c r="D126" s="1">
        <v>1.2484099864959699</v>
      </c>
    </row>
    <row r="127" spans="1:4" ht="14.4" x14ac:dyDescent="0.3">
      <c r="A127" s="1" t="s">
        <v>546</v>
      </c>
      <c r="B127" s="1">
        <v>2.8133499622345002</v>
      </c>
      <c r="C127" s="1">
        <v>-2.7131299972534202</v>
      </c>
      <c r="D127" s="1">
        <v>-1.3905400037765501</v>
      </c>
    </row>
    <row r="128" spans="1:4" ht="14.4" x14ac:dyDescent="0.3">
      <c r="A128" s="1" t="s">
        <v>547</v>
      </c>
      <c r="B128" s="1">
        <v>0.89000999927520796</v>
      </c>
      <c r="C128" s="1">
        <v>-1.9365199804305999</v>
      </c>
      <c r="D128" s="1">
        <v>0.157059997320175</v>
      </c>
    </row>
    <row r="129" spans="1:4" ht="14.4" x14ac:dyDescent="0.3">
      <c r="A129" s="1" t="s">
        <v>548</v>
      </c>
      <c r="B129" s="1">
        <v>1.34546995162964</v>
      </c>
      <c r="C129" s="1">
        <v>-2.57680010795593</v>
      </c>
      <c r="D129" s="1">
        <v>0.15737999975681299</v>
      </c>
    </row>
    <row r="130" spans="1:4" ht="14.4" x14ac:dyDescent="0.3">
      <c r="A130" s="1" t="s">
        <v>549</v>
      </c>
      <c r="B130" s="1">
        <v>5.0975999832153303</v>
      </c>
      <c r="C130" s="1">
        <v>-5.4950399398803702</v>
      </c>
      <c r="D130" s="1">
        <v>1.4950100183486901</v>
      </c>
    </row>
    <row r="131" spans="1:4" ht="14.4" x14ac:dyDescent="0.3">
      <c r="A131" s="1" t="s">
        <v>550</v>
      </c>
      <c r="B131" s="1">
        <v>5.3032598495483398</v>
      </c>
      <c r="C131" s="1">
        <v>-3.3451700210571298</v>
      </c>
      <c r="D131" s="1">
        <v>-0.49908000230789201</v>
      </c>
    </row>
    <row r="132" spans="1:4" ht="14.4" x14ac:dyDescent="0.3">
      <c r="A132" s="1" t="s">
        <v>551</v>
      </c>
      <c r="B132" s="1">
        <v>5.34027004241943</v>
      </c>
      <c r="C132" s="1">
        <v>-2.6408600807189901</v>
      </c>
      <c r="D132" s="1">
        <v>-3.26780009269714</v>
      </c>
    </row>
    <row r="133" spans="1:4" ht="14.4" x14ac:dyDescent="0.3">
      <c r="A133" s="1" t="s">
        <v>552</v>
      </c>
      <c r="B133" s="1">
        <v>4.28843021392822</v>
      </c>
      <c r="C133" s="1">
        <v>-5.43031978607178</v>
      </c>
      <c r="D133" s="1">
        <v>-1.69437003135681</v>
      </c>
    </row>
    <row r="134" spans="1:4" ht="14.4" x14ac:dyDescent="0.3">
      <c r="A134" s="1" t="s">
        <v>553</v>
      </c>
      <c r="B134" s="1">
        <v>3.13616991043091</v>
      </c>
      <c r="C134" s="1">
        <v>-2.9220900535583501</v>
      </c>
      <c r="D134" s="1">
        <v>-2.9190199375152601</v>
      </c>
    </row>
    <row r="135" spans="1:4" ht="14.4" x14ac:dyDescent="0.3">
      <c r="A135" s="1" t="s">
        <v>554</v>
      </c>
      <c r="B135" s="1">
        <v>-0.224490001797676</v>
      </c>
      <c r="C135" s="1">
        <v>-2.52876996994019</v>
      </c>
      <c r="D135" s="1">
        <v>1.8631299734115601</v>
      </c>
    </row>
    <row r="136" spans="1:4" ht="14.4" x14ac:dyDescent="0.3">
      <c r="A136" s="1" t="s">
        <v>555</v>
      </c>
      <c r="B136" s="1">
        <v>-1.6523799896240201</v>
      </c>
      <c r="C136" s="1">
        <v>-2.5408999919891402</v>
      </c>
      <c r="D136" s="1">
        <v>1.7298899888992301</v>
      </c>
    </row>
    <row r="137" spans="1:4" ht="14.4" x14ac:dyDescent="0.3">
      <c r="A137" s="1" t="s">
        <v>556</v>
      </c>
      <c r="B137" s="1">
        <v>2.3199999704957001E-2</v>
      </c>
      <c r="C137" s="1">
        <v>-2.8002800941467298</v>
      </c>
      <c r="D137" s="1">
        <v>1.47309005260468</v>
      </c>
    </row>
    <row r="138" spans="1:4" ht="14.4" x14ac:dyDescent="0.3">
      <c r="A138" s="1" t="s">
        <v>557</v>
      </c>
      <c r="B138" s="1">
        <v>0.76973998546600297</v>
      </c>
      <c r="C138" s="1">
        <v>-3.6244699954986599</v>
      </c>
      <c r="D138" s="1">
        <v>-1.59376001358032</v>
      </c>
    </row>
    <row r="139" spans="1:4" ht="14.4" x14ac:dyDescent="0.3">
      <c r="A139" s="1" t="s">
        <v>558</v>
      </c>
      <c r="B139" s="1">
        <v>1.2885999679565401</v>
      </c>
      <c r="C139" s="1">
        <v>-4.52822017669678</v>
      </c>
      <c r="D139" s="1">
        <v>-0.29796001315116899</v>
      </c>
    </row>
    <row r="140" spans="1:4" ht="14.4" x14ac:dyDescent="0.3">
      <c r="A140" s="1" t="s">
        <v>559</v>
      </c>
      <c r="B140" s="1">
        <v>2.4655599594116202</v>
      </c>
      <c r="C140" s="1">
        <v>-2.9260799884796098</v>
      </c>
      <c r="D140" s="1">
        <v>-0.97872000932693504</v>
      </c>
    </row>
    <row r="141" spans="1:4" ht="14.4" x14ac:dyDescent="0.3">
      <c r="A141" s="1" t="s">
        <v>560</v>
      </c>
      <c r="B141" s="1">
        <v>3.4903600215911901</v>
      </c>
      <c r="C141" s="1">
        <v>-4.4681801795959499</v>
      </c>
      <c r="D141" s="1">
        <v>0.61326998472213701</v>
      </c>
    </row>
    <row r="142" spans="1:4" ht="14.4" x14ac:dyDescent="0.3">
      <c r="A142" s="1" t="s">
        <v>561</v>
      </c>
      <c r="B142" s="1">
        <v>4.5139698982238796</v>
      </c>
      <c r="C142" s="1">
        <v>-2.9223299026489298</v>
      </c>
      <c r="D142" s="1">
        <v>8.0130003392696394E-2</v>
      </c>
    </row>
    <row r="143" spans="1:4" ht="14.4" x14ac:dyDescent="0.3">
      <c r="A143" s="1" t="s">
        <v>562</v>
      </c>
      <c r="B143" s="1">
        <v>3.78959989547729</v>
      </c>
      <c r="C143" s="1">
        <v>-4.36033010482788</v>
      </c>
      <c r="D143" s="1">
        <v>-0.68839001655578602</v>
      </c>
    </row>
    <row r="144" spans="1:4" ht="14.4" x14ac:dyDescent="0.3">
      <c r="A144" s="1" t="s">
        <v>563</v>
      </c>
      <c r="B144" s="1">
        <v>3.3292400836944598</v>
      </c>
      <c r="C144" s="1">
        <v>-2.3789100646972701</v>
      </c>
      <c r="D144" s="1">
        <v>-1.40518999099731</v>
      </c>
    </row>
    <row r="145" spans="1:4" ht="14.4" x14ac:dyDescent="0.3">
      <c r="A145" s="1" t="s">
        <v>564</v>
      </c>
      <c r="B145" s="1">
        <v>1.8696800470352199</v>
      </c>
      <c r="C145" s="1">
        <v>-1.83475005626678</v>
      </c>
      <c r="D145" s="1">
        <v>-1.1916799545288099</v>
      </c>
    </row>
    <row r="146" spans="1:4" ht="14.4" x14ac:dyDescent="0.3">
      <c r="A146" s="1" t="s">
        <v>565</v>
      </c>
      <c r="B146" s="1">
        <v>3.1814599037170401</v>
      </c>
      <c r="C146" s="1">
        <v>-1.12575995922089</v>
      </c>
      <c r="D146" s="1">
        <v>-0.13965000212192499</v>
      </c>
    </row>
    <row r="147" spans="1:4" ht="14.4" x14ac:dyDescent="0.3">
      <c r="A147" s="1" t="s">
        <v>566</v>
      </c>
      <c r="B147" s="1">
        <v>3.6898899078369101</v>
      </c>
      <c r="C147" s="1">
        <v>-2.4383199214935298</v>
      </c>
      <c r="D147" s="1">
        <v>0.94011002779007002</v>
      </c>
    </row>
    <row r="148" spans="1:4" ht="14.4" x14ac:dyDescent="0.3">
      <c r="A148" s="1" t="s">
        <v>567</v>
      </c>
      <c r="B148" s="1">
        <v>2.2797200679779102</v>
      </c>
      <c r="C148" s="1">
        <v>-0.69072997570037797</v>
      </c>
      <c r="D148" s="1">
        <v>-0.27402999997138999</v>
      </c>
    </row>
    <row r="149" spans="1:4" ht="14.4" x14ac:dyDescent="0.3">
      <c r="A149" s="1" t="s">
        <v>568</v>
      </c>
      <c r="B149" s="1">
        <v>3.4935400485992401</v>
      </c>
      <c r="C149" s="1">
        <v>-1.1001499891281099</v>
      </c>
      <c r="D149" s="1">
        <v>-1.7477899789810201</v>
      </c>
    </row>
    <row r="150" spans="1:4" ht="14.4" x14ac:dyDescent="0.3">
      <c r="A150" s="1" t="s">
        <v>569</v>
      </c>
      <c r="B150" s="1">
        <v>3.01122999191284</v>
      </c>
      <c r="C150" s="1">
        <v>-3.1176700592040998</v>
      </c>
      <c r="D150" s="1">
        <v>-1.8747800588607799</v>
      </c>
    </row>
    <row r="151" spans="1:4" ht="14.4" x14ac:dyDescent="0.3">
      <c r="A151" s="1" t="s">
        <v>570</v>
      </c>
      <c r="B151" s="1">
        <v>3.17684006690979</v>
      </c>
      <c r="C151" s="1">
        <v>-1.76349997520447</v>
      </c>
      <c r="D151" s="1">
        <v>-1.08875000476837</v>
      </c>
    </row>
    <row r="152" spans="1:4" ht="14.4" x14ac:dyDescent="0.3">
      <c r="A152" s="1" t="s">
        <v>571</v>
      </c>
      <c r="B152" s="1">
        <v>2.87965989112854</v>
      </c>
      <c r="C152" s="1">
        <v>-1.66534996032715</v>
      </c>
      <c r="D152" s="1">
        <v>-1.2208100557327299</v>
      </c>
    </row>
    <row r="153" spans="1:4" ht="14.4" x14ac:dyDescent="0.3">
      <c r="A153" s="1" t="s">
        <v>572</v>
      </c>
      <c r="B153" s="1">
        <v>2.4289400577545202</v>
      </c>
      <c r="C153" s="1">
        <v>-2.53123998641968</v>
      </c>
      <c r="D153" s="1">
        <v>0.54947000741958596</v>
      </c>
    </row>
    <row r="154" spans="1:4" ht="14.4" x14ac:dyDescent="0.3">
      <c r="A154" s="1" t="s">
        <v>573</v>
      </c>
      <c r="B154" s="1">
        <v>2.0897400379180899</v>
      </c>
      <c r="C154" s="1">
        <v>-1.5532900094986</v>
      </c>
      <c r="D154" s="1">
        <v>-1.17824995517731</v>
      </c>
    </row>
    <row r="155" spans="1:4" ht="14.4" x14ac:dyDescent="0.3">
      <c r="A155" s="1" t="s">
        <v>574</v>
      </c>
      <c r="B155" s="1">
        <v>0.794269979000092</v>
      </c>
      <c r="C155" s="1">
        <v>-1.20359003543854</v>
      </c>
      <c r="D155" s="1">
        <v>0.175200000405312</v>
      </c>
    </row>
    <row r="156" spans="1:4" ht="14.4" x14ac:dyDescent="0.3">
      <c r="A156" s="1" t="s">
        <v>575</v>
      </c>
      <c r="B156" s="1">
        <v>-0.954540014266968</v>
      </c>
      <c r="C156" s="1">
        <v>-0.92528998851776101</v>
      </c>
      <c r="D156" s="1">
        <v>1.4798500537872299</v>
      </c>
    </row>
    <row r="157" spans="1:4" ht="14.4" x14ac:dyDescent="0.3">
      <c r="A157" s="1" t="s">
        <v>576</v>
      </c>
      <c r="B157" s="1">
        <v>1.44746005535126</v>
      </c>
      <c r="C157" s="1">
        <v>-1.1667799949646001</v>
      </c>
      <c r="D157" s="1">
        <v>0.31362000107765198</v>
      </c>
    </row>
    <row r="158" spans="1:4" ht="14.4" x14ac:dyDescent="0.3">
      <c r="A158" s="1" t="s">
        <v>577</v>
      </c>
      <c r="B158" s="1">
        <v>0.37692999839782698</v>
      </c>
      <c r="C158" s="1">
        <v>-1.3850500583648699</v>
      </c>
      <c r="D158" s="1">
        <v>0.31951999664306602</v>
      </c>
    </row>
    <row r="159" spans="1:4" ht="14.4" x14ac:dyDescent="0.3">
      <c r="A159" s="1" t="s">
        <v>578</v>
      </c>
      <c r="B159" s="1">
        <v>2.4119000434875502</v>
      </c>
      <c r="C159" s="1">
        <v>-0.921850025653839</v>
      </c>
      <c r="D159" s="1">
        <v>-0.19860999286174799</v>
      </c>
    </row>
    <row r="160" spans="1:4" ht="14.4" x14ac:dyDescent="0.3">
      <c r="A160" s="1" t="s">
        <v>579</v>
      </c>
      <c r="B160" s="1">
        <v>2.51769995689392</v>
      </c>
      <c r="C160" s="1">
        <v>-1.7438999414444001</v>
      </c>
      <c r="D160" s="1">
        <v>0.199849992990494</v>
      </c>
    </row>
    <row r="161" spans="1:4" ht="14.4" x14ac:dyDescent="0.3">
      <c r="A161" s="1" t="s">
        <v>580</v>
      </c>
      <c r="B161" s="1">
        <v>-0.63258999586105302</v>
      </c>
      <c r="C161" s="1">
        <v>-0.51762002706527699</v>
      </c>
      <c r="D161" s="1">
        <v>6.2290001660585403E-2</v>
      </c>
    </row>
    <row r="162" spans="1:4" ht="14.4" x14ac:dyDescent="0.3">
      <c r="A162" s="1" t="s">
        <v>581</v>
      </c>
      <c r="B162" s="1">
        <v>-1.90245997905731</v>
      </c>
      <c r="C162" s="1">
        <v>-1.15199995040894</v>
      </c>
      <c r="D162" s="1">
        <v>0.94239002466201804</v>
      </c>
    </row>
    <row r="163" spans="1:4" ht="14.4" x14ac:dyDescent="0.3">
      <c r="A163" s="1" t="s">
        <v>582</v>
      </c>
      <c r="B163" s="1">
        <v>-2.4689500331878702</v>
      </c>
      <c r="C163" s="1">
        <v>-0.80229002237319902</v>
      </c>
      <c r="D163" s="1">
        <v>-1.43918001651764</v>
      </c>
    </row>
    <row r="164" spans="1:4" ht="14.4" x14ac:dyDescent="0.3">
      <c r="A164" s="1" t="s">
        <v>583</v>
      </c>
      <c r="B164" s="1">
        <v>-0.23084999620914501</v>
      </c>
      <c r="C164" s="1">
        <v>-0.62199997901916504</v>
      </c>
      <c r="D164" s="1">
        <v>0.939649999141693</v>
      </c>
    </row>
    <row r="165" spans="1:4" ht="14.4" x14ac:dyDescent="0.3">
      <c r="A165" s="1" t="s">
        <v>584</v>
      </c>
      <c r="B165" s="1">
        <v>-0.40876001119613598</v>
      </c>
      <c r="C165" s="1">
        <v>-0.27125999331474299</v>
      </c>
      <c r="D165" s="1">
        <v>-2.6174700260162398</v>
      </c>
    </row>
    <row r="166" spans="1:4" ht="14.4" x14ac:dyDescent="0.3">
      <c r="A166" s="1" t="s">
        <v>585</v>
      </c>
      <c r="B166" s="1">
        <v>0.15938000380992901</v>
      </c>
      <c r="C166" s="1">
        <v>1.0391999483108501</v>
      </c>
      <c r="D166" s="1">
        <v>-1.1855499744415301</v>
      </c>
    </row>
    <row r="167" spans="1:4" ht="14.4" x14ac:dyDescent="0.3">
      <c r="A167" s="1" t="s">
        <v>586</v>
      </c>
      <c r="B167" s="1">
        <v>1.43809998035431</v>
      </c>
      <c r="C167" s="1">
        <v>0.31990000605583202</v>
      </c>
      <c r="D167" s="1">
        <v>-0.24142000079154999</v>
      </c>
    </row>
    <row r="168" spans="1:4" ht="14.4" x14ac:dyDescent="0.3">
      <c r="A168" s="1" t="s">
        <v>587</v>
      </c>
      <c r="B168" s="1">
        <v>1.5128200054168699</v>
      </c>
      <c r="C168" s="1">
        <v>-0.102959997951984</v>
      </c>
      <c r="D168" s="1">
        <v>8.6799999698996492E-3</v>
      </c>
    </row>
    <row r="169" spans="1:4" ht="14.4" x14ac:dyDescent="0.3">
      <c r="A169" s="1" t="s">
        <v>588</v>
      </c>
      <c r="B169" s="1">
        <v>-2.3992400169372599</v>
      </c>
      <c r="C169" s="1">
        <v>0.37689998745918302</v>
      </c>
      <c r="D169" s="1">
        <v>1.6555199623107899</v>
      </c>
    </row>
    <row r="170" spans="1:4" ht="14.4" x14ac:dyDescent="0.3">
      <c r="A170" s="1" t="s">
        <v>589</v>
      </c>
      <c r="B170" s="1">
        <v>1.9543700218200699</v>
      </c>
      <c r="C170" s="1">
        <v>-3.4015600681304901</v>
      </c>
      <c r="D170" s="1">
        <v>-1.91621994972229</v>
      </c>
    </row>
    <row r="171" spans="1:4" ht="14.4" x14ac:dyDescent="0.3">
      <c r="A171" s="1" t="s">
        <v>590</v>
      </c>
      <c r="B171" s="1">
        <v>2.5759398937225302</v>
      </c>
      <c r="C171" s="1">
        <v>-1.755499958992</v>
      </c>
      <c r="D171" s="1">
        <v>1.71825003623962</v>
      </c>
    </row>
    <row r="172" spans="1:4" ht="14.4" x14ac:dyDescent="0.3">
      <c r="A172" s="1" t="s">
        <v>591</v>
      </c>
      <c r="B172" s="1">
        <v>-0.70061999559402499</v>
      </c>
      <c r="C172" s="1">
        <v>-3.0418798923492401</v>
      </c>
      <c r="D172" s="1">
        <v>-0.92189002037048295</v>
      </c>
    </row>
    <row r="173" spans="1:4" ht="14.4" x14ac:dyDescent="0.3">
      <c r="A173" s="1" t="s">
        <v>592</v>
      </c>
      <c r="B173" s="1">
        <v>0.80647999048232999</v>
      </c>
      <c r="C173" s="1">
        <v>-2.47340989112854</v>
      </c>
      <c r="D173" s="1">
        <v>-1.0702999830246001</v>
      </c>
    </row>
    <row r="174" spans="1:4" ht="14.4" x14ac:dyDescent="0.3">
      <c r="A174" s="1" t="s">
        <v>593</v>
      </c>
      <c r="B174" s="1">
        <v>0.54400002956390403</v>
      </c>
      <c r="C174" s="1">
        <v>-1.8366999626159699</v>
      </c>
      <c r="D174" s="1">
        <v>-0.24329000711441001</v>
      </c>
    </row>
    <row r="175" spans="1:4" ht="14.4" x14ac:dyDescent="0.3">
      <c r="A175" s="1" t="s">
        <v>594</v>
      </c>
      <c r="B175" s="1">
        <v>2.2815999984741202</v>
      </c>
      <c r="C175" s="1">
        <v>-1.41338002681732</v>
      </c>
      <c r="D175" s="1">
        <v>0.49180999398231501</v>
      </c>
    </row>
    <row r="176" spans="1:4" ht="14.4" x14ac:dyDescent="0.3">
      <c r="A176" s="1" t="s">
        <v>595</v>
      </c>
      <c r="B176" s="1">
        <v>1.31597995758057</v>
      </c>
      <c r="C176" s="1">
        <v>0.658399999141693</v>
      </c>
      <c r="D176" s="1">
        <v>1.4485000371932999</v>
      </c>
    </row>
    <row r="177" spans="1:4" ht="14.4" x14ac:dyDescent="0.3">
      <c r="A177" s="1" t="s">
        <v>596</v>
      </c>
      <c r="B177" s="1">
        <v>2.2785699367523198</v>
      </c>
      <c r="C177" s="1">
        <v>1.1269400119781501</v>
      </c>
      <c r="D177" s="1">
        <v>0.26221999526023898</v>
      </c>
    </row>
    <row r="178" spans="1:4" ht="14.4" x14ac:dyDescent="0.3">
      <c r="A178" s="1" t="s">
        <v>597</v>
      </c>
      <c r="B178" s="1">
        <v>2.2480800151825</v>
      </c>
      <c r="C178" s="1">
        <v>1.9716500043869001</v>
      </c>
      <c r="D178" s="1">
        <v>-1.5489599704742401</v>
      </c>
    </row>
    <row r="179" spans="1:4" ht="14.4" x14ac:dyDescent="0.3">
      <c r="A179" s="1" t="s">
        <v>598</v>
      </c>
      <c r="B179" s="1">
        <v>1.0293500423431401</v>
      </c>
      <c r="C179" s="1">
        <v>0.97847998142242398</v>
      </c>
      <c r="D179" s="1">
        <v>-1.0710200071334799</v>
      </c>
    </row>
    <row r="180" spans="1:4" ht="14.4" x14ac:dyDescent="0.3">
      <c r="A180" s="1" t="s">
        <v>599</v>
      </c>
      <c r="B180" s="1">
        <v>2.08960008621216</v>
      </c>
      <c r="C180" s="1">
        <v>0.84588998556137096</v>
      </c>
      <c r="D180" s="1">
        <v>-0.30079999566078203</v>
      </c>
    </row>
    <row r="181" spans="1:4" ht="14.4" x14ac:dyDescent="0.3">
      <c r="A181" s="1" t="s">
        <v>600</v>
      </c>
      <c r="B181" s="1">
        <v>0.33790001273155201</v>
      </c>
      <c r="C181" s="1">
        <v>-1.3338199853897099</v>
      </c>
      <c r="D181" s="1">
        <v>-0.54690998792648304</v>
      </c>
    </row>
    <row r="182" spans="1:4" ht="14.4" x14ac:dyDescent="0.3">
      <c r="A182" s="1" t="s">
        <v>601</v>
      </c>
      <c r="B182" s="1">
        <v>0.27707999944686901</v>
      </c>
      <c r="C182" s="1">
        <v>-0.32052001357078602</v>
      </c>
      <c r="D182" s="1">
        <v>0.78219997882842995</v>
      </c>
    </row>
    <row r="183" spans="1:4" ht="14.4" x14ac:dyDescent="0.3">
      <c r="A183" s="1" t="s">
        <v>602</v>
      </c>
      <c r="B183" s="1">
        <v>0.65132999420166005</v>
      </c>
      <c r="C183" s="1">
        <v>1.6738699674606301</v>
      </c>
      <c r="D183" s="1">
        <v>0.34507998824119601</v>
      </c>
    </row>
    <row r="184" spans="1:4" ht="14.4" x14ac:dyDescent="0.3">
      <c r="A184" s="1" t="s">
        <v>603</v>
      </c>
      <c r="B184" s="1">
        <v>0.73717999458312999</v>
      </c>
      <c r="C184" s="1">
        <v>0.74602001905441295</v>
      </c>
      <c r="D184" s="1">
        <v>1.3601499795913701</v>
      </c>
    </row>
    <row r="185" spans="1:4" ht="14.4" x14ac:dyDescent="0.3">
      <c r="A185" s="1" t="s">
        <v>604</v>
      </c>
      <c r="B185" s="1">
        <v>-0.53772997856140103</v>
      </c>
      <c r="C185" s="1">
        <v>-1.22841000556946</v>
      </c>
      <c r="D185" s="1">
        <v>0.16004000604152699</v>
      </c>
    </row>
    <row r="186" spans="1:4" ht="14.4" x14ac:dyDescent="0.3">
      <c r="A186" s="1" t="s">
        <v>605</v>
      </c>
      <c r="B186" s="1">
        <v>1.03534996509552</v>
      </c>
      <c r="C186" s="1">
        <v>-0.90947002172470104</v>
      </c>
      <c r="D186" s="1">
        <v>0.204009994864464</v>
      </c>
    </row>
    <row r="187" spans="1:4" ht="14.4" x14ac:dyDescent="0.3">
      <c r="A187" s="1" t="s">
        <v>606</v>
      </c>
      <c r="B187" s="1">
        <v>-1.5526200532913199</v>
      </c>
      <c r="C187" s="1">
        <v>-0.68180000782012895</v>
      </c>
      <c r="D187" s="1">
        <v>1.0126600265502901</v>
      </c>
    </row>
    <row r="188" spans="1:4" ht="14.4" x14ac:dyDescent="0.3">
      <c r="A188" s="1" t="s">
        <v>607</v>
      </c>
      <c r="B188" s="1">
        <v>-0.62506997585296598</v>
      </c>
      <c r="C188" s="1">
        <v>-1.3258199691772501</v>
      </c>
      <c r="D188" s="1">
        <v>1.2180099487304701</v>
      </c>
    </row>
    <row r="189" spans="1:4" ht="14.4" x14ac:dyDescent="0.3">
      <c r="A189" s="1" t="s">
        <v>608</v>
      </c>
      <c r="B189" s="1">
        <v>-1.61022996902466</v>
      </c>
      <c r="C189" s="1">
        <v>-0.82519000768661499</v>
      </c>
      <c r="D189" s="1">
        <v>2.1796000003814702</v>
      </c>
    </row>
    <row r="190" spans="1:4" ht="14.4" x14ac:dyDescent="0.3">
      <c r="A190" s="1" t="s">
        <v>609</v>
      </c>
      <c r="B190" s="1">
        <v>-2.7991600036621098</v>
      </c>
      <c r="C190" s="1">
        <v>-0.90508002042770397</v>
      </c>
      <c r="D190" s="1">
        <v>0.81338000297546398</v>
      </c>
    </row>
    <row r="191" spans="1:4" ht="14.4" x14ac:dyDescent="0.3">
      <c r="A191" s="1" t="s">
        <v>610</v>
      </c>
      <c r="B191" s="1">
        <v>-0.87111997604370095</v>
      </c>
      <c r="C191" s="1">
        <v>-0.80699002742767301</v>
      </c>
      <c r="D191" s="1">
        <v>0.75893002748489402</v>
      </c>
    </row>
    <row r="192" spans="1:4" ht="14.4" x14ac:dyDescent="0.3">
      <c r="A192" s="1" t="s">
        <v>611</v>
      </c>
      <c r="B192" s="1">
        <v>-0.88502001762390103</v>
      </c>
      <c r="C192" s="1">
        <v>-1.3818199634552</v>
      </c>
      <c r="D192" s="1">
        <v>1.95278000831604</v>
      </c>
    </row>
    <row r="193" spans="1:4" ht="14.4" x14ac:dyDescent="0.3">
      <c r="A193" s="1" t="s">
        <v>612</v>
      </c>
      <c r="B193" s="1">
        <v>-0.47268998622894298</v>
      </c>
      <c r="C193" s="1">
        <v>0.215519994497299</v>
      </c>
      <c r="D193" s="1">
        <v>0.76573997735977195</v>
      </c>
    </row>
    <row r="194" spans="1:4" ht="14.4" x14ac:dyDescent="0.3">
      <c r="A194" s="1" t="s">
        <v>613</v>
      </c>
      <c r="B194" s="1">
        <v>-1.5991799831390401</v>
      </c>
      <c r="C194" s="1">
        <v>-0.41839998960495001</v>
      </c>
      <c r="D194" s="1">
        <v>2.1218400001525901</v>
      </c>
    </row>
    <row r="195" spans="1:4" ht="14.4" x14ac:dyDescent="0.3">
      <c r="A195" s="1" t="s">
        <v>614</v>
      </c>
      <c r="B195" s="1">
        <v>0.46667999029159501</v>
      </c>
      <c r="C195" s="1">
        <v>0.74505001306533802</v>
      </c>
      <c r="D195" s="1">
        <v>1.21694004535675</v>
      </c>
    </row>
    <row r="196" spans="1:4" ht="14.4" x14ac:dyDescent="0.3">
      <c r="A196" s="1" t="s">
        <v>615</v>
      </c>
      <c r="B196" s="1">
        <v>1.87252998352051</v>
      </c>
      <c r="C196" s="1">
        <v>0.17414000630378701</v>
      </c>
      <c r="D196" s="1">
        <v>0.82993000745773304</v>
      </c>
    </row>
    <row r="197" spans="1:4" ht="14.4" x14ac:dyDescent="0.3">
      <c r="A197" s="1" t="s">
        <v>616</v>
      </c>
      <c r="B197" s="1">
        <v>0.31354001164436301</v>
      </c>
      <c r="C197" s="1">
        <v>-0.22243000566959401</v>
      </c>
      <c r="D197" s="1">
        <v>0.188150003552437</v>
      </c>
    </row>
    <row r="198" spans="1:4" ht="14.4" x14ac:dyDescent="0.3">
      <c r="A198" s="1" t="s">
        <v>617</v>
      </c>
      <c r="B198" s="1">
        <v>1.18806004524231</v>
      </c>
      <c r="C198" s="1">
        <v>0.91610002517700195</v>
      </c>
      <c r="D198" s="1">
        <v>4.0096898078918501</v>
      </c>
    </row>
    <row r="199" spans="1:4" ht="14.4" x14ac:dyDescent="0.3">
      <c r="A199" s="1" t="s">
        <v>618</v>
      </c>
      <c r="B199" s="1">
        <v>0.187450006604195</v>
      </c>
      <c r="C199" s="1">
        <v>0.64051997661590598</v>
      </c>
      <c r="D199" s="1">
        <v>-1.1501499414444001</v>
      </c>
    </row>
    <row r="200" spans="1:4" ht="14.4" x14ac:dyDescent="0.3">
      <c r="A200" s="1" t="s">
        <v>619</v>
      </c>
      <c r="B200" s="1">
        <v>0.30546000599861101</v>
      </c>
      <c r="C200" s="1">
        <v>-1.5989199876785301</v>
      </c>
      <c r="D200" s="1">
        <v>1.4716600179672199</v>
      </c>
    </row>
    <row r="201" spans="1:4" ht="14.4" x14ac:dyDescent="0.3">
      <c r="A201" s="1" t="s">
        <v>620</v>
      </c>
      <c r="B201" s="1">
        <v>-2.5500000920146699E-3</v>
      </c>
      <c r="C201" s="1">
        <v>0.51222997903823897</v>
      </c>
      <c r="D201" s="1">
        <v>1.0590900182723999</v>
      </c>
    </row>
    <row r="202" spans="1:4" ht="14.4" x14ac:dyDescent="0.3">
      <c r="A202" s="1" t="s">
        <v>621</v>
      </c>
      <c r="B202" s="1">
        <v>0.347770005464554</v>
      </c>
      <c r="C202" s="1">
        <v>0.42509999871254001</v>
      </c>
      <c r="D202" s="1">
        <v>-1.75182998180389</v>
      </c>
    </row>
    <row r="203" spans="1:4" ht="14.4" x14ac:dyDescent="0.3">
      <c r="A203" s="1" t="s">
        <v>622</v>
      </c>
      <c r="B203" s="1">
        <v>0.57210999727249101</v>
      </c>
      <c r="C203" s="1">
        <v>-1.8532700538635301</v>
      </c>
      <c r="D203" s="1">
        <v>0.62369000911712602</v>
      </c>
    </row>
    <row r="204" spans="1:4" ht="14.4" x14ac:dyDescent="0.3">
      <c r="A204" s="1" t="s">
        <v>623</v>
      </c>
      <c r="B204" s="1">
        <v>-0.88403999805450395</v>
      </c>
      <c r="C204" s="1">
        <v>-0.63730001449585005</v>
      </c>
      <c r="D204" s="1">
        <v>0.46948000788688699</v>
      </c>
    </row>
    <row r="205" spans="1:4" ht="14.4" x14ac:dyDescent="0.3">
      <c r="A205" s="1" t="s">
        <v>624</v>
      </c>
      <c r="B205" s="1">
        <v>1.4810099601745601</v>
      </c>
      <c r="C205" s="1">
        <v>0.27098000049591098</v>
      </c>
      <c r="D205" s="1">
        <v>-2.7948698997497599</v>
      </c>
    </row>
    <row r="206" spans="1:4" ht="14.4" x14ac:dyDescent="0.3">
      <c r="A206" s="1" t="s">
        <v>625</v>
      </c>
      <c r="B206" s="1">
        <v>1.4459400177002</v>
      </c>
      <c r="C206" s="1">
        <v>0.72452998161315896</v>
      </c>
      <c r="D206" s="1">
        <v>-0.79554998874664296</v>
      </c>
    </row>
    <row r="207" spans="1:4" ht="14.4" x14ac:dyDescent="0.3">
      <c r="A207" s="1" t="s">
        <v>626</v>
      </c>
      <c r="B207" s="1">
        <v>0.85073000192642201</v>
      </c>
      <c r="C207" s="1">
        <v>0.85991001129150402</v>
      </c>
      <c r="D207" s="1">
        <v>0.49783000349998502</v>
      </c>
    </row>
    <row r="208" spans="1:4" ht="14.4" x14ac:dyDescent="0.3">
      <c r="A208" s="1" t="s">
        <v>627</v>
      </c>
      <c r="B208" s="1">
        <v>1.9216099977493299</v>
      </c>
      <c r="C208" s="1">
        <v>1.03372001647949</v>
      </c>
      <c r="D208" s="1">
        <v>1.07337999343872</v>
      </c>
    </row>
    <row r="209" spans="1:4" ht="14.4" x14ac:dyDescent="0.3">
      <c r="A209" s="1" t="s">
        <v>628</v>
      </c>
      <c r="B209" s="1">
        <v>2.0266599655151398</v>
      </c>
      <c r="C209" s="1">
        <v>0.90473002195358299</v>
      </c>
      <c r="D209" s="1">
        <v>0.75305002927780196</v>
      </c>
    </row>
    <row r="210" spans="1:4" ht="14.4" x14ac:dyDescent="0.3">
      <c r="A210" s="1" t="s">
        <v>629</v>
      </c>
      <c r="B210" s="1">
        <v>1.73574995994568</v>
      </c>
      <c r="C210" s="1">
        <v>-0.66105002164840698</v>
      </c>
      <c r="D210" s="1">
        <v>0.44560998678207397</v>
      </c>
    </row>
    <row r="211" spans="1:4" ht="14.4" x14ac:dyDescent="0.3">
      <c r="A211" s="1" t="s">
        <v>630</v>
      </c>
      <c r="B211" s="1">
        <v>1.30657994747162</v>
      </c>
      <c r="C211" s="1">
        <v>-1.3808399438857999</v>
      </c>
      <c r="D211" s="1">
        <v>-0.239969998598099</v>
      </c>
    </row>
    <row r="212" spans="1:4" ht="14.4" x14ac:dyDescent="0.3">
      <c r="A212" s="1" t="s">
        <v>631</v>
      </c>
      <c r="B212" s="1">
        <v>0.99278998374938998</v>
      </c>
      <c r="C212" s="1">
        <v>1.20797002315521</v>
      </c>
      <c r="D212" s="1">
        <v>-1.4578499794006301</v>
      </c>
    </row>
    <row r="213" spans="1:4" ht="14.4" x14ac:dyDescent="0.3">
      <c r="A213" s="1" t="s">
        <v>632</v>
      </c>
      <c r="B213" s="1">
        <v>2.2655899524688698</v>
      </c>
      <c r="C213" s="1">
        <v>-0.38830998539924599</v>
      </c>
      <c r="D213" s="1">
        <v>1.30769002437592</v>
      </c>
    </row>
    <row r="214" spans="1:4" ht="14.4" x14ac:dyDescent="0.3">
      <c r="A214" s="1" t="s">
        <v>633</v>
      </c>
      <c r="B214" s="1">
        <v>1.2045099735260001</v>
      </c>
      <c r="C214" s="1">
        <v>-9.4099998474121094E-2</v>
      </c>
      <c r="D214" s="1">
        <v>0.215020000934601</v>
      </c>
    </row>
    <row r="215" spans="1:4" ht="14.4" x14ac:dyDescent="0.3">
      <c r="A215" s="1" t="s">
        <v>634</v>
      </c>
      <c r="B215" s="1">
        <v>-0.34060999751090998</v>
      </c>
      <c r="C215" s="1">
        <v>-0.92549997568130504</v>
      </c>
      <c r="D215" s="1">
        <v>1.3868999481201201</v>
      </c>
    </row>
    <row r="216" spans="1:4" ht="14.4" x14ac:dyDescent="0.3">
      <c r="A216" s="1" t="s">
        <v>635</v>
      </c>
      <c r="B216" s="1">
        <v>0.74918001890182495</v>
      </c>
      <c r="C216" s="1">
        <v>-0.41975998878478998</v>
      </c>
      <c r="D216" s="1">
        <v>-1.0403399467468299</v>
      </c>
    </row>
    <row r="217" spans="1:4" ht="14.4" x14ac:dyDescent="0.3">
      <c r="A217" s="1" t="s">
        <v>636</v>
      </c>
      <c r="B217" s="1">
        <v>2.2119600772857702</v>
      </c>
      <c r="C217" s="1">
        <v>0.16651000082492801</v>
      </c>
      <c r="D217" s="1">
        <v>-0.92695999145507801</v>
      </c>
    </row>
    <row r="218" spans="1:4" ht="14.4" x14ac:dyDescent="0.3">
      <c r="A218" s="1" t="s">
        <v>637</v>
      </c>
      <c r="B218" s="1">
        <v>-0.52136999368667603</v>
      </c>
      <c r="C218" s="1">
        <v>-1.71625995635986</v>
      </c>
      <c r="D218" s="1">
        <v>0.61059999465942405</v>
      </c>
    </row>
    <row r="219" spans="1:4" ht="14.4" x14ac:dyDescent="0.3">
      <c r="A219" s="1" t="s">
        <v>638</v>
      </c>
      <c r="B219" s="1">
        <v>0.49379000067710899</v>
      </c>
      <c r="C219" s="1">
        <v>-2.38101005554199</v>
      </c>
      <c r="D219" s="1">
        <v>-0.73049002885818504</v>
      </c>
    </row>
    <row r="220" spans="1:4" ht="14.4" x14ac:dyDescent="0.3">
      <c r="A220" s="1" t="s">
        <v>639</v>
      </c>
      <c r="B220" s="1">
        <v>0.62041002511978105</v>
      </c>
      <c r="C220" s="1">
        <v>-4.1524801254272496</v>
      </c>
      <c r="D220" s="1">
        <v>2.3060200214386</v>
      </c>
    </row>
    <row r="221" spans="1:4" ht="14.4" x14ac:dyDescent="0.3">
      <c r="A221" s="1" t="s">
        <v>640</v>
      </c>
      <c r="B221" s="1">
        <v>0.44593000411987299</v>
      </c>
      <c r="C221" s="1">
        <v>-0.38683000206947299</v>
      </c>
      <c r="D221" s="1">
        <v>0.22428999841213201</v>
      </c>
    </row>
    <row r="222" spans="1:4" ht="14.4" x14ac:dyDescent="0.3">
      <c r="A222" s="1" t="s">
        <v>641</v>
      </c>
      <c r="B222" s="1">
        <v>-1.19468998908997</v>
      </c>
      <c r="C222" s="1">
        <v>-4.0651998519897496</v>
      </c>
      <c r="D222" s="1">
        <v>-0.58445000648498502</v>
      </c>
    </row>
    <row r="223" spans="1:4" ht="14.4" x14ac:dyDescent="0.3">
      <c r="A223" s="1" t="s">
        <v>642</v>
      </c>
      <c r="B223" s="1">
        <v>0.60259002447128296</v>
      </c>
      <c r="C223" s="1">
        <v>-2.42344999313354</v>
      </c>
      <c r="D223" s="1">
        <v>-0.49132999777793901</v>
      </c>
    </row>
    <row r="224" spans="1:4" ht="14.4" x14ac:dyDescent="0.3">
      <c r="A224" s="1" t="s">
        <v>643</v>
      </c>
      <c r="B224" s="1">
        <v>-4.4399998150765896E-3</v>
      </c>
      <c r="C224" s="1">
        <v>-1.3259700536727901</v>
      </c>
      <c r="D224" s="1">
        <v>-0.17972999811172499</v>
      </c>
    </row>
    <row r="225" spans="1:4" ht="14.4" x14ac:dyDescent="0.3">
      <c r="A225" s="1" t="s">
        <v>644</v>
      </c>
      <c r="B225" s="1">
        <v>-1.4570300579071001</v>
      </c>
      <c r="C225" s="1">
        <v>-2.6799399852752699</v>
      </c>
      <c r="D225" s="1">
        <v>2.36250996589661</v>
      </c>
    </row>
    <row r="226" spans="1:4" ht="14.4" x14ac:dyDescent="0.3">
      <c r="A226" s="1" t="s">
        <v>645</v>
      </c>
      <c r="B226" s="1">
        <v>0.78951001167297397</v>
      </c>
      <c r="C226" s="1">
        <v>-1.8859900236129801</v>
      </c>
      <c r="D226" s="1">
        <v>-0.23425999283790599</v>
      </c>
    </row>
    <row r="227" spans="1:4" ht="14.4" x14ac:dyDescent="0.3">
      <c r="A227" s="1" t="s">
        <v>646</v>
      </c>
      <c r="B227" s="1">
        <v>-3.5310000181198099E-2</v>
      </c>
      <c r="C227" s="1">
        <v>-1.9058599472045901</v>
      </c>
      <c r="D227" s="1">
        <v>1.0223400592803999</v>
      </c>
    </row>
    <row r="228" spans="1:4" ht="14.4" x14ac:dyDescent="0.3">
      <c r="A228" s="1" t="s">
        <v>647</v>
      </c>
      <c r="B228" s="1">
        <v>-1.3777500391006501</v>
      </c>
      <c r="C228" s="1">
        <v>-2.2119600772857702</v>
      </c>
      <c r="D228" s="1">
        <v>0.14775000512599901</v>
      </c>
    </row>
    <row r="229" spans="1:4" ht="14.4" x14ac:dyDescent="0.3">
      <c r="A229" s="1" t="s">
        <v>648</v>
      </c>
      <c r="B229" s="1">
        <v>-1.29794001579285</v>
      </c>
      <c r="C229" s="1">
        <v>-1.7152299880981401</v>
      </c>
      <c r="D229" s="1">
        <v>2.63800001144409</v>
      </c>
    </row>
    <row r="230" spans="1:4" ht="14.4" x14ac:dyDescent="0.3">
      <c r="A230" s="1" t="s">
        <v>649</v>
      </c>
      <c r="B230" s="1">
        <v>0.32359001040458701</v>
      </c>
      <c r="C230" s="1">
        <v>-2.2151899337768599</v>
      </c>
      <c r="D230" s="1">
        <v>0.140269994735718</v>
      </c>
    </row>
    <row r="231" spans="1:4" ht="14.4" x14ac:dyDescent="0.3">
      <c r="A231" s="1" t="s">
        <v>650</v>
      </c>
      <c r="B231" s="1">
        <v>0.49963998794555697</v>
      </c>
      <c r="C231" s="1">
        <v>-3.0974900722503702</v>
      </c>
      <c r="D231" s="1">
        <v>1.45712995529175</v>
      </c>
    </row>
    <row r="232" spans="1:4" ht="14.4" x14ac:dyDescent="0.3">
      <c r="A232" s="1" t="s">
        <v>651</v>
      </c>
      <c r="B232" s="1">
        <v>3.0279999598860699E-2</v>
      </c>
      <c r="C232" s="1">
        <v>-1.0856399536132799</v>
      </c>
      <c r="D232" s="1">
        <v>-1.2994300127029399</v>
      </c>
    </row>
    <row r="233" spans="1:4" ht="14.4" x14ac:dyDescent="0.3">
      <c r="A233" s="1" t="s">
        <v>652</v>
      </c>
      <c r="B233" s="1">
        <v>1.01872003078461</v>
      </c>
      <c r="C233" s="1">
        <v>-0.81452000141143799</v>
      </c>
      <c r="D233" s="1">
        <v>-0.16210000216960899</v>
      </c>
    </row>
    <row r="234" spans="1:4" ht="14.4" x14ac:dyDescent="0.3">
      <c r="A234" s="1" t="s">
        <v>653</v>
      </c>
      <c r="B234" s="1">
        <v>0.109039999544621</v>
      </c>
      <c r="C234" s="1">
        <v>-0.89272999763488803</v>
      </c>
      <c r="D234" s="1">
        <v>-1.1585400104522701</v>
      </c>
    </row>
    <row r="235" spans="1:4" ht="14.4" x14ac:dyDescent="0.3">
      <c r="A235" s="1" t="s">
        <v>654</v>
      </c>
      <c r="B235" s="1">
        <v>0.74571001529693604</v>
      </c>
      <c r="C235" s="1">
        <v>-0.87094998359680198</v>
      </c>
      <c r="D235" s="1">
        <v>-0.13053999841213201</v>
      </c>
    </row>
    <row r="236" spans="1:4" ht="14.4" x14ac:dyDescent="0.3">
      <c r="A236" s="1" t="s">
        <v>655</v>
      </c>
      <c r="B236" s="1">
        <v>0.164030000567436</v>
      </c>
      <c r="C236" s="1">
        <v>-0.51178997755050704</v>
      </c>
      <c r="D236" s="1">
        <v>0.81427001953125</v>
      </c>
    </row>
    <row r="237" spans="1:4" ht="14.4" x14ac:dyDescent="0.3">
      <c r="A237" s="1" t="s">
        <v>656</v>
      </c>
      <c r="B237" s="1">
        <v>0.523739993572235</v>
      </c>
      <c r="C237" s="1">
        <v>-2.3560600280761701</v>
      </c>
      <c r="D237" s="1">
        <v>-0.640219986438751</v>
      </c>
    </row>
    <row r="238" spans="1:4" ht="14.4" x14ac:dyDescent="0.3">
      <c r="A238" s="1" t="s">
        <v>657</v>
      </c>
      <c r="B238" s="1">
        <v>1.2529100179672199</v>
      </c>
      <c r="C238" s="1">
        <v>-1.05783998966217</v>
      </c>
      <c r="D238" s="1">
        <v>-0.71729999780654896</v>
      </c>
    </row>
    <row r="239" spans="1:4" ht="14.4" x14ac:dyDescent="0.3">
      <c r="A239" s="1" t="s">
        <v>658</v>
      </c>
      <c r="B239" s="1">
        <v>1.9076499938964799</v>
      </c>
      <c r="C239" s="1">
        <v>-0.48508000373840299</v>
      </c>
      <c r="D239" s="1">
        <v>-0.114770002663136</v>
      </c>
    </row>
    <row r="240" spans="1:4" ht="14.4" x14ac:dyDescent="0.3">
      <c r="A240" s="1" t="s">
        <v>659</v>
      </c>
      <c r="B240" s="1">
        <v>1.3658699989318801</v>
      </c>
      <c r="C240" s="1">
        <v>0.30687999725341802</v>
      </c>
      <c r="D240" s="1">
        <v>1.2496800422668499</v>
      </c>
    </row>
    <row r="241" spans="1:4" ht="14.4" x14ac:dyDescent="0.3">
      <c r="A241" s="1" t="s">
        <v>660</v>
      </c>
      <c r="B241" s="1">
        <v>0.32565000653266901</v>
      </c>
      <c r="C241" s="1">
        <v>0.42919000983238198</v>
      </c>
      <c r="D241" s="1">
        <v>-2.24721002578735</v>
      </c>
    </row>
    <row r="242" spans="1:4" ht="14.4" x14ac:dyDescent="0.3">
      <c r="A242" s="1" t="s">
        <v>661</v>
      </c>
      <c r="B242" s="1">
        <v>0.93086999654769897</v>
      </c>
      <c r="C242" s="1">
        <v>0.70815998315811202</v>
      </c>
      <c r="D242" s="1">
        <v>-0.75766998529434204</v>
      </c>
    </row>
    <row r="243" spans="1:4" ht="14.4" x14ac:dyDescent="0.3">
      <c r="A243" s="1" t="s">
        <v>662</v>
      </c>
      <c r="B243" s="1">
        <v>0.484640002250671</v>
      </c>
      <c r="C243" s="1">
        <v>0.23266999423503901</v>
      </c>
      <c r="D243" s="1">
        <v>2.99600005149841</v>
      </c>
    </row>
    <row r="244" spans="1:4" ht="14.4" x14ac:dyDescent="0.3">
      <c r="A244" s="1" t="s">
        <v>663</v>
      </c>
      <c r="B244" s="1">
        <v>0.55194002389907804</v>
      </c>
      <c r="C244" s="1">
        <v>-0.15321999788284299</v>
      </c>
      <c r="D244" s="1">
        <v>0.93141001462936401</v>
      </c>
    </row>
    <row r="245" spans="1:4" ht="14.4" x14ac:dyDescent="0.3">
      <c r="A245" s="1" t="s">
        <v>664</v>
      </c>
      <c r="B245" s="1">
        <v>-0.53403002023696899</v>
      </c>
      <c r="C245" s="1">
        <v>2.0059700012207</v>
      </c>
      <c r="D245" s="1">
        <v>-0.72438001632690396</v>
      </c>
    </row>
    <row r="246" spans="1:4" ht="14.4" x14ac:dyDescent="0.3">
      <c r="A246" s="1" t="s">
        <v>665</v>
      </c>
      <c r="B246" s="1">
        <v>-0.363180011510849</v>
      </c>
      <c r="C246" s="1">
        <v>0.100680001080036</v>
      </c>
      <c r="D246" s="1">
        <v>-3.4495899677276598</v>
      </c>
    </row>
    <row r="247" spans="1:4" ht="14.4" x14ac:dyDescent="0.3">
      <c r="A247" s="1" t="s">
        <v>666</v>
      </c>
      <c r="B247" s="1">
        <v>1.65331995487213</v>
      </c>
      <c r="C247" s="1">
        <v>0.65031999349594105</v>
      </c>
      <c r="D247" s="1">
        <v>0.54677999019622803</v>
      </c>
    </row>
    <row r="248" spans="1:4" ht="14.4" x14ac:dyDescent="0.3">
      <c r="A248" s="1" t="s">
        <v>667</v>
      </c>
      <c r="B248" s="1">
        <v>1.4882400035858201</v>
      </c>
      <c r="C248" s="1">
        <v>-0.17937999963760401</v>
      </c>
      <c r="D248" s="1">
        <v>4.0229998528957402E-2</v>
      </c>
    </row>
    <row r="249" spans="1:4" ht="14.4" x14ac:dyDescent="0.3">
      <c r="A249" s="1" t="s">
        <v>668</v>
      </c>
      <c r="B249" s="1">
        <v>3.8600000552833102E-3</v>
      </c>
      <c r="C249" s="1">
        <v>1.1126300096511801</v>
      </c>
      <c r="D249" s="1">
        <v>0.52401000261306796</v>
      </c>
    </row>
    <row r="250" spans="1:4" ht="14.4" x14ac:dyDescent="0.3">
      <c r="A250" s="1" t="s">
        <v>669</v>
      </c>
      <c r="B250" s="1">
        <v>3.2151501178741499</v>
      </c>
      <c r="C250" s="1">
        <v>0.99743998050689697</v>
      </c>
      <c r="D250" s="1">
        <v>0.51323997974395796</v>
      </c>
    </row>
    <row r="251" spans="1:4" ht="14.4" x14ac:dyDescent="0.3">
      <c r="A251" s="1" t="s">
        <v>670</v>
      </c>
      <c r="B251" s="1">
        <v>0.98957002162933305</v>
      </c>
      <c r="C251" s="1">
        <v>-0.78496998548507702</v>
      </c>
      <c r="D251" s="1">
        <v>1.5736500024795499</v>
      </c>
    </row>
    <row r="252" spans="1:4" ht="14.4" x14ac:dyDescent="0.3">
      <c r="A252" s="1" t="s">
        <v>671</v>
      </c>
      <c r="B252" s="1">
        <v>2.01764011383057</v>
      </c>
      <c r="C252" s="1">
        <v>0.89929002523422197</v>
      </c>
      <c r="D252" s="1">
        <v>-0.31909000873565702</v>
      </c>
    </row>
    <row r="253" spans="1:4" ht="14.4" x14ac:dyDescent="0.3">
      <c r="A253" s="1" t="s">
        <v>672</v>
      </c>
      <c r="B253" s="1">
        <v>1.82483005523682</v>
      </c>
      <c r="C253" s="1">
        <v>2.1719999313354501</v>
      </c>
      <c r="D253" s="1">
        <v>1.0733599662780799</v>
      </c>
    </row>
    <row r="254" spans="1:4" ht="14.4" x14ac:dyDescent="0.3">
      <c r="A254" s="1" t="s">
        <v>673</v>
      </c>
      <c r="B254" s="1">
        <v>0.800440013408661</v>
      </c>
      <c r="C254" s="1">
        <v>-0.57024997472763095</v>
      </c>
      <c r="D254" s="1">
        <v>1.1688200235366799</v>
      </c>
    </row>
    <row r="255" spans="1:4" ht="14.4" x14ac:dyDescent="0.3">
      <c r="A255" s="1" t="s">
        <v>674</v>
      </c>
      <c r="B255" s="1">
        <v>2.001620054245</v>
      </c>
      <c r="C255" s="1">
        <v>0.62229001522064198</v>
      </c>
      <c r="D255" s="1">
        <v>2.10036993026733</v>
      </c>
    </row>
    <row r="256" spans="1:4" ht="14.4" x14ac:dyDescent="0.3">
      <c r="A256" s="1" t="s">
        <v>675</v>
      </c>
      <c r="B256" s="1">
        <v>1.3921300172805799</v>
      </c>
      <c r="C256" s="1">
        <v>1.242879986763</v>
      </c>
      <c r="D256" s="1">
        <v>0.55178999900817904</v>
      </c>
    </row>
    <row r="257" spans="1:4" ht="14.4" x14ac:dyDescent="0.3">
      <c r="A257" s="1" t="s">
        <v>676</v>
      </c>
      <c r="B257" s="1">
        <v>0.33085998892784102</v>
      </c>
      <c r="C257" s="1">
        <v>-0.17030000686645499</v>
      </c>
      <c r="D257" s="1">
        <v>0.58552998304367099</v>
      </c>
    </row>
    <row r="258" spans="1:4" ht="14.4" x14ac:dyDescent="0.3">
      <c r="A258" s="1" t="s">
        <v>677</v>
      </c>
      <c r="B258" s="1">
        <v>0.28385999798774703</v>
      </c>
      <c r="C258" s="1">
        <v>-0.25953999161720298</v>
      </c>
      <c r="D258" s="1">
        <v>0.51460999250411998</v>
      </c>
    </row>
    <row r="259" spans="1:4" ht="14.4" x14ac:dyDescent="0.3">
      <c r="A259" s="1" t="s">
        <v>678</v>
      </c>
      <c r="B259" s="1">
        <v>2.8528399467468302</v>
      </c>
      <c r="C259" s="1">
        <v>0.58649998903274503</v>
      </c>
      <c r="D259" s="1">
        <v>0.65337997674942005</v>
      </c>
    </row>
    <row r="260" spans="1:4" ht="14.4" x14ac:dyDescent="0.3">
      <c r="A260" s="1" t="s">
        <v>679</v>
      </c>
      <c r="B260" s="1">
        <v>3.3228399753570601</v>
      </c>
      <c r="C260" s="1">
        <v>0.52297002077102706</v>
      </c>
      <c r="D260" s="1">
        <v>0.58386999368667603</v>
      </c>
    </row>
    <row r="261" spans="1:4" ht="14.4" x14ac:dyDescent="0.3">
      <c r="A261" s="1" t="s">
        <v>680</v>
      </c>
      <c r="B261" s="1">
        <v>0.13963000476360299</v>
      </c>
      <c r="C261" s="1">
        <v>1.0977300405502299</v>
      </c>
      <c r="D261" s="1">
        <v>1.1958099603653001</v>
      </c>
    </row>
    <row r="262" spans="1:4" ht="14.4" x14ac:dyDescent="0.3">
      <c r="A262" s="1" t="s">
        <v>681</v>
      </c>
      <c r="B262" s="1">
        <v>1.1891000270843499</v>
      </c>
      <c r="C262" s="1">
        <v>-0.18447999656200401</v>
      </c>
      <c r="D262" s="1">
        <v>0.59083002805709794</v>
      </c>
    </row>
    <row r="263" spans="1:4" ht="14.4" x14ac:dyDescent="0.3">
      <c r="A263" s="1" t="s">
        <v>682</v>
      </c>
      <c r="B263" s="1">
        <v>1.27679002285004</v>
      </c>
      <c r="C263" s="1">
        <v>0.71988999843597401</v>
      </c>
      <c r="D263" s="1">
        <v>0.78377997875213601</v>
      </c>
    </row>
    <row r="264" spans="1:4" ht="14.4" x14ac:dyDescent="0.3">
      <c r="A264" s="1" t="s">
        <v>683</v>
      </c>
      <c r="B264" s="1">
        <v>0.74853998422622703</v>
      </c>
      <c r="C264" s="1">
        <v>0.56462997198104903</v>
      </c>
      <c r="D264" s="1">
        <v>0.223079994320869</v>
      </c>
    </row>
    <row r="265" spans="1:4" ht="14.4" x14ac:dyDescent="0.3">
      <c r="A265" s="1" t="s">
        <v>684</v>
      </c>
      <c r="B265" s="1">
        <v>1.50348997116089</v>
      </c>
      <c r="C265" s="1">
        <v>1.3758399486541699</v>
      </c>
      <c r="D265" s="1">
        <v>1.3616900444030799</v>
      </c>
    </row>
    <row r="266" spans="1:4" ht="14.4" x14ac:dyDescent="0.3">
      <c r="A266" s="1" t="s">
        <v>685</v>
      </c>
      <c r="B266" s="1">
        <v>-0.54953998327255205</v>
      </c>
      <c r="C266" s="1">
        <v>1.50591003894806</v>
      </c>
      <c r="D266" s="1">
        <v>1.00495994091034</v>
      </c>
    </row>
    <row r="267" spans="1:4" ht="14.4" x14ac:dyDescent="0.3">
      <c r="A267" s="1" t="s">
        <v>686</v>
      </c>
      <c r="B267" s="1">
        <v>0.508949995040894</v>
      </c>
      <c r="C267" s="1">
        <v>1.35079002380371</v>
      </c>
      <c r="D267" s="1">
        <v>-0.42645001411437999</v>
      </c>
    </row>
    <row r="268" spans="1:4" ht="14.4" x14ac:dyDescent="0.3">
      <c r="A268" s="1" t="s">
        <v>687</v>
      </c>
      <c r="B268" s="1">
        <v>-0.20340000092983199</v>
      </c>
      <c r="C268" s="1">
        <v>1.30855000019073</v>
      </c>
      <c r="D268" s="1">
        <v>0.20949000120163</v>
      </c>
    </row>
    <row r="269" spans="1:4" ht="14.4" x14ac:dyDescent="0.3">
      <c r="A269" s="1" t="s">
        <v>688</v>
      </c>
      <c r="B269" s="1">
        <v>-1.1540399789810201</v>
      </c>
      <c r="C269" s="1">
        <v>1.73083996772766</v>
      </c>
      <c r="D269" s="1">
        <v>-1.0841300487518299</v>
      </c>
    </row>
    <row r="270" spans="1:4" ht="14.4" x14ac:dyDescent="0.3">
      <c r="A270" s="1" t="s">
        <v>689</v>
      </c>
      <c r="B270" s="1">
        <v>3.0979599952697798</v>
      </c>
      <c r="C270" s="1">
        <v>1.49382996559143</v>
      </c>
      <c r="D270" s="1">
        <v>1.1364599466323899</v>
      </c>
    </row>
    <row r="271" spans="1:4" ht="14.4" x14ac:dyDescent="0.3">
      <c r="A271" s="1" t="s">
        <v>690</v>
      </c>
      <c r="B271" s="1">
        <v>2.85259008407593</v>
      </c>
      <c r="C271" s="1">
        <v>3.1381199359893799</v>
      </c>
      <c r="D271" s="1">
        <v>0.903569996356964</v>
      </c>
    </row>
    <row r="272" spans="1:4" ht="14.4" x14ac:dyDescent="0.3">
      <c r="A272" s="1" t="s">
        <v>691</v>
      </c>
      <c r="B272" s="1">
        <v>3.1796200275421098</v>
      </c>
      <c r="C272" s="1">
        <v>3.8747398853302002</v>
      </c>
      <c r="D272" s="1">
        <v>-0.44435998797416698</v>
      </c>
    </row>
    <row r="273" spans="1:4" ht="14.4" x14ac:dyDescent="0.3">
      <c r="A273" s="1" t="s">
        <v>692</v>
      </c>
      <c r="B273" s="1">
        <v>2.7428998947143599</v>
      </c>
      <c r="C273" s="1">
        <v>3.3622500896453902</v>
      </c>
      <c r="D273" s="1">
        <v>-0.21289999783039101</v>
      </c>
    </row>
    <row r="274" spans="1:4" ht="14.4" x14ac:dyDescent="0.3">
      <c r="A274" s="1" t="s">
        <v>693</v>
      </c>
      <c r="B274" s="1">
        <v>2.5439500808715798</v>
      </c>
      <c r="C274" s="1">
        <v>3.10664010047913</v>
      </c>
      <c r="D274" s="1">
        <v>-1.1763600111007699</v>
      </c>
    </row>
    <row r="275" spans="1:4" ht="14.4" x14ac:dyDescent="0.3">
      <c r="A275" s="1" t="s">
        <v>694</v>
      </c>
      <c r="B275" s="1">
        <v>1.0896999835968</v>
      </c>
      <c r="C275" s="1">
        <v>3.2626700401306201</v>
      </c>
      <c r="D275" s="1">
        <v>-0.84328997135162398</v>
      </c>
    </row>
    <row r="276" spans="1:4" ht="14.4" x14ac:dyDescent="0.3">
      <c r="A276" s="1" t="s">
        <v>695</v>
      </c>
      <c r="B276" s="1">
        <v>3.67334008216858</v>
      </c>
      <c r="C276" s="1">
        <v>2.19999003410339</v>
      </c>
      <c r="D276" s="1">
        <v>0.26638999581336997</v>
      </c>
    </row>
    <row r="277" spans="1:4" ht="14.4" x14ac:dyDescent="0.3">
      <c r="A277" s="1" t="s">
        <v>696</v>
      </c>
      <c r="B277" s="1">
        <v>4.8415799140930202</v>
      </c>
      <c r="C277" s="1">
        <v>3.6478800773620601</v>
      </c>
      <c r="D277" s="1">
        <v>-0.30816999077796903</v>
      </c>
    </row>
    <row r="278" spans="1:4" ht="14.4" x14ac:dyDescent="0.3">
      <c r="A278" s="1" t="s">
        <v>697</v>
      </c>
      <c r="B278" s="1">
        <v>2.5602400302886998</v>
      </c>
      <c r="C278" s="1">
        <v>4.3252301216125497</v>
      </c>
      <c r="D278" s="1">
        <v>8.7130002677440602E-2</v>
      </c>
    </row>
    <row r="279" spans="1:4" ht="14.4" x14ac:dyDescent="0.3">
      <c r="A279" s="1" t="s">
        <v>698</v>
      </c>
      <c r="B279" s="1">
        <v>1.81967997550964</v>
      </c>
      <c r="C279" s="1">
        <v>3.5189499855041499</v>
      </c>
      <c r="D279" s="1">
        <v>-1.1317900419235201</v>
      </c>
    </row>
    <row r="280" spans="1:4" ht="14.4" x14ac:dyDescent="0.3">
      <c r="A280" s="1" t="s">
        <v>699</v>
      </c>
      <c r="B280" s="1">
        <v>4.0141801834106401</v>
      </c>
      <c r="C280" s="1">
        <v>3.1754798889160201</v>
      </c>
      <c r="D280" s="1">
        <v>9.6610002219676999E-2</v>
      </c>
    </row>
    <row r="281" spans="1:4" ht="14.4" x14ac:dyDescent="0.3">
      <c r="A281" s="1" t="s">
        <v>700</v>
      </c>
      <c r="B281" s="1">
        <v>2.32550001144409</v>
      </c>
      <c r="C281" s="1">
        <v>4.3288297653198198</v>
      </c>
      <c r="D281" s="1">
        <v>-0.26124000549316401</v>
      </c>
    </row>
    <row r="282" spans="1:4" ht="14.4" x14ac:dyDescent="0.3">
      <c r="A282" s="1" t="s">
        <v>701</v>
      </c>
      <c r="B282" s="1">
        <v>3.64547991752625</v>
      </c>
      <c r="C282" s="1">
        <v>3.20868992805481</v>
      </c>
      <c r="D282" s="1">
        <v>0.78677999973297097</v>
      </c>
    </row>
    <row r="283" spans="1:4" ht="14.4" x14ac:dyDescent="0.3">
      <c r="A283" s="1" t="s">
        <v>702</v>
      </c>
      <c r="B283" s="1">
        <v>4.2969098091125497</v>
      </c>
      <c r="C283" s="1">
        <v>3.63800001144409</v>
      </c>
      <c r="D283" s="1">
        <v>-0.78413999080658003</v>
      </c>
    </row>
    <row r="284" spans="1:4" ht="14.4" x14ac:dyDescent="0.3">
      <c r="A284" s="1" t="s">
        <v>703</v>
      </c>
      <c r="B284" s="1">
        <v>3.80173993110657</v>
      </c>
      <c r="C284" s="1">
        <v>2.0998299121856698</v>
      </c>
      <c r="D284" s="1">
        <v>-2.4066898822784402</v>
      </c>
    </row>
    <row r="285" spans="1:4" ht="14.4" x14ac:dyDescent="0.3">
      <c r="A285" s="1" t="s">
        <v>704</v>
      </c>
      <c r="B285" s="1">
        <v>4.4495401382446298</v>
      </c>
      <c r="C285" s="1">
        <v>1.7176699638366699</v>
      </c>
      <c r="D285" s="1">
        <v>2.1920399665832502</v>
      </c>
    </row>
    <row r="286" spans="1:4" ht="14.4" x14ac:dyDescent="0.3">
      <c r="A286" s="1" t="s">
        <v>705</v>
      </c>
      <c r="B286" s="1">
        <v>2.8972001075744598</v>
      </c>
      <c r="C286" s="1">
        <v>2.1695399284362802</v>
      </c>
      <c r="D286" s="1">
        <v>0.41973000764846802</v>
      </c>
    </row>
    <row r="287" spans="1:4" ht="14.4" x14ac:dyDescent="0.3">
      <c r="A287" s="1" t="s">
        <v>706</v>
      </c>
      <c r="B287" s="1">
        <v>2.61610007286072</v>
      </c>
      <c r="C287" s="1">
        <v>3.47060990333557</v>
      </c>
      <c r="D287" s="1">
        <v>-0.99001997709274303</v>
      </c>
    </row>
    <row r="288" spans="1:4" ht="14.4" x14ac:dyDescent="0.3">
      <c r="A288" s="1" t="s">
        <v>707</v>
      </c>
      <c r="B288" s="1">
        <v>3.2845098972320601</v>
      </c>
      <c r="C288" s="1">
        <v>4.34072017669678</v>
      </c>
      <c r="D288" s="1">
        <v>0.12070000171661401</v>
      </c>
    </row>
    <row r="289" spans="1:4" ht="14.4" x14ac:dyDescent="0.3">
      <c r="A289" s="1" t="s">
        <v>708</v>
      </c>
      <c r="B289" s="1">
        <v>4.5965299606323198</v>
      </c>
      <c r="C289" s="1">
        <v>4.0070300102233896</v>
      </c>
      <c r="D289" s="1">
        <v>-0.26199001073837302</v>
      </c>
    </row>
    <row r="290" spans="1:4" ht="14.4" x14ac:dyDescent="0.3">
      <c r="A290" s="1" t="s">
        <v>709</v>
      </c>
      <c r="B290" s="1">
        <v>2.6577999591827401</v>
      </c>
      <c r="C290" s="1">
        <v>2.8363099098205602</v>
      </c>
      <c r="D290" s="1">
        <v>1.0388000011444101</v>
      </c>
    </row>
    <row r="291" spans="1:4" ht="14.4" x14ac:dyDescent="0.3">
      <c r="A291" s="1" t="s">
        <v>710</v>
      </c>
      <c r="B291" s="1">
        <v>2.7481501102447501</v>
      </c>
      <c r="C291" s="1">
        <v>3.4624600410461399</v>
      </c>
      <c r="D291" s="1">
        <v>-0.440279990434647</v>
      </c>
    </row>
    <row r="292" spans="1:4" ht="14.4" x14ac:dyDescent="0.3">
      <c r="A292" s="1" t="s">
        <v>711</v>
      </c>
      <c r="B292" s="1">
        <v>1.5167499780654901</v>
      </c>
      <c r="C292" s="1">
        <v>3.0763199329376198</v>
      </c>
      <c r="D292" s="1">
        <v>-0.85781997442245495</v>
      </c>
    </row>
    <row r="293" spans="1:4" ht="14.4" x14ac:dyDescent="0.3">
      <c r="A293" s="1" t="s">
        <v>712</v>
      </c>
      <c r="B293" s="1">
        <v>3.5464100837707502</v>
      </c>
      <c r="C293" s="1">
        <v>2.4102599620819101</v>
      </c>
      <c r="D293" s="1">
        <v>2.4672200679779102</v>
      </c>
    </row>
    <row r="294" spans="1:4" ht="14.4" x14ac:dyDescent="0.3">
      <c r="A294" s="1" t="s">
        <v>713</v>
      </c>
      <c r="B294" s="1">
        <v>2.6991200447082502</v>
      </c>
      <c r="C294" s="1">
        <v>2.68225002288818</v>
      </c>
      <c r="D294" s="1">
        <v>1.1399300098419201</v>
      </c>
    </row>
    <row r="295" spans="1:4" ht="14.4" x14ac:dyDescent="0.3">
      <c r="A295" s="1" t="s">
        <v>714</v>
      </c>
      <c r="B295" s="1">
        <v>0.89920997619628895</v>
      </c>
      <c r="C295" s="1">
        <v>3.67742991447449</v>
      </c>
      <c r="D295" s="1">
        <v>-0.38903000950813299</v>
      </c>
    </row>
    <row r="296" spans="1:4" ht="14.4" x14ac:dyDescent="0.3">
      <c r="A296" s="1" t="s">
        <v>715</v>
      </c>
      <c r="B296" s="1">
        <v>3.22217988967896</v>
      </c>
      <c r="C296" s="1">
        <v>2.39198994636536</v>
      </c>
      <c r="D296" s="1">
        <v>0.94361001253128096</v>
      </c>
    </row>
    <row r="297" spans="1:4" ht="14.4" x14ac:dyDescent="0.3">
      <c r="A297" s="1" t="s">
        <v>716</v>
      </c>
      <c r="B297" s="1">
        <v>3.0967500209808301</v>
      </c>
      <c r="C297" s="1">
        <v>2.0177099704742401</v>
      </c>
      <c r="D297" s="1">
        <v>0.486699998378754</v>
      </c>
    </row>
    <row r="298" spans="1:4" ht="14.4" x14ac:dyDescent="0.3">
      <c r="A298" s="1" t="s">
        <v>717</v>
      </c>
      <c r="B298" s="1">
        <v>3.8220400810241699</v>
      </c>
      <c r="C298" s="1">
        <v>2.7738800048828098</v>
      </c>
      <c r="D298" s="1">
        <v>0.94760000705719005</v>
      </c>
    </row>
    <row r="299" spans="1:4" ht="14.4" x14ac:dyDescent="0.3">
      <c r="A299" s="1" t="s">
        <v>718</v>
      </c>
      <c r="B299" s="1">
        <v>2.9679698944091801</v>
      </c>
      <c r="C299" s="1">
        <v>3.6266500949859601</v>
      </c>
      <c r="D299" s="1">
        <v>-0.22311000525951399</v>
      </c>
    </row>
    <row r="300" spans="1:4" ht="14.4" x14ac:dyDescent="0.3">
      <c r="A300" s="1" t="s">
        <v>719</v>
      </c>
      <c r="B300" s="1">
        <v>2.5772299766540501</v>
      </c>
      <c r="C300" s="1">
        <v>3.5078399181365998</v>
      </c>
      <c r="D300" s="1">
        <v>-0.23496000468730899</v>
      </c>
    </row>
    <row r="301" spans="1:4" ht="14.4" x14ac:dyDescent="0.3">
      <c r="A301" s="1" t="s">
        <v>720</v>
      </c>
      <c r="B301" s="1">
        <v>1.73720002174377</v>
      </c>
      <c r="C301" s="1">
        <v>2.3019599914550799</v>
      </c>
      <c r="D301" s="1">
        <v>-1.2740499973297099</v>
      </c>
    </row>
    <row r="302" spans="1:4" ht="14.4" x14ac:dyDescent="0.3">
      <c r="A302" s="1" t="s">
        <v>721</v>
      </c>
      <c r="B302" s="1">
        <v>0.96973001956939697</v>
      </c>
      <c r="C302" s="1">
        <v>1.14042997360229</v>
      </c>
      <c r="D302" s="1">
        <v>-1.96789002418518</v>
      </c>
    </row>
    <row r="303" spans="1:4" ht="14.4" x14ac:dyDescent="0.3">
      <c r="A303" s="1" t="s">
        <v>722</v>
      </c>
      <c r="B303" s="1">
        <v>1.16617000102997</v>
      </c>
      <c r="C303" s="1">
        <v>1.11084997653961</v>
      </c>
      <c r="D303" s="1">
        <v>-2.1269500255584699</v>
      </c>
    </row>
    <row r="304" spans="1:4" ht="14.4" x14ac:dyDescent="0.3">
      <c r="A304" s="1" t="s">
        <v>723</v>
      </c>
      <c r="B304" s="1">
        <v>2.65847992897034</v>
      </c>
      <c r="C304" s="1">
        <v>0.77060002088546797</v>
      </c>
      <c r="D304" s="1">
        <v>-0.497269988059998</v>
      </c>
    </row>
    <row r="305" spans="1:4" ht="14.4" x14ac:dyDescent="0.3">
      <c r="A305" s="1" t="s">
        <v>724</v>
      </c>
      <c r="B305" s="1">
        <v>3.8947598934173602</v>
      </c>
      <c r="C305" s="1">
        <v>0.309439986944199</v>
      </c>
      <c r="D305" s="1">
        <v>1.1450799703598</v>
      </c>
    </row>
    <row r="306" spans="1:4" ht="14.4" x14ac:dyDescent="0.3">
      <c r="A306" s="1" t="s">
        <v>725</v>
      </c>
      <c r="B306" s="1">
        <v>2.2780900001525901</v>
      </c>
      <c r="C306" s="1">
        <v>-0.75335001945495605</v>
      </c>
      <c r="D306" s="1">
        <v>0.27059999108314498</v>
      </c>
    </row>
    <row r="307" spans="1:4" ht="14.4" x14ac:dyDescent="0.3">
      <c r="A307" s="1" t="s">
        <v>726</v>
      </c>
      <c r="B307" s="1">
        <v>1.6136200428009</v>
      </c>
      <c r="C307" s="1">
        <v>-0.119170002639294</v>
      </c>
      <c r="D307" s="1">
        <v>2.8227701187133798</v>
      </c>
    </row>
    <row r="308" spans="1:4" ht="14.4" x14ac:dyDescent="0.3">
      <c r="A308" s="1" t="s">
        <v>727</v>
      </c>
      <c r="B308" s="1">
        <v>1.8744299411773699</v>
      </c>
      <c r="C308" s="1">
        <v>-2.0147500038146999</v>
      </c>
      <c r="D308" s="1">
        <v>1.4857200384139999</v>
      </c>
    </row>
    <row r="309" spans="1:4" ht="14.4" x14ac:dyDescent="0.3">
      <c r="A309" s="1" t="s">
        <v>728</v>
      </c>
      <c r="B309" s="1">
        <v>2.6752500534057599</v>
      </c>
      <c r="C309" s="1">
        <v>-0.109659999608994</v>
      </c>
      <c r="D309" s="1">
        <v>1.09768998622894</v>
      </c>
    </row>
    <row r="310" spans="1:4" ht="14.4" x14ac:dyDescent="0.3">
      <c r="A310" s="1" t="s">
        <v>729</v>
      </c>
      <c r="B310" s="1">
        <v>4.3943901062011701</v>
      </c>
      <c r="C310" s="1">
        <v>1.2680200338363601</v>
      </c>
      <c r="D310" s="1">
        <v>-6.3859999179840102E-2</v>
      </c>
    </row>
    <row r="311" spans="1:4" ht="14.4" x14ac:dyDescent="0.3">
      <c r="A311" s="1" t="s">
        <v>730</v>
      </c>
      <c r="B311" s="1">
        <v>4.9533400535583496</v>
      </c>
      <c r="C311" s="1">
        <v>-0.22935999929904899</v>
      </c>
      <c r="D311" s="1">
        <v>-0.237700000405312</v>
      </c>
    </row>
    <row r="312" spans="1:4" ht="14.4" x14ac:dyDescent="0.3">
      <c r="A312" s="1" t="s">
        <v>731</v>
      </c>
      <c r="B312" s="1">
        <v>4.6202697753906303</v>
      </c>
      <c r="C312" s="1">
        <v>-0.75552999973297097</v>
      </c>
      <c r="D312" s="1">
        <v>0.27590000629424999</v>
      </c>
    </row>
    <row r="313" spans="1:4" ht="14.4" x14ac:dyDescent="0.3">
      <c r="A313" s="1" t="s">
        <v>732</v>
      </c>
      <c r="B313" s="1">
        <v>3.38757991790771</v>
      </c>
      <c r="C313" s="1">
        <v>1.55889999866486</v>
      </c>
      <c r="D313" s="1">
        <v>0.83006000518798795</v>
      </c>
    </row>
    <row r="314" spans="1:4" ht="14.4" x14ac:dyDescent="0.3">
      <c r="A314" s="1" t="s">
        <v>733</v>
      </c>
      <c r="B314" s="1">
        <v>2.4945700168609601</v>
      </c>
      <c r="C314" s="1">
        <v>3.2663199901580802</v>
      </c>
      <c r="D314" s="1">
        <v>-0.96043998003006004</v>
      </c>
    </row>
    <row r="315" spans="1:4" ht="14.4" x14ac:dyDescent="0.3">
      <c r="A315" s="1" t="s">
        <v>734</v>
      </c>
      <c r="B315" s="1">
        <v>1.05865001678467</v>
      </c>
      <c r="C315" s="1">
        <v>0.83797997236251798</v>
      </c>
      <c r="D315" s="1">
        <v>2.78125</v>
      </c>
    </row>
    <row r="316" spans="1:4" ht="14.4" x14ac:dyDescent="0.3">
      <c r="A316" s="1" t="s">
        <v>735</v>
      </c>
      <c r="B316" s="1">
        <v>1.0334000587463399</v>
      </c>
      <c r="C316" s="1">
        <v>1.6868200302123999</v>
      </c>
      <c r="D316" s="1">
        <v>2.2500700950622599</v>
      </c>
    </row>
    <row r="317" spans="1:4" ht="14.4" x14ac:dyDescent="0.3">
      <c r="A317" s="1" t="s">
        <v>736</v>
      </c>
      <c r="B317" s="1">
        <v>1.5675899982452399</v>
      </c>
      <c r="C317" s="1">
        <v>0.294699996709824</v>
      </c>
      <c r="D317" s="1">
        <v>0.98517000675201405</v>
      </c>
    </row>
    <row r="318" spans="1:4" ht="14.4" x14ac:dyDescent="0.3">
      <c r="A318" s="1" t="s">
        <v>737</v>
      </c>
      <c r="B318" s="1">
        <v>0.99181002378463701</v>
      </c>
      <c r="C318" s="1">
        <v>0.82757997512817405</v>
      </c>
      <c r="D318" s="1">
        <v>0.40770998597145103</v>
      </c>
    </row>
    <row r="319" spans="1:4" ht="14.4" x14ac:dyDescent="0.3">
      <c r="A319" s="1" t="s">
        <v>738</v>
      </c>
      <c r="B319" s="1">
        <v>0.24929000437259699</v>
      </c>
      <c r="C319" s="1">
        <v>2.0481801033020002</v>
      </c>
      <c r="D319" s="1">
        <v>2.6799999177455899E-2</v>
      </c>
    </row>
    <row r="320" spans="1:4" ht="14.4" x14ac:dyDescent="0.3">
      <c r="A320" s="1" t="s">
        <v>739</v>
      </c>
      <c r="B320" s="1">
        <v>1.4578800201416</v>
      </c>
      <c r="C320" s="1">
        <v>0.49470001459121699</v>
      </c>
      <c r="D320" s="1">
        <v>0.32328000664710999</v>
      </c>
    </row>
    <row r="321" spans="1:4" ht="14.4" x14ac:dyDescent="0.3">
      <c r="A321" s="1" t="s">
        <v>740</v>
      </c>
      <c r="B321" s="1">
        <v>0.44427001476287797</v>
      </c>
      <c r="C321" s="1">
        <v>1.2098200321197501</v>
      </c>
      <c r="D321" s="1">
        <v>0.65719997882842995</v>
      </c>
    </row>
    <row r="322" spans="1:4" ht="14.4" x14ac:dyDescent="0.3">
      <c r="A322" s="1" t="s">
        <v>741</v>
      </c>
      <c r="B322" s="1">
        <v>2.8933200836181601</v>
      </c>
      <c r="C322" s="1">
        <v>0.961619973182678</v>
      </c>
      <c r="D322" s="1">
        <v>-0.534839987754822</v>
      </c>
    </row>
    <row r="323" spans="1:4" ht="14.4" x14ac:dyDescent="0.3">
      <c r="A323" s="1" t="s">
        <v>742</v>
      </c>
      <c r="B323" s="1">
        <v>3.5811800956726101</v>
      </c>
      <c r="C323" s="1">
        <v>-1.6480000689625698E-2</v>
      </c>
      <c r="D323" s="1">
        <v>-0.28400999307632402</v>
      </c>
    </row>
    <row r="324" spans="1:4" ht="14.4" x14ac:dyDescent="0.3">
      <c r="A324" s="1" t="s">
        <v>743</v>
      </c>
      <c r="B324" s="1">
        <v>3.6153500080108598</v>
      </c>
      <c r="C324" s="1">
        <v>0.74133998155593905</v>
      </c>
      <c r="D324" s="1">
        <v>0.68608999252319303</v>
      </c>
    </row>
    <row r="325" spans="1:4" ht="14.4" x14ac:dyDescent="0.3">
      <c r="A325" s="1" t="s">
        <v>744</v>
      </c>
      <c r="B325" s="1">
        <v>-0.33812001347541798</v>
      </c>
      <c r="C325" s="1">
        <v>-1.58692002296448</v>
      </c>
      <c r="D325" s="1">
        <v>2.02600006014109E-2</v>
      </c>
    </row>
    <row r="326" spans="1:4" ht="14.4" x14ac:dyDescent="0.3">
      <c r="A326" s="1" t="s">
        <v>745</v>
      </c>
      <c r="B326" s="1">
        <v>1.84112000465393</v>
      </c>
      <c r="C326" s="1">
        <v>0.709850013256073</v>
      </c>
      <c r="D326" s="1">
        <v>0.87971997261047397</v>
      </c>
    </row>
    <row r="327" spans="1:4" ht="14.4" x14ac:dyDescent="0.3">
      <c r="A327" s="1" t="s">
        <v>746</v>
      </c>
      <c r="B327" s="1">
        <v>2.4894499778747599</v>
      </c>
      <c r="C327" s="1">
        <v>1.8180999755859399</v>
      </c>
      <c r="D327" s="1">
        <v>-0.122069999575615</v>
      </c>
    </row>
    <row r="328" spans="1:4" ht="14.4" x14ac:dyDescent="0.3">
      <c r="A328" s="1" t="s">
        <v>747</v>
      </c>
      <c r="B328" s="1">
        <v>-0.143519997596741</v>
      </c>
      <c r="C328" s="1">
        <v>-6.3230000436306E-2</v>
      </c>
      <c r="D328" s="1">
        <v>-3.8880798816680899</v>
      </c>
    </row>
    <row r="329" spans="1:4" ht="14.4" x14ac:dyDescent="0.3">
      <c r="A329" s="1" t="s">
        <v>748</v>
      </c>
      <c r="B329" s="1">
        <v>-0.45364001393318198</v>
      </c>
      <c r="C329" s="1">
        <v>0.97424000501632702</v>
      </c>
      <c r="D329" s="1">
        <v>-0.83280998468399003</v>
      </c>
    </row>
    <row r="330" spans="1:4" ht="14.4" x14ac:dyDescent="0.3">
      <c r="A330" s="1" t="s">
        <v>749</v>
      </c>
      <c r="B330" s="1">
        <v>-0.172089993953705</v>
      </c>
      <c r="C330" s="1">
        <v>3.1607100963592498</v>
      </c>
      <c r="D330" s="1">
        <v>1.9507100582122801</v>
      </c>
    </row>
    <row r="331" spans="1:4" ht="14.4" x14ac:dyDescent="0.3">
      <c r="A331" s="1" t="s">
        <v>750</v>
      </c>
      <c r="B331" s="1">
        <v>-0.57416999340057395</v>
      </c>
      <c r="C331" s="1">
        <v>2.7941699028015101</v>
      </c>
      <c r="D331" s="1">
        <v>1.6679099798202499</v>
      </c>
    </row>
    <row r="332" spans="1:4" ht="14.4" x14ac:dyDescent="0.3">
      <c r="A332" s="1" t="s">
        <v>751</v>
      </c>
      <c r="B332" s="1">
        <v>2.2413198947906499</v>
      </c>
      <c r="C332" s="1">
        <v>1.7649500370025599</v>
      </c>
      <c r="D332" s="1">
        <v>0.18860000371933</v>
      </c>
    </row>
    <row r="333" spans="1:4" ht="14.4" x14ac:dyDescent="0.3">
      <c r="A333" s="1" t="s">
        <v>752</v>
      </c>
      <c r="B333" s="1">
        <v>0.41672000288963301</v>
      </c>
      <c r="C333" s="1">
        <v>-0.44025999307632402</v>
      </c>
      <c r="D333" s="1">
        <v>0.89881998300552401</v>
      </c>
    </row>
    <row r="334" spans="1:4" ht="14.4" x14ac:dyDescent="0.3">
      <c r="A334" s="1" t="s">
        <v>753</v>
      </c>
      <c r="B334" s="1">
        <v>1.4382300376892101</v>
      </c>
      <c r="C334" s="1">
        <v>1.0112600326538099</v>
      </c>
      <c r="D334" s="1">
        <v>1.3660199642181401</v>
      </c>
    </row>
    <row r="335" spans="1:4" ht="14.4" x14ac:dyDescent="0.3">
      <c r="A335" s="1" t="s">
        <v>754</v>
      </c>
      <c r="B335" s="1">
        <v>5.0772399902343803</v>
      </c>
      <c r="C335" s="1">
        <v>1.6736600399017301</v>
      </c>
      <c r="D335" s="1">
        <v>-0.94174998998642001</v>
      </c>
    </row>
    <row r="336" spans="1:4" ht="14.4" x14ac:dyDescent="0.3">
      <c r="A336" s="1" t="s">
        <v>755</v>
      </c>
      <c r="B336" s="1">
        <v>3.9293200969696001</v>
      </c>
      <c r="C336" s="1">
        <v>0.68002998828887895</v>
      </c>
      <c r="D336" s="1">
        <v>-0.760190010070801</v>
      </c>
    </row>
    <row r="337" spans="1:4" ht="14.4" x14ac:dyDescent="0.3">
      <c r="A337" s="1" t="s">
        <v>756</v>
      </c>
      <c r="B337" s="1">
        <v>1.7591400146484399</v>
      </c>
      <c r="C337" s="1">
        <v>1.5434499979019201</v>
      </c>
      <c r="D337" s="1">
        <v>-1.41166996955872</v>
      </c>
    </row>
    <row r="338" spans="1:4" ht="14.4" x14ac:dyDescent="0.3">
      <c r="A338" s="1" t="s">
        <v>757</v>
      </c>
      <c r="B338" s="1">
        <v>0.59851998090743996</v>
      </c>
      <c r="C338" s="1">
        <v>-1.3445299863815301</v>
      </c>
      <c r="D338" s="1">
        <v>-0.126839995384216</v>
      </c>
    </row>
    <row r="339" spans="1:4" ht="14.4" x14ac:dyDescent="0.3">
      <c r="A339" s="1" t="s">
        <v>758</v>
      </c>
      <c r="B339" s="1">
        <v>-0.107819996774197</v>
      </c>
      <c r="C339" s="1">
        <v>0.61965000629425004</v>
      </c>
      <c r="D339" s="1">
        <v>-0.44387999176979098</v>
      </c>
    </row>
    <row r="340" spans="1:4" ht="14.4" x14ac:dyDescent="0.3">
      <c r="A340" s="1" t="s">
        <v>759</v>
      </c>
      <c r="B340" s="1">
        <v>3.83834004402161</v>
      </c>
      <c r="C340" s="1">
        <v>1.2945499420166</v>
      </c>
      <c r="D340" s="1">
        <v>0.28200998902320901</v>
      </c>
    </row>
    <row r="341" spans="1:4" ht="14.4" x14ac:dyDescent="0.3">
      <c r="A341" s="1" t="s">
        <v>760</v>
      </c>
      <c r="B341" s="1">
        <v>2.9202799797058101</v>
      </c>
      <c r="C341" s="1">
        <v>3.8542299270629901</v>
      </c>
      <c r="D341" s="1">
        <v>-0.79461997747421298</v>
      </c>
    </row>
    <row r="342" spans="1:4" ht="14.4" x14ac:dyDescent="0.3">
      <c r="A342" s="1" t="s">
        <v>761</v>
      </c>
      <c r="B342" s="1">
        <v>2.7973101139068599</v>
      </c>
      <c r="C342" s="1">
        <v>1.399129986763</v>
      </c>
      <c r="D342" s="1">
        <v>-1.5859899520873999</v>
      </c>
    </row>
    <row r="343" spans="1:4" ht="14.4" x14ac:dyDescent="0.3">
      <c r="A343" s="1" t="s">
        <v>762</v>
      </c>
      <c r="B343" s="1">
        <v>2.90797996520996</v>
      </c>
      <c r="C343" s="1">
        <v>1.5200799703598</v>
      </c>
      <c r="D343" s="1">
        <v>-2.03715991973877</v>
      </c>
    </row>
    <row r="344" spans="1:4" ht="14.4" x14ac:dyDescent="0.3">
      <c r="A344" s="1" t="s">
        <v>763</v>
      </c>
      <c r="B344" s="1">
        <v>3.90265989303589</v>
      </c>
      <c r="C344" s="1">
        <v>2.6122300624847399</v>
      </c>
      <c r="D344" s="1">
        <v>-0.85228002071380604</v>
      </c>
    </row>
    <row r="345" spans="1:4" ht="14.4" x14ac:dyDescent="0.3">
      <c r="A345" s="1" t="s">
        <v>764</v>
      </c>
      <c r="B345" s="1">
        <v>1.9809099435806301</v>
      </c>
      <c r="C345" s="1">
        <v>-1.08980000019073</v>
      </c>
      <c r="D345" s="1">
        <v>-0.28091999888420099</v>
      </c>
    </row>
    <row r="346" spans="1:4" ht="14.4" x14ac:dyDescent="0.3">
      <c r="A346" s="1" t="s">
        <v>765</v>
      </c>
      <c r="B346" s="1">
        <v>1.54328000545502</v>
      </c>
      <c r="C346" s="1">
        <v>-0.97272002696991</v>
      </c>
      <c r="D346" s="1">
        <v>-2.40721988677979</v>
      </c>
    </row>
    <row r="347" spans="1:4" ht="14.4" x14ac:dyDescent="0.3">
      <c r="A347" s="1" t="s">
        <v>766</v>
      </c>
      <c r="B347" s="1">
        <v>1.7423900365829501</v>
      </c>
      <c r="C347" s="1">
        <v>-0.17644999921321899</v>
      </c>
      <c r="D347" s="1">
        <v>0.91895997524261497</v>
      </c>
    </row>
    <row r="348" spans="1:4" ht="14.4" x14ac:dyDescent="0.3">
      <c r="A348" s="1" t="s">
        <v>767</v>
      </c>
      <c r="B348" s="1">
        <v>1.4317200183868399</v>
      </c>
      <c r="C348" s="1">
        <v>0.54317998886108398</v>
      </c>
      <c r="D348" s="1">
        <v>0.85764002799987804</v>
      </c>
    </row>
    <row r="349" spans="1:4" ht="14.4" x14ac:dyDescent="0.3">
      <c r="A349" s="1" t="s">
        <v>768</v>
      </c>
      <c r="B349" s="1">
        <v>1.7732299566268901</v>
      </c>
      <c r="C349" s="1">
        <v>-0.15579000115394601</v>
      </c>
      <c r="D349" s="1">
        <v>-0.43604999780654902</v>
      </c>
    </row>
  </sheetData>
  <sheetProtection selectLockedCells="1" selectUnlockedCells="1"/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9"/>
  <sheetViews>
    <sheetView workbookViewId="0">
      <selection activeCell="J15" sqref="J15"/>
    </sheetView>
  </sheetViews>
  <sheetFormatPr defaultRowHeight="13.8" x14ac:dyDescent="0.3"/>
  <cols>
    <col min="1" max="1" width="12.44140625" style="13" customWidth="1"/>
    <col min="2" max="4" width="8.88671875" style="65"/>
    <col min="5" max="5" width="3.77734375" style="13" customWidth="1"/>
    <col min="6" max="9" width="8.88671875" style="13"/>
    <col min="10" max="10" width="4.33203125" style="13" customWidth="1"/>
    <col min="11" max="13" width="8.88671875" style="13"/>
    <col min="14" max="14" width="3.33203125" style="13" customWidth="1"/>
    <col min="15" max="16" width="8.88671875" style="13"/>
    <col min="17" max="17" width="5" style="13" customWidth="1"/>
    <col min="18" max="18" width="5.44140625" style="13" customWidth="1"/>
    <col min="19" max="16384" width="8.88671875" style="13"/>
  </cols>
  <sheetData>
    <row r="1" spans="1:16" x14ac:dyDescent="0.3">
      <c r="A1" s="63" t="s">
        <v>801</v>
      </c>
      <c r="B1" s="64"/>
      <c r="C1" s="64"/>
      <c r="D1" s="64"/>
    </row>
    <row r="2" spans="1:16" x14ac:dyDescent="0.3">
      <c r="A2" s="70">
        <v>-20181217</v>
      </c>
      <c r="B2" s="64"/>
      <c r="C2" s="64"/>
      <c r="D2" s="64"/>
    </row>
    <row r="3" spans="1:16" x14ac:dyDescent="0.3">
      <c r="A3" s="71" t="s">
        <v>790</v>
      </c>
      <c r="B3" s="64"/>
      <c r="C3" s="64"/>
      <c r="D3" s="64"/>
    </row>
    <row r="4" spans="1:16" x14ac:dyDescent="0.3">
      <c r="A4" s="49" t="s">
        <v>419</v>
      </c>
      <c r="B4" s="64" t="s">
        <v>420</v>
      </c>
      <c r="C4" s="69">
        <v>3.5979999999999999</v>
      </c>
      <c r="D4" s="64" t="s">
        <v>802</v>
      </c>
    </row>
    <row r="5" spans="1:16" x14ac:dyDescent="0.3">
      <c r="A5" s="49"/>
      <c r="B5" s="64" t="s">
        <v>421</v>
      </c>
      <c r="C5" s="69">
        <v>2.5979999999999999</v>
      </c>
      <c r="D5" s="64"/>
    </row>
    <row r="6" spans="1:16" x14ac:dyDescent="0.3">
      <c r="A6" s="49"/>
      <c r="B6" s="64" t="s">
        <v>422</v>
      </c>
      <c r="C6" s="69">
        <v>2.0979999999999999</v>
      </c>
      <c r="D6" s="64"/>
    </row>
    <row r="7" spans="1:16" x14ac:dyDescent="0.3">
      <c r="A7" s="50"/>
      <c r="B7" s="64"/>
      <c r="C7" s="64"/>
      <c r="D7" s="64"/>
    </row>
    <row r="8" spans="1:16" x14ac:dyDescent="0.3">
      <c r="A8" s="49" t="s">
        <v>423</v>
      </c>
      <c r="B8" s="64"/>
      <c r="C8" s="64"/>
      <c r="D8" s="64"/>
      <c r="F8" s="17" t="s">
        <v>424</v>
      </c>
      <c r="K8" s="17" t="s">
        <v>425</v>
      </c>
      <c r="L8" s="17"/>
      <c r="M8" s="17"/>
    </row>
    <row r="9" spans="1:16" x14ac:dyDescent="0.3">
      <c r="A9" s="49">
        <f>COUNTIF(A17:A500,"&lt;&gt;")</f>
        <v>333</v>
      </c>
      <c r="B9" s="64" t="s">
        <v>374</v>
      </c>
      <c r="C9" s="64"/>
      <c r="D9" s="64"/>
      <c r="F9" s="49">
        <f>COUNTIF(F17:F500,"&lt;&gt;")</f>
        <v>20</v>
      </c>
      <c r="G9" s="17" t="s">
        <v>375</v>
      </c>
      <c r="K9" s="17">
        <v>14</v>
      </c>
      <c r="L9" s="17" t="s">
        <v>374</v>
      </c>
      <c r="M9" s="17"/>
    </row>
    <row r="10" spans="1:16" x14ac:dyDescent="0.3">
      <c r="A10" s="50">
        <v>3</v>
      </c>
      <c r="B10" s="64" t="s">
        <v>426</v>
      </c>
      <c r="C10" s="64"/>
      <c r="D10" s="64"/>
      <c r="F10" s="13">
        <v>3</v>
      </c>
      <c r="G10" s="17" t="s">
        <v>426</v>
      </c>
      <c r="K10" s="17">
        <v>3</v>
      </c>
      <c r="L10" s="17" t="s">
        <v>426</v>
      </c>
      <c r="M10" s="17"/>
    </row>
    <row r="11" spans="1:16" x14ac:dyDescent="0.3">
      <c r="A11" s="50" t="s">
        <v>427</v>
      </c>
      <c r="B11" s="64"/>
      <c r="C11" s="64"/>
      <c r="D11" s="64"/>
      <c r="F11" s="50" t="s">
        <v>428</v>
      </c>
      <c r="G11" s="17"/>
      <c r="O11" s="13" t="s">
        <v>429</v>
      </c>
    </row>
    <row r="12" spans="1:16" x14ac:dyDescent="0.3">
      <c r="A12" s="49" t="s">
        <v>416</v>
      </c>
      <c r="B12" s="64">
        <f>MIN(B$17:B$500)</f>
        <v>-7.1338701248168901</v>
      </c>
      <c r="C12" s="64">
        <f>MIN(C$17:C$500)</f>
        <v>-7.7793002128601101</v>
      </c>
      <c r="D12" s="64">
        <f>MIN(D$17:D$500)</f>
        <v>-5.1923999786376998</v>
      </c>
      <c r="E12" s="50"/>
      <c r="F12" s="50"/>
      <c r="G12" s="64">
        <f>MIN(G$17:G$500)</f>
        <v>-3.8494598865509002</v>
      </c>
      <c r="H12" s="64">
        <f>MIN(H$17:H$500)</f>
        <v>-3.9107899665832502</v>
      </c>
      <c r="I12" s="64">
        <f>MIN(I$17:I$500)</f>
        <v>-4.3073701858520499</v>
      </c>
      <c r="J12" s="50"/>
      <c r="K12" s="64">
        <f>MIN(K$17:K$500)</f>
        <v>-0.76989197731018011</v>
      </c>
      <c r="L12" s="64">
        <f>MIN(L$17:L$500)</f>
        <v>-0.78215799331665004</v>
      </c>
      <c r="M12" s="64">
        <f>MIN(M$17:M$500)</f>
        <v>-0.86147403717041005</v>
      </c>
    </row>
    <row r="13" spans="1:16" x14ac:dyDescent="0.3">
      <c r="A13" s="49" t="s">
        <v>418</v>
      </c>
      <c r="B13" s="64">
        <f>MAX(B$17:B$500)</f>
        <v>6.6756000518798801</v>
      </c>
      <c r="C13" s="64">
        <f>MAX(C$17:C$500)</f>
        <v>5.56366014480591</v>
      </c>
      <c r="D13" s="64">
        <f>MAX(D$17:D$500)</f>
        <v>3.6718199253082302</v>
      </c>
      <c r="E13" s="50"/>
      <c r="F13" s="50"/>
      <c r="G13" s="64">
        <f>MAX(G$17:G$500)</f>
        <v>3.8091700077056898</v>
      </c>
      <c r="H13" s="64">
        <f>MAX(H$17:H$500)</f>
        <v>5.3432998657226598</v>
      </c>
      <c r="I13" s="64">
        <f>MAX(I$17:I$500)</f>
        <v>3.6718199253082302</v>
      </c>
      <c r="J13" s="50"/>
      <c r="K13" s="64">
        <f>MAX(K$17:K$500)</f>
        <v>0.76183400154113801</v>
      </c>
      <c r="L13" s="64">
        <f>MAX(L$17:L$500)</f>
        <v>1.0686599731445321</v>
      </c>
      <c r="M13" s="64">
        <f>MAX(M$17:M$500)</f>
        <v>0.73436398506164613</v>
      </c>
    </row>
    <row r="14" spans="1:16" x14ac:dyDescent="0.3">
      <c r="A14" s="49" t="s">
        <v>430</v>
      </c>
      <c r="B14" s="64"/>
      <c r="C14" s="64"/>
      <c r="D14" s="64"/>
      <c r="G14" s="65"/>
      <c r="H14" s="65"/>
      <c r="I14" s="65"/>
      <c r="K14" s="66">
        <v>0.2</v>
      </c>
      <c r="L14" s="66">
        <v>0.2</v>
      </c>
      <c r="M14" s="66">
        <v>0.2</v>
      </c>
    </row>
    <row r="15" spans="1:16" x14ac:dyDescent="0.3">
      <c r="A15" s="66"/>
      <c r="B15" s="67" t="s">
        <v>431</v>
      </c>
      <c r="C15" s="67" t="s">
        <v>431</v>
      </c>
      <c r="D15" s="67" t="s">
        <v>431</v>
      </c>
      <c r="E15" s="15"/>
      <c r="F15" s="66"/>
      <c r="G15" s="67" t="s">
        <v>431</v>
      </c>
      <c r="H15" s="67" t="s">
        <v>431</v>
      </c>
      <c r="I15" s="67" t="s">
        <v>431</v>
      </c>
      <c r="K15" s="66" t="s">
        <v>431</v>
      </c>
      <c r="L15" s="66" t="s">
        <v>431</v>
      </c>
      <c r="M15" s="66" t="s">
        <v>431</v>
      </c>
      <c r="O15" s="13" t="s">
        <v>432</v>
      </c>
    </row>
    <row r="16" spans="1:16" x14ac:dyDescent="0.3">
      <c r="A16" s="66"/>
      <c r="B16" s="67" t="s">
        <v>388</v>
      </c>
      <c r="C16" s="67" t="s">
        <v>389</v>
      </c>
      <c r="D16" s="67" t="s">
        <v>407</v>
      </c>
      <c r="E16" s="15"/>
      <c r="F16" s="66"/>
      <c r="G16" s="67" t="s">
        <v>388</v>
      </c>
      <c r="H16" s="67" t="s">
        <v>389</v>
      </c>
      <c r="I16" s="67" t="s">
        <v>407</v>
      </c>
      <c r="K16" s="66" t="s">
        <v>388</v>
      </c>
      <c r="L16" s="66" t="s">
        <v>389</v>
      </c>
      <c r="M16" s="66" t="s">
        <v>407</v>
      </c>
      <c r="O16" s="13" t="s">
        <v>388</v>
      </c>
      <c r="P16" s="13" t="s">
        <v>389</v>
      </c>
    </row>
    <row r="17" spans="1:18" ht="14.4" x14ac:dyDescent="0.3">
      <c r="A17" s="1" t="s">
        <v>436</v>
      </c>
      <c r="B17" s="1">
        <v>-2.9966499805450399</v>
      </c>
      <c r="C17" s="1">
        <v>2.3773500919342001</v>
      </c>
      <c r="D17" s="1">
        <v>-2.4042000770568799</v>
      </c>
      <c r="E17" s="15"/>
      <c r="F17" s="1" t="s">
        <v>769</v>
      </c>
      <c r="G17" s="1">
        <v>1.0923600196838399</v>
      </c>
      <c r="H17" s="1">
        <v>5.3432998657226598</v>
      </c>
      <c r="I17" s="1">
        <v>-3.6650099754333501</v>
      </c>
      <c r="J17" s="59"/>
      <c r="K17" s="65">
        <f>G17*K$14</f>
        <v>0.21847200393676799</v>
      </c>
      <c r="L17" s="65">
        <f>H17*L$14</f>
        <v>1.0686599731445321</v>
      </c>
      <c r="M17" s="65">
        <f>I17*M$14</f>
        <v>-0.73300199508667008</v>
      </c>
      <c r="O17" s="68" t="s">
        <v>791</v>
      </c>
      <c r="P17" s="68" t="s">
        <v>791</v>
      </c>
      <c r="R17" s="13" t="s">
        <v>433</v>
      </c>
    </row>
    <row r="18" spans="1:18" ht="14.4" x14ac:dyDescent="0.3">
      <c r="A18" s="1" t="s">
        <v>437</v>
      </c>
      <c r="B18" s="1">
        <v>-4.3510899543762198</v>
      </c>
      <c r="C18" s="1">
        <v>1.2810599803924601</v>
      </c>
      <c r="D18" s="1">
        <v>-2.9789199829101598</v>
      </c>
      <c r="E18" s="15"/>
      <c r="F18" s="1" t="s">
        <v>770</v>
      </c>
      <c r="G18" s="1">
        <v>-3.23941993713379</v>
      </c>
      <c r="H18" s="1">
        <v>1.4176000356674201</v>
      </c>
      <c r="I18" s="1">
        <v>2.80850005149841</v>
      </c>
      <c r="J18" s="59"/>
      <c r="K18" s="65">
        <f t="shared" ref="K18:M36" si="0">G18*K$14</f>
        <v>-0.64788398742675801</v>
      </c>
      <c r="L18" s="65">
        <f t="shared" si="0"/>
        <v>0.28352000713348402</v>
      </c>
      <c r="M18" s="65">
        <f t="shared" si="0"/>
        <v>0.56170001029968197</v>
      </c>
      <c r="O18" s="68"/>
      <c r="P18" s="68"/>
      <c r="R18" s="13" t="s">
        <v>433</v>
      </c>
    </row>
    <row r="19" spans="1:18" ht="14.4" x14ac:dyDescent="0.3">
      <c r="A19" s="1" t="s">
        <v>438</v>
      </c>
      <c r="B19" s="1">
        <v>-3.1835799217224099</v>
      </c>
      <c r="C19" s="1">
        <v>2.1505000591278098</v>
      </c>
      <c r="D19" s="1">
        <v>-2.0455698966979998</v>
      </c>
      <c r="E19" s="15"/>
      <c r="F19" s="1" t="s">
        <v>771</v>
      </c>
      <c r="G19" s="1">
        <v>1.1193300485611</v>
      </c>
      <c r="H19" s="1">
        <v>5.3160400390625</v>
      </c>
      <c r="I19" s="1">
        <v>-3.6582400798797599</v>
      </c>
      <c r="J19" s="59"/>
      <c r="K19" s="65">
        <f t="shared" si="0"/>
        <v>0.22386600971222001</v>
      </c>
      <c r="L19" s="65">
        <f t="shared" si="0"/>
        <v>1.0632080078125001</v>
      </c>
      <c r="M19" s="65">
        <f t="shared" si="0"/>
        <v>-0.73164801597595197</v>
      </c>
      <c r="O19" s="68"/>
      <c r="P19" s="68"/>
      <c r="R19" s="13" t="s">
        <v>433</v>
      </c>
    </row>
    <row r="20" spans="1:18" ht="14.4" x14ac:dyDescent="0.3">
      <c r="A20" s="1" t="s">
        <v>439</v>
      </c>
      <c r="B20" s="1">
        <v>-2.8132998943328902</v>
      </c>
      <c r="C20" s="1">
        <v>0.819149971008301</v>
      </c>
      <c r="D20" s="1">
        <v>-1.57311999797821</v>
      </c>
      <c r="E20" s="15"/>
      <c r="F20" s="1" t="s">
        <v>772</v>
      </c>
      <c r="G20" s="1">
        <v>3.1013400554657</v>
      </c>
      <c r="H20" s="1">
        <v>-0.95810002088546797</v>
      </c>
      <c r="I20" s="1">
        <v>-2.2137799263000502</v>
      </c>
      <c r="J20" s="59"/>
      <c r="K20" s="65">
        <f t="shared" si="0"/>
        <v>0.62026801109314</v>
      </c>
      <c r="L20" s="65">
        <f t="shared" si="0"/>
        <v>-0.1916200041770936</v>
      </c>
      <c r="M20" s="65">
        <f t="shared" si="0"/>
        <v>-0.44275598526001003</v>
      </c>
      <c r="O20" s="68"/>
      <c r="P20" s="68"/>
      <c r="R20" s="13" t="s">
        <v>433</v>
      </c>
    </row>
    <row r="21" spans="1:18" ht="14.4" x14ac:dyDescent="0.3">
      <c r="A21" s="1" t="s">
        <v>440</v>
      </c>
      <c r="B21" s="1">
        <v>-6.0272798538207999</v>
      </c>
      <c r="C21" s="1">
        <v>1.3566199541091899</v>
      </c>
      <c r="D21" s="1">
        <v>-0.60922002792358398</v>
      </c>
      <c r="E21" s="15"/>
      <c r="F21" s="1" t="s">
        <v>773</v>
      </c>
      <c r="G21" s="1">
        <v>-0.31922000646591198</v>
      </c>
      <c r="H21" s="1">
        <v>5.0535998344421396</v>
      </c>
      <c r="I21" s="1">
        <v>1.5307799577712999</v>
      </c>
      <c r="J21" s="59"/>
      <c r="K21" s="65">
        <f t="shared" si="0"/>
        <v>-6.3844001293182392E-2</v>
      </c>
      <c r="L21" s="65">
        <f t="shared" si="0"/>
        <v>1.0107199668884279</v>
      </c>
      <c r="M21" s="65">
        <f t="shared" si="0"/>
        <v>0.30615599155425999</v>
      </c>
      <c r="O21" s="68"/>
      <c r="P21" s="68"/>
      <c r="R21" s="13" t="s">
        <v>433</v>
      </c>
    </row>
    <row r="22" spans="1:18" ht="14.4" x14ac:dyDescent="0.3">
      <c r="A22" s="1" t="s">
        <v>441</v>
      </c>
      <c r="B22" s="1">
        <v>-4.9423799514770499</v>
      </c>
      <c r="C22" s="1">
        <v>2.6567599773407</v>
      </c>
      <c r="D22" s="1">
        <v>-0.87054002285003695</v>
      </c>
      <c r="E22" s="15"/>
      <c r="F22" s="1" t="s">
        <v>774</v>
      </c>
      <c r="G22" s="1">
        <v>0.107720002532005</v>
      </c>
      <c r="H22" s="1">
        <v>5.6599997915327497E-3</v>
      </c>
      <c r="I22" s="1">
        <v>2.4980499744415301</v>
      </c>
      <c r="J22" s="59"/>
      <c r="K22" s="65">
        <f t="shared" si="0"/>
        <v>2.1544000506401002E-2</v>
      </c>
      <c r="L22" s="65">
        <f t="shared" si="0"/>
        <v>1.1319999583065501E-3</v>
      </c>
      <c r="M22" s="65">
        <f t="shared" si="0"/>
        <v>0.49960999488830604</v>
      </c>
      <c r="O22" s="68"/>
      <c r="P22" s="68"/>
      <c r="R22" s="13" t="s">
        <v>433</v>
      </c>
    </row>
    <row r="23" spans="1:18" ht="14.4" x14ac:dyDescent="0.3">
      <c r="A23" s="1" t="s">
        <v>442</v>
      </c>
      <c r="B23" s="1">
        <v>-6.4814400672912598</v>
      </c>
      <c r="C23" s="1">
        <v>0.92269998788833596</v>
      </c>
      <c r="D23" s="1">
        <v>1.1465799808502199</v>
      </c>
      <c r="E23" s="15"/>
      <c r="F23" s="1" t="s">
        <v>775</v>
      </c>
      <c r="G23" s="1">
        <v>3.1271901130676301</v>
      </c>
      <c r="H23" s="1">
        <v>-3.9107899665832502</v>
      </c>
      <c r="I23" s="1">
        <v>-1.46429002285004</v>
      </c>
      <c r="J23" s="59"/>
      <c r="K23" s="65">
        <f t="shared" si="0"/>
        <v>0.6254380226135261</v>
      </c>
      <c r="L23" s="65">
        <f t="shared" si="0"/>
        <v>-0.78215799331665004</v>
      </c>
      <c r="M23" s="65">
        <f t="shared" si="0"/>
        <v>-0.29285800457000799</v>
      </c>
      <c r="O23" s="68"/>
      <c r="P23" s="68"/>
      <c r="R23" s="13" t="s">
        <v>433</v>
      </c>
    </row>
    <row r="24" spans="1:18" ht="14.4" x14ac:dyDescent="0.3">
      <c r="A24" s="1" t="s">
        <v>443</v>
      </c>
      <c r="B24" s="1">
        <v>-6.8923301696777299</v>
      </c>
      <c r="C24" s="1">
        <v>-1.55940997600555</v>
      </c>
      <c r="D24" s="1">
        <v>0.18285000324249301</v>
      </c>
      <c r="E24" s="15"/>
      <c r="F24" s="1" t="s">
        <v>776</v>
      </c>
      <c r="G24" s="1">
        <v>-3.8494598865509002</v>
      </c>
      <c r="H24" s="1">
        <v>-1.2161600589752199</v>
      </c>
      <c r="I24" s="1">
        <v>-2.9283900260925302</v>
      </c>
      <c r="J24" s="59"/>
      <c r="K24" s="65">
        <f t="shared" si="0"/>
        <v>-0.76989197731018011</v>
      </c>
      <c r="L24" s="65">
        <f t="shared" si="0"/>
        <v>-0.243232011795044</v>
      </c>
      <c r="M24" s="65">
        <f t="shared" si="0"/>
        <v>-0.5856780052185061</v>
      </c>
      <c r="O24" s="68"/>
      <c r="P24" s="68"/>
    </row>
    <row r="25" spans="1:18" ht="14.4" x14ac:dyDescent="0.3">
      <c r="A25" s="1" t="s">
        <v>444</v>
      </c>
      <c r="B25" s="1">
        <v>-5.9947400093078604</v>
      </c>
      <c r="C25" s="1">
        <v>3.4892699718475302</v>
      </c>
      <c r="D25" s="1">
        <v>-0.22987000644207001</v>
      </c>
      <c r="E25" s="15"/>
      <c r="F25" s="1" t="s">
        <v>777</v>
      </c>
      <c r="G25" s="1">
        <v>3.2389400005340598</v>
      </c>
      <c r="H25" s="1">
        <v>-3.7979099750518799</v>
      </c>
      <c r="I25" s="1">
        <v>-1.34446001052856</v>
      </c>
      <c r="J25" s="59"/>
      <c r="K25" s="65">
        <f t="shared" si="0"/>
        <v>0.64778800010681203</v>
      </c>
      <c r="L25" s="65">
        <f t="shared" si="0"/>
        <v>-0.75958199501037604</v>
      </c>
      <c r="M25" s="65">
        <f t="shared" si="0"/>
        <v>-0.26889200210571201</v>
      </c>
      <c r="O25" s="68"/>
      <c r="P25" s="68"/>
    </row>
    <row r="26" spans="1:18" ht="14.4" x14ac:dyDescent="0.3">
      <c r="A26" s="1" t="s">
        <v>445</v>
      </c>
      <c r="B26" s="1">
        <v>-3.50288009643555</v>
      </c>
      <c r="C26" s="1">
        <v>1.83000004291534</v>
      </c>
      <c r="D26" s="1">
        <v>-0.45644000172615101</v>
      </c>
      <c r="E26" s="15"/>
      <c r="F26" s="1" t="s">
        <v>778</v>
      </c>
      <c r="G26" s="1">
        <v>-3.1474299430847199</v>
      </c>
      <c r="H26" s="1">
        <v>-1.45004999637604</v>
      </c>
      <c r="I26" s="1">
        <v>-4.3073701858520499</v>
      </c>
      <c r="J26" s="59"/>
      <c r="K26" s="65">
        <f t="shared" si="0"/>
        <v>-0.62948598861694405</v>
      </c>
      <c r="L26" s="65">
        <f t="shared" si="0"/>
        <v>-0.29000999927520804</v>
      </c>
      <c r="M26" s="65">
        <f t="shared" si="0"/>
        <v>-0.86147403717041005</v>
      </c>
      <c r="O26" s="68"/>
      <c r="P26" s="68"/>
    </row>
    <row r="27" spans="1:18" ht="14.4" x14ac:dyDescent="0.3">
      <c r="A27" s="1" t="s">
        <v>446</v>
      </c>
      <c r="B27" s="1">
        <v>-3.2162499427795401</v>
      </c>
      <c r="C27" s="1">
        <v>2.8239200115203902</v>
      </c>
      <c r="D27" s="1">
        <v>-0.37580001354217502</v>
      </c>
      <c r="E27" s="15"/>
      <c r="F27" s="1" t="s">
        <v>779</v>
      </c>
      <c r="G27" s="1">
        <v>-3.09558010101318</v>
      </c>
      <c r="H27" s="1">
        <v>-2.7356600761413601</v>
      </c>
      <c r="I27" s="1">
        <v>3.55305004119873</v>
      </c>
      <c r="J27" s="59"/>
      <c r="K27" s="65">
        <f t="shared" si="0"/>
        <v>-0.61911602020263601</v>
      </c>
      <c r="L27" s="65">
        <f t="shared" si="0"/>
        <v>-0.54713201522827204</v>
      </c>
      <c r="M27" s="65">
        <f t="shared" si="0"/>
        <v>0.71061000823974607</v>
      </c>
      <c r="O27" s="68"/>
      <c r="P27" s="68"/>
    </row>
    <row r="28" spans="1:18" ht="14.4" x14ac:dyDescent="0.3">
      <c r="A28" s="1" t="s">
        <v>447</v>
      </c>
      <c r="B28" s="1">
        <v>-2.16100001335144</v>
      </c>
      <c r="C28" s="1">
        <v>2.6168799400329599</v>
      </c>
      <c r="D28" s="1">
        <v>-8.8859997689723996E-2</v>
      </c>
      <c r="E28" s="15"/>
      <c r="F28" s="1" t="s">
        <v>780</v>
      </c>
      <c r="G28" s="1">
        <v>-3.4868099689483598</v>
      </c>
      <c r="H28" s="1">
        <v>-1.1354299783706701</v>
      </c>
      <c r="I28" s="1">
        <v>-4.1497898101806596</v>
      </c>
      <c r="J28" s="59"/>
      <c r="K28" s="65">
        <f t="shared" si="0"/>
        <v>-0.69736199378967201</v>
      </c>
      <c r="L28" s="65">
        <f t="shared" si="0"/>
        <v>-0.22708599567413401</v>
      </c>
      <c r="M28" s="65">
        <f t="shared" si="0"/>
        <v>-0.82995796203613192</v>
      </c>
      <c r="O28" s="68"/>
      <c r="P28" s="68"/>
    </row>
    <row r="29" spans="1:18" ht="14.4" x14ac:dyDescent="0.3">
      <c r="A29" s="1" t="s">
        <v>448</v>
      </c>
      <c r="B29" s="1">
        <v>-2.6949799060821502</v>
      </c>
      <c r="C29" s="1">
        <v>2.8433499336242698</v>
      </c>
      <c r="D29" s="1">
        <v>-0.86813002824783303</v>
      </c>
      <c r="E29" s="15"/>
      <c r="F29" s="1" t="s">
        <v>781</v>
      </c>
      <c r="G29" s="1">
        <v>3.2372100353240998</v>
      </c>
      <c r="H29" s="1">
        <v>-3.85193991661072</v>
      </c>
      <c r="I29" s="1">
        <v>-1.3671900033950799</v>
      </c>
      <c r="J29" s="59"/>
      <c r="K29" s="65">
        <f t="shared" si="0"/>
        <v>0.64744200706482002</v>
      </c>
      <c r="L29" s="65">
        <f t="shared" si="0"/>
        <v>-0.77038798332214409</v>
      </c>
      <c r="M29" s="65">
        <f t="shared" si="0"/>
        <v>-0.27343800067901597</v>
      </c>
      <c r="O29" s="68"/>
      <c r="P29" s="68"/>
    </row>
    <row r="30" spans="1:18" ht="14.4" x14ac:dyDescent="0.3">
      <c r="A30" s="1" t="s">
        <v>449</v>
      </c>
      <c r="B30" s="1">
        <v>-5.0016798973083496</v>
      </c>
      <c r="C30" s="1">
        <v>0.61662000417709395</v>
      </c>
      <c r="D30" s="1">
        <v>-1.54560005664825</v>
      </c>
      <c r="E30" s="15"/>
      <c r="F30" s="1" t="s">
        <v>782</v>
      </c>
      <c r="G30" s="1">
        <v>3.2414000034332302</v>
      </c>
      <c r="H30" s="1">
        <v>0.88182002305984497</v>
      </c>
      <c r="I30" s="1">
        <v>3.1128299236297599</v>
      </c>
      <c r="J30" s="59"/>
      <c r="K30" s="65">
        <f t="shared" si="0"/>
        <v>0.64828000068664604</v>
      </c>
      <c r="L30" s="65">
        <f t="shared" si="0"/>
        <v>0.17636400461196899</v>
      </c>
      <c r="M30" s="65">
        <f t="shared" si="0"/>
        <v>0.62256598472595204</v>
      </c>
      <c r="O30" s="68"/>
      <c r="P30" s="68"/>
    </row>
    <row r="31" spans="1:18" ht="14.4" x14ac:dyDescent="0.3">
      <c r="A31" s="1" t="s">
        <v>450</v>
      </c>
      <c r="B31" s="1">
        <v>-3.54359006881714</v>
      </c>
      <c r="C31" s="1">
        <v>2.68564009666443</v>
      </c>
      <c r="D31" s="1">
        <v>-1.07529997825623</v>
      </c>
      <c r="E31" s="15"/>
      <c r="F31" s="1" t="s">
        <v>783</v>
      </c>
      <c r="G31" s="1">
        <v>3.2322800159454301</v>
      </c>
      <c r="H31" s="1">
        <v>-3.78777003288269</v>
      </c>
      <c r="I31" s="1">
        <v>-1.39628994464874</v>
      </c>
      <c r="J31" s="59"/>
      <c r="K31" s="65">
        <f t="shared" si="0"/>
        <v>0.64645600318908603</v>
      </c>
      <c r="L31" s="65">
        <f t="shared" si="0"/>
        <v>-0.75755400657653804</v>
      </c>
      <c r="M31" s="65">
        <f t="shared" si="0"/>
        <v>-0.27925798892974801</v>
      </c>
    </row>
    <row r="32" spans="1:18" ht="14.4" x14ac:dyDescent="0.3">
      <c r="A32" s="1" t="s">
        <v>451</v>
      </c>
      <c r="B32" s="1">
        <v>-2.7168500423431401</v>
      </c>
      <c r="C32" s="1">
        <v>2.8135900497436501</v>
      </c>
      <c r="D32" s="1">
        <v>-1.5445699691772501</v>
      </c>
      <c r="E32" s="15"/>
      <c r="F32" s="1" t="s">
        <v>784</v>
      </c>
      <c r="G32" s="1">
        <v>3.8091700077056898</v>
      </c>
      <c r="H32" s="1">
        <v>1.16454005241394</v>
      </c>
      <c r="I32" s="1">
        <v>2.7201099395752002</v>
      </c>
      <c r="K32" s="65">
        <f t="shared" si="0"/>
        <v>0.76183400154113801</v>
      </c>
      <c r="L32" s="65">
        <f t="shared" si="0"/>
        <v>0.232908010482788</v>
      </c>
      <c r="M32" s="65">
        <f t="shared" si="0"/>
        <v>0.54402198791504008</v>
      </c>
    </row>
    <row r="33" spans="1:13" ht="14.4" x14ac:dyDescent="0.3">
      <c r="A33" s="1" t="s">
        <v>452</v>
      </c>
      <c r="B33" s="1">
        <v>-2.6702499389648402</v>
      </c>
      <c r="C33" s="1">
        <v>-0.687550008296967</v>
      </c>
      <c r="D33" s="1">
        <v>-3.2889999449253103E-2</v>
      </c>
      <c r="E33" s="15"/>
      <c r="F33" s="1" t="s">
        <v>785</v>
      </c>
      <c r="G33" s="1">
        <v>-3.1772799491882302</v>
      </c>
      <c r="H33" s="1">
        <v>-2.7987198829650901</v>
      </c>
      <c r="I33" s="1">
        <v>2.9019699096679701</v>
      </c>
      <c r="K33" s="65">
        <f t="shared" si="0"/>
        <v>-0.63545598983764606</v>
      </c>
      <c r="L33" s="65">
        <f t="shared" si="0"/>
        <v>-0.559743976593018</v>
      </c>
      <c r="M33" s="65">
        <f t="shared" si="0"/>
        <v>0.58039398193359404</v>
      </c>
    </row>
    <row r="34" spans="1:13" ht="14.4" x14ac:dyDescent="0.3">
      <c r="A34" s="1" t="s">
        <v>453</v>
      </c>
      <c r="B34" s="1">
        <v>-3.68232989311218</v>
      </c>
      <c r="C34" s="1">
        <v>3.5827898979186998</v>
      </c>
      <c r="D34" s="1">
        <v>-0.55655002593994096</v>
      </c>
      <c r="E34" s="15"/>
      <c r="F34" s="1" t="s">
        <v>786</v>
      </c>
      <c r="G34" s="1">
        <v>3.5179400444030802</v>
      </c>
      <c r="H34" s="1">
        <v>1.1176300048828101</v>
      </c>
      <c r="I34" s="1">
        <v>3.6718199253082302</v>
      </c>
      <c r="K34" s="65">
        <f t="shared" si="0"/>
        <v>0.70358800888061612</v>
      </c>
      <c r="L34" s="65">
        <f t="shared" si="0"/>
        <v>0.22352600097656203</v>
      </c>
      <c r="M34" s="65">
        <f t="shared" si="0"/>
        <v>0.73436398506164613</v>
      </c>
    </row>
    <row r="35" spans="1:13" ht="14.4" x14ac:dyDescent="0.3">
      <c r="A35" s="1" t="s">
        <v>454</v>
      </c>
      <c r="B35" s="1">
        <v>-2.52309989929199</v>
      </c>
      <c r="C35" s="1">
        <v>-0.30193999409675598</v>
      </c>
      <c r="D35" s="1">
        <v>9.1760002076625796E-2</v>
      </c>
      <c r="E35" s="15"/>
      <c r="F35" s="1" t="s">
        <v>787</v>
      </c>
      <c r="G35" s="1">
        <v>-3.44934010505676</v>
      </c>
      <c r="H35" s="1">
        <v>-1.3419100046157799</v>
      </c>
      <c r="I35" s="1">
        <v>3.2800700664520299</v>
      </c>
      <c r="K35" s="65">
        <f t="shared" si="0"/>
        <v>-0.68986802101135203</v>
      </c>
      <c r="L35" s="65">
        <f t="shared" si="0"/>
        <v>-0.26838200092315601</v>
      </c>
      <c r="M35" s="65">
        <f t="shared" si="0"/>
        <v>0.65601401329040598</v>
      </c>
    </row>
    <row r="36" spans="1:13" ht="14.4" x14ac:dyDescent="0.3">
      <c r="A36" s="1" t="s">
        <v>455</v>
      </c>
      <c r="B36" s="1">
        <v>-4.0771298408508301</v>
      </c>
      <c r="C36" s="1">
        <v>-0.36531999707222002</v>
      </c>
      <c r="D36" s="1">
        <v>0.74858999252319303</v>
      </c>
      <c r="E36" s="15"/>
      <c r="F36" s="1" t="s">
        <v>788</v>
      </c>
      <c r="G36" s="1">
        <v>0.380459994077682</v>
      </c>
      <c r="H36" s="1">
        <v>0.55905997753143299</v>
      </c>
      <c r="I36" s="1">
        <v>2.6798300743103001</v>
      </c>
      <c r="K36" s="65">
        <f t="shared" si="0"/>
        <v>7.609199881553641E-2</v>
      </c>
      <c r="L36" s="65">
        <f t="shared" si="0"/>
        <v>0.11181199550628661</v>
      </c>
      <c r="M36" s="65">
        <f t="shared" si="0"/>
        <v>0.53596601486206008</v>
      </c>
    </row>
    <row r="37" spans="1:13" ht="14.4" x14ac:dyDescent="0.3">
      <c r="A37" s="1" t="s">
        <v>456</v>
      </c>
      <c r="B37" s="1">
        <v>-3.96222996711731</v>
      </c>
      <c r="C37" s="1">
        <v>0.44097000360488903</v>
      </c>
      <c r="D37" s="1">
        <v>-1.183109998703</v>
      </c>
      <c r="E37" s="15"/>
      <c r="F37" s="66"/>
      <c r="G37" s="66"/>
      <c r="H37" s="66"/>
      <c r="I37" s="66"/>
      <c r="K37" s="65"/>
      <c r="L37" s="65"/>
      <c r="M37" s="65"/>
    </row>
    <row r="38" spans="1:13" ht="14.4" x14ac:dyDescent="0.3">
      <c r="A38" s="1" t="s">
        <v>457</v>
      </c>
      <c r="B38" s="1">
        <v>-2.7288799285888699</v>
      </c>
      <c r="C38" s="1">
        <v>-1.23134994506836</v>
      </c>
      <c r="D38" s="1">
        <v>-1.20155000686646</v>
      </c>
      <c r="E38" s="15"/>
      <c r="F38" s="66"/>
      <c r="G38" s="66"/>
      <c r="H38" s="66"/>
      <c r="I38" s="66"/>
      <c r="K38" s="65"/>
      <c r="L38" s="65"/>
      <c r="M38" s="65"/>
    </row>
    <row r="39" spans="1:13" ht="14.4" x14ac:dyDescent="0.3">
      <c r="A39" s="1" t="s">
        <v>458</v>
      </c>
      <c r="B39" s="1">
        <v>-2.6765699386596702</v>
      </c>
      <c r="C39" s="1">
        <v>0.56352001428604104</v>
      </c>
      <c r="D39" s="1">
        <v>-6.1769999563694E-2</v>
      </c>
      <c r="E39" s="15"/>
      <c r="F39" s="66"/>
      <c r="G39" s="66"/>
      <c r="H39" s="66"/>
      <c r="I39" s="66"/>
      <c r="K39" s="65"/>
      <c r="L39" s="65"/>
      <c r="M39" s="65"/>
    </row>
    <row r="40" spans="1:13" ht="14.4" x14ac:dyDescent="0.3">
      <c r="A40" s="1" t="s">
        <v>459</v>
      </c>
      <c r="B40" s="1">
        <v>-1.8153500556945801</v>
      </c>
      <c r="C40" s="1">
        <v>1.0347900390625</v>
      </c>
      <c r="D40" s="1">
        <v>-1.0744700431823699</v>
      </c>
      <c r="E40" s="15"/>
      <c r="F40" s="66"/>
      <c r="G40" s="66"/>
      <c r="H40" s="66"/>
      <c r="I40" s="66"/>
      <c r="K40" s="65"/>
      <c r="L40" s="65"/>
      <c r="M40" s="65"/>
    </row>
    <row r="41" spans="1:13" ht="14.4" x14ac:dyDescent="0.3">
      <c r="A41" s="1" t="s">
        <v>460</v>
      </c>
      <c r="B41" s="1">
        <v>-3.05668997764587</v>
      </c>
      <c r="C41" s="1">
        <v>1.55472004413605</v>
      </c>
      <c r="D41" s="1">
        <v>-1.3661400079727199</v>
      </c>
      <c r="E41" s="15"/>
      <c r="F41" s="66"/>
      <c r="G41" s="66"/>
      <c r="H41" s="66"/>
      <c r="I41" s="66"/>
      <c r="K41" s="65"/>
      <c r="L41" s="65"/>
      <c r="M41" s="65"/>
    </row>
    <row r="42" spans="1:13" ht="14.4" x14ac:dyDescent="0.3">
      <c r="A42" s="1" t="s">
        <v>461</v>
      </c>
      <c r="B42" s="1">
        <v>-4.1614298820495597</v>
      </c>
      <c r="C42" s="1">
        <v>4.9127697944641104</v>
      </c>
      <c r="D42" s="1">
        <v>-0.53841000795364402</v>
      </c>
      <c r="E42" s="15"/>
      <c r="F42" s="66"/>
      <c r="G42" s="66"/>
      <c r="H42" s="66"/>
      <c r="I42" s="66"/>
      <c r="K42" s="65"/>
      <c r="L42" s="65"/>
      <c r="M42" s="65"/>
    </row>
    <row r="43" spans="1:13" ht="14.4" x14ac:dyDescent="0.3">
      <c r="A43" s="1" t="s">
        <v>462</v>
      </c>
      <c r="B43" s="1">
        <v>-2.5835700035095202</v>
      </c>
      <c r="C43" s="1">
        <v>2.7595100402832</v>
      </c>
      <c r="D43" s="1">
        <v>-1.37059998512268</v>
      </c>
      <c r="E43" s="15"/>
      <c r="F43" s="66"/>
      <c r="G43" s="66"/>
      <c r="H43" s="66"/>
      <c r="I43" s="66"/>
      <c r="K43" s="65"/>
      <c r="L43" s="65"/>
      <c r="M43" s="65"/>
    </row>
    <row r="44" spans="1:13" ht="14.4" x14ac:dyDescent="0.3">
      <c r="A44" s="1" t="s">
        <v>463</v>
      </c>
      <c r="B44" s="1">
        <v>-3.49986004829407</v>
      </c>
      <c r="C44" s="1">
        <v>0.750859975814819</v>
      </c>
      <c r="D44" s="1">
        <v>-1.7458900213241599</v>
      </c>
      <c r="E44" s="15"/>
      <c r="F44" s="66"/>
      <c r="G44" s="66"/>
      <c r="H44" s="66"/>
      <c r="I44" s="66"/>
      <c r="K44" s="65"/>
      <c r="L44" s="65"/>
      <c r="M44" s="65"/>
    </row>
    <row r="45" spans="1:13" ht="14.4" x14ac:dyDescent="0.3">
      <c r="A45" s="1" t="s">
        <v>464</v>
      </c>
      <c r="B45" s="1">
        <v>-1.5714199542999301</v>
      </c>
      <c r="C45" s="1">
        <v>3.15803003311157</v>
      </c>
      <c r="D45" s="1">
        <v>-1.4273200035095199</v>
      </c>
      <c r="E45" s="15"/>
      <c r="F45" s="66"/>
      <c r="G45" s="66"/>
      <c r="H45" s="66"/>
      <c r="I45" s="66"/>
      <c r="K45" s="65"/>
      <c r="L45" s="65"/>
      <c r="M45" s="65"/>
    </row>
    <row r="46" spans="1:13" ht="14.4" x14ac:dyDescent="0.3">
      <c r="A46" s="1" t="s">
        <v>465</v>
      </c>
      <c r="B46" s="1">
        <v>-1.73031997680664</v>
      </c>
      <c r="C46" s="1">
        <v>3.1175301074981698</v>
      </c>
      <c r="D46" s="1">
        <v>1.43133997917175</v>
      </c>
      <c r="E46" s="15"/>
      <c r="F46" s="66"/>
      <c r="G46" s="66"/>
      <c r="H46" s="66"/>
      <c r="I46" s="66"/>
      <c r="K46" s="65"/>
      <c r="L46" s="65"/>
      <c r="M46" s="65"/>
    </row>
    <row r="47" spans="1:13" ht="14.4" x14ac:dyDescent="0.3">
      <c r="A47" s="1" t="s">
        <v>466</v>
      </c>
      <c r="B47" s="1">
        <v>-1.29332995414734</v>
      </c>
      <c r="C47" s="1">
        <v>5.2405700683593803</v>
      </c>
      <c r="D47" s="1">
        <v>-0.36904001235961897</v>
      </c>
      <c r="E47" s="15"/>
      <c r="F47" s="66"/>
      <c r="G47" s="66"/>
      <c r="H47" s="66"/>
      <c r="I47" s="66"/>
      <c r="K47" s="65"/>
      <c r="L47" s="65"/>
      <c r="M47" s="65"/>
    </row>
    <row r="48" spans="1:13" ht="14.4" x14ac:dyDescent="0.3">
      <c r="A48" s="1" t="s">
        <v>467</v>
      </c>
      <c r="B48" s="1">
        <v>-1.3590400218963601</v>
      </c>
      <c r="C48" s="1">
        <v>0.96929997205734297</v>
      </c>
      <c r="D48" s="1">
        <v>0.99323999881744396</v>
      </c>
      <c r="E48" s="15"/>
      <c r="F48" s="66"/>
      <c r="G48" s="66"/>
      <c r="H48" s="66"/>
      <c r="I48" s="66"/>
      <c r="K48" s="65"/>
      <c r="L48" s="65"/>
      <c r="M48" s="65"/>
    </row>
    <row r="49" spans="1:9" ht="14.4" x14ac:dyDescent="0.3">
      <c r="A49" s="1" t="s">
        <v>468</v>
      </c>
      <c r="B49" s="1">
        <v>-2.1286599636077899</v>
      </c>
      <c r="C49" s="1">
        <v>2.8340499401092498</v>
      </c>
      <c r="D49" s="1">
        <v>1.82108998298645</v>
      </c>
      <c r="E49" s="15"/>
      <c r="F49" s="15"/>
      <c r="G49" s="15"/>
      <c r="H49" s="15"/>
      <c r="I49" s="15"/>
    </row>
    <row r="50" spans="1:9" ht="14.4" x14ac:dyDescent="0.3">
      <c r="A50" s="1" t="s">
        <v>469</v>
      </c>
      <c r="B50" s="1">
        <v>-2.6613399982452401</v>
      </c>
      <c r="C50" s="1">
        <v>3.4217801094055198</v>
      </c>
      <c r="D50" s="1">
        <v>0.83012002706527699</v>
      </c>
      <c r="E50" s="15"/>
      <c r="F50" s="15"/>
      <c r="G50" s="15"/>
      <c r="H50" s="15"/>
      <c r="I50" s="15"/>
    </row>
    <row r="51" spans="1:9" ht="14.4" x14ac:dyDescent="0.3">
      <c r="A51" s="1" t="s">
        <v>470</v>
      </c>
      <c r="B51" s="1">
        <v>-2.8986299037933301</v>
      </c>
      <c r="C51" s="1">
        <v>9.1179996728897095E-2</v>
      </c>
      <c r="D51" s="1">
        <v>-1.8315800428390501</v>
      </c>
      <c r="E51" s="15"/>
      <c r="F51" s="15"/>
      <c r="G51" s="15"/>
      <c r="H51" s="15"/>
      <c r="I51" s="15"/>
    </row>
    <row r="52" spans="1:9" ht="14.4" x14ac:dyDescent="0.3">
      <c r="A52" s="1" t="s">
        <v>471</v>
      </c>
      <c r="B52" s="1">
        <v>-7.1338701248168901</v>
      </c>
      <c r="C52" s="1">
        <v>2.73984003067017</v>
      </c>
      <c r="D52" s="1">
        <v>-1.3773000240325901</v>
      </c>
      <c r="E52" s="15"/>
      <c r="F52" s="15"/>
      <c r="G52" s="15"/>
      <c r="H52" s="15"/>
      <c r="I52" s="15"/>
    </row>
    <row r="53" spans="1:9" ht="14.4" x14ac:dyDescent="0.3">
      <c r="A53" s="1" t="s">
        <v>472</v>
      </c>
      <c r="B53" s="1">
        <v>-4.5709400177001998</v>
      </c>
      <c r="C53" s="1">
        <v>1.4539200067520099</v>
      </c>
      <c r="D53" s="1">
        <v>-0.63493001461029097</v>
      </c>
      <c r="E53" s="15"/>
      <c r="F53" s="15"/>
      <c r="G53" s="15"/>
      <c r="H53" s="15"/>
      <c r="I53" s="15"/>
    </row>
    <row r="54" spans="1:9" ht="14.4" x14ac:dyDescent="0.3">
      <c r="A54" s="1" t="s">
        <v>473</v>
      </c>
      <c r="B54" s="1">
        <v>-4.6545300483703604</v>
      </c>
      <c r="C54" s="1">
        <v>0.442239999771118</v>
      </c>
      <c r="D54" s="1">
        <v>-0.93870997428893999</v>
      </c>
      <c r="E54" s="15"/>
      <c r="F54" s="15"/>
      <c r="G54" s="15"/>
      <c r="H54" s="15"/>
      <c r="I54" s="15"/>
    </row>
    <row r="55" spans="1:9" ht="14.4" x14ac:dyDescent="0.3">
      <c r="A55" s="1" t="s">
        <v>474</v>
      </c>
      <c r="B55" s="1">
        <v>-2.3840100765228298</v>
      </c>
      <c r="C55" s="1">
        <v>2.4795899391174299</v>
      </c>
      <c r="D55" s="1">
        <v>-1.1991800069809</v>
      </c>
      <c r="E55" s="15"/>
      <c r="F55" s="15"/>
      <c r="G55" s="15"/>
      <c r="H55" s="15"/>
      <c r="I55" s="15"/>
    </row>
    <row r="56" spans="1:9" ht="14.4" x14ac:dyDescent="0.3">
      <c r="A56" s="1" t="s">
        <v>475</v>
      </c>
      <c r="B56" s="1">
        <v>-1.5073200464248699</v>
      </c>
      <c r="C56" s="1">
        <v>1.53742003440857</v>
      </c>
      <c r="D56" s="1">
        <v>1.0934200286865201</v>
      </c>
      <c r="E56" s="15"/>
      <c r="F56" s="15"/>
      <c r="G56" s="15"/>
      <c r="H56" s="15"/>
      <c r="I56" s="15"/>
    </row>
    <row r="57" spans="1:9" ht="14.4" x14ac:dyDescent="0.3">
      <c r="A57" s="1" t="s">
        <v>476</v>
      </c>
      <c r="B57" s="1">
        <v>-2.9490699768066402</v>
      </c>
      <c r="C57" s="1">
        <v>-0.94407999515533403</v>
      </c>
      <c r="D57" s="1">
        <v>3.65690994262695</v>
      </c>
      <c r="E57" s="15"/>
      <c r="F57" s="15"/>
      <c r="G57" s="15"/>
      <c r="H57" s="15"/>
      <c r="I57" s="15"/>
    </row>
    <row r="58" spans="1:9" ht="14.4" x14ac:dyDescent="0.3">
      <c r="A58" s="1" t="s">
        <v>477</v>
      </c>
      <c r="B58" s="1">
        <v>-1.29773998260498</v>
      </c>
      <c r="C58" s="1">
        <v>0.41091999411582902</v>
      </c>
      <c r="D58" s="1">
        <v>2.11741995811462</v>
      </c>
      <c r="E58" s="15"/>
      <c r="F58" s="15"/>
      <c r="G58" s="15"/>
      <c r="H58" s="15"/>
      <c r="I58" s="15"/>
    </row>
    <row r="59" spans="1:9" ht="14.4" x14ac:dyDescent="0.3">
      <c r="A59" s="1" t="s">
        <v>478</v>
      </c>
      <c r="B59" s="1">
        <v>-2.0509200096130402</v>
      </c>
      <c r="C59" s="1">
        <v>1.4584499597549401</v>
      </c>
      <c r="D59" s="1">
        <v>2.7752099037170401</v>
      </c>
      <c r="E59" s="15"/>
      <c r="F59" s="15"/>
      <c r="G59" s="15"/>
      <c r="H59" s="15"/>
      <c r="I59" s="15"/>
    </row>
    <row r="60" spans="1:9" ht="14.4" x14ac:dyDescent="0.3">
      <c r="A60" s="1" t="s">
        <v>479</v>
      </c>
      <c r="B60" s="1">
        <v>-2.0442700386047399</v>
      </c>
      <c r="C60" s="1">
        <v>3.8627998828887899</v>
      </c>
      <c r="D60" s="1">
        <v>2.78500001877546E-2</v>
      </c>
      <c r="E60" s="15"/>
      <c r="F60" s="15"/>
      <c r="G60" s="15"/>
      <c r="H60" s="15"/>
      <c r="I60" s="15"/>
    </row>
    <row r="61" spans="1:9" ht="14.4" x14ac:dyDescent="0.3">
      <c r="A61" s="1" t="s">
        <v>480</v>
      </c>
      <c r="B61" s="1">
        <v>-3.1396300792694101</v>
      </c>
      <c r="C61" s="1">
        <v>2.5314700603485099</v>
      </c>
      <c r="D61" s="1">
        <v>1.9905200004577599</v>
      </c>
      <c r="E61" s="15"/>
      <c r="F61" s="15"/>
      <c r="G61" s="15"/>
      <c r="H61" s="15"/>
      <c r="I61" s="15"/>
    </row>
    <row r="62" spans="1:9" ht="14.4" x14ac:dyDescent="0.3">
      <c r="A62" s="1" t="s">
        <v>481</v>
      </c>
      <c r="B62" s="1">
        <v>-3.19093990325928</v>
      </c>
      <c r="C62" s="1">
        <v>2.2947399616241499</v>
      </c>
      <c r="D62" s="1">
        <v>0.94494998455047596</v>
      </c>
      <c r="E62" s="15"/>
      <c r="F62" s="15"/>
      <c r="G62" s="15"/>
      <c r="H62" s="15"/>
      <c r="I62" s="15"/>
    </row>
    <row r="63" spans="1:9" ht="14.4" x14ac:dyDescent="0.3">
      <c r="A63" s="1" t="s">
        <v>482</v>
      </c>
      <c r="B63" s="1">
        <v>-2.3490300178527801</v>
      </c>
      <c r="C63" s="1">
        <v>2.01015996932983</v>
      </c>
      <c r="D63" s="1">
        <v>0.65447002649307295</v>
      </c>
      <c r="E63" s="15"/>
      <c r="F63" s="15"/>
      <c r="G63" s="15"/>
      <c r="H63" s="15"/>
      <c r="I63" s="15"/>
    </row>
    <row r="64" spans="1:9" ht="14.4" x14ac:dyDescent="0.3">
      <c r="A64" s="1" t="s">
        <v>483</v>
      </c>
      <c r="B64" s="1">
        <v>-3.9474000930786102</v>
      </c>
      <c r="C64" s="1">
        <v>1.69988000392914</v>
      </c>
      <c r="D64" s="1">
        <v>1.46747994422913</v>
      </c>
      <c r="E64" s="15"/>
      <c r="F64" s="15"/>
      <c r="G64" s="15"/>
      <c r="H64" s="15"/>
      <c r="I64" s="15"/>
    </row>
    <row r="65" spans="1:9" ht="14.4" x14ac:dyDescent="0.3">
      <c r="A65" s="1" t="s">
        <v>484</v>
      </c>
      <c r="B65" s="1">
        <v>-3.8135900497436501</v>
      </c>
      <c r="C65" s="1">
        <v>0.36177998781204201</v>
      </c>
      <c r="D65" s="1">
        <v>1.5193300247192401</v>
      </c>
      <c r="E65" s="15"/>
      <c r="F65" s="15"/>
      <c r="G65" s="15"/>
      <c r="H65" s="15"/>
      <c r="I65" s="15"/>
    </row>
    <row r="66" spans="1:9" ht="14.4" x14ac:dyDescent="0.3">
      <c r="A66" s="1" t="s">
        <v>485</v>
      </c>
      <c r="B66" s="1">
        <v>-4.3344798088073704</v>
      </c>
      <c r="C66" s="1">
        <v>1.2276200056076001</v>
      </c>
      <c r="D66" s="1">
        <v>-0.55693000555038497</v>
      </c>
      <c r="E66" s="15"/>
      <c r="F66" s="15"/>
      <c r="G66" s="15"/>
      <c r="H66" s="15"/>
      <c r="I66" s="15"/>
    </row>
    <row r="67" spans="1:9" ht="14.4" x14ac:dyDescent="0.3">
      <c r="A67" s="1" t="s">
        <v>486</v>
      </c>
      <c r="B67" s="1">
        <v>-3.9131000041961701</v>
      </c>
      <c r="C67" s="1">
        <v>0.52218997478485096</v>
      </c>
      <c r="D67" s="1">
        <v>-1.08120000362396</v>
      </c>
      <c r="E67" s="15"/>
      <c r="F67" s="15"/>
      <c r="G67" s="15"/>
      <c r="H67" s="15"/>
      <c r="I67" s="15"/>
    </row>
    <row r="68" spans="1:9" ht="14.4" x14ac:dyDescent="0.3">
      <c r="A68" s="1" t="s">
        <v>487</v>
      </c>
      <c r="B68" s="1">
        <v>-3.4245200157165501</v>
      </c>
      <c r="C68" s="1">
        <v>-4.7372999191284197</v>
      </c>
      <c r="D68" s="1">
        <v>0.89972001314163197</v>
      </c>
      <c r="E68" s="15"/>
      <c r="F68" s="15"/>
      <c r="G68" s="15"/>
      <c r="H68" s="15"/>
      <c r="I68" s="15"/>
    </row>
    <row r="69" spans="1:9" ht="14.4" x14ac:dyDescent="0.3">
      <c r="A69" s="1" t="s">
        <v>488</v>
      </c>
      <c r="B69" s="1">
        <v>-4.6124401092529297</v>
      </c>
      <c r="C69" s="1">
        <v>1.7953399419784499</v>
      </c>
      <c r="D69" s="1">
        <v>-0.76800000667571999</v>
      </c>
      <c r="E69" s="15"/>
      <c r="F69" s="15"/>
      <c r="G69" s="15"/>
      <c r="H69" s="15"/>
      <c r="I69" s="15"/>
    </row>
    <row r="70" spans="1:9" ht="14.4" x14ac:dyDescent="0.3">
      <c r="A70" s="1" t="s">
        <v>489</v>
      </c>
      <c r="B70" s="1">
        <v>-3.1287200450897199</v>
      </c>
      <c r="C70" s="1">
        <v>0.14044000208377799</v>
      </c>
      <c r="D70" s="1">
        <v>-0.35159000754356401</v>
      </c>
      <c r="E70" s="15"/>
      <c r="F70" s="15"/>
      <c r="G70" s="15"/>
      <c r="H70" s="15"/>
      <c r="I70" s="15"/>
    </row>
    <row r="71" spans="1:9" ht="14.4" x14ac:dyDescent="0.3">
      <c r="A71" s="1" t="s">
        <v>490</v>
      </c>
      <c r="B71" s="1">
        <v>-4.4668598175048801</v>
      </c>
      <c r="C71" s="1">
        <v>1.00273001194</v>
      </c>
      <c r="D71" s="1">
        <v>-0.15093000233173401</v>
      </c>
      <c r="E71" s="15"/>
      <c r="F71" s="15"/>
      <c r="G71" s="15"/>
      <c r="H71" s="15"/>
      <c r="I71" s="15"/>
    </row>
    <row r="72" spans="1:9" ht="14.4" x14ac:dyDescent="0.3">
      <c r="A72" s="1" t="s">
        <v>491</v>
      </c>
      <c r="B72" s="1">
        <v>-5.6703600883483896</v>
      </c>
      <c r="C72" s="1">
        <v>-1.11398005485535</v>
      </c>
      <c r="D72" s="1">
        <v>-0.58009999990463301</v>
      </c>
      <c r="E72" s="15"/>
      <c r="F72" s="15"/>
      <c r="G72" s="15"/>
      <c r="H72" s="15"/>
      <c r="I72" s="15"/>
    </row>
    <row r="73" spans="1:9" ht="14.4" x14ac:dyDescent="0.3">
      <c r="A73" s="1" t="s">
        <v>492</v>
      </c>
      <c r="B73" s="1">
        <v>-3.9603500366210902</v>
      </c>
      <c r="C73" s="1">
        <v>6.9140002131462097E-2</v>
      </c>
      <c r="D73" s="1">
        <v>-0.39026001095771801</v>
      </c>
      <c r="E73" s="15"/>
      <c r="F73" s="15"/>
      <c r="G73" s="15"/>
      <c r="H73" s="15"/>
      <c r="I73" s="15"/>
    </row>
    <row r="74" spans="1:9" ht="14.4" x14ac:dyDescent="0.3">
      <c r="A74" s="1" t="s">
        <v>493</v>
      </c>
      <c r="B74" s="1">
        <v>-3.55376005172729</v>
      </c>
      <c r="C74" s="1">
        <v>3.4482901096343999</v>
      </c>
      <c r="D74" s="1">
        <v>-3.2299999147653601E-3</v>
      </c>
      <c r="E74" s="15"/>
      <c r="F74" s="15"/>
      <c r="G74" s="15"/>
      <c r="H74" s="15"/>
      <c r="I74" s="15"/>
    </row>
    <row r="75" spans="1:9" ht="14.4" x14ac:dyDescent="0.3">
      <c r="A75" s="1" t="s">
        <v>494</v>
      </c>
      <c r="B75" s="1">
        <v>-6.1941199302673304</v>
      </c>
      <c r="C75" s="1">
        <v>1.2299000024795499</v>
      </c>
      <c r="D75" s="1">
        <v>-1.08636999130249</v>
      </c>
      <c r="E75" s="15"/>
      <c r="F75" s="15"/>
      <c r="G75" s="15"/>
      <c r="H75" s="15"/>
      <c r="I75" s="15"/>
    </row>
    <row r="76" spans="1:9" ht="14.4" x14ac:dyDescent="0.3">
      <c r="A76" s="1" t="s">
        <v>495</v>
      </c>
      <c r="B76" s="1">
        <v>-4.3869900703430202</v>
      </c>
      <c r="C76" s="1">
        <v>2.4074399471282999</v>
      </c>
      <c r="D76" s="1">
        <v>-1.6339299678802499</v>
      </c>
      <c r="E76" s="15"/>
      <c r="F76" s="15"/>
      <c r="G76" s="15"/>
      <c r="H76" s="15"/>
      <c r="I76" s="15"/>
    </row>
    <row r="77" spans="1:9" ht="14.4" x14ac:dyDescent="0.3">
      <c r="A77" s="1" t="s">
        <v>496</v>
      </c>
      <c r="B77" s="1">
        <v>-5.0823101997375497</v>
      </c>
      <c r="C77" s="1">
        <v>2.0326399803161599</v>
      </c>
      <c r="D77" s="1">
        <v>-1.809730052948</v>
      </c>
      <c r="E77" s="15"/>
      <c r="F77" s="15"/>
      <c r="G77" s="15"/>
      <c r="H77" s="15"/>
      <c r="I77" s="15"/>
    </row>
    <row r="78" spans="1:9" ht="14.4" x14ac:dyDescent="0.3">
      <c r="A78" s="1" t="s">
        <v>497</v>
      </c>
      <c r="B78" s="1">
        <v>-3.92739009857178</v>
      </c>
      <c r="C78" s="1">
        <v>0.65700000524520896</v>
      </c>
      <c r="D78" s="1">
        <v>-0.56141000986099199</v>
      </c>
      <c r="E78" s="15"/>
      <c r="F78" s="15"/>
      <c r="G78" s="15"/>
      <c r="H78" s="15"/>
      <c r="I78" s="15"/>
    </row>
    <row r="79" spans="1:9" ht="14.4" x14ac:dyDescent="0.3">
      <c r="A79" s="1" t="s">
        <v>498</v>
      </c>
      <c r="B79" s="1">
        <v>-4.5647201538085902</v>
      </c>
      <c r="C79" s="1">
        <v>-0.50532001256942705</v>
      </c>
      <c r="D79" s="1">
        <v>0.379310011863708</v>
      </c>
      <c r="E79" s="15"/>
      <c r="F79" s="15"/>
      <c r="G79" s="15"/>
      <c r="H79" s="15"/>
      <c r="I79" s="15"/>
    </row>
    <row r="80" spans="1:9" ht="14.4" x14ac:dyDescent="0.3">
      <c r="A80" s="1" t="s">
        <v>499</v>
      </c>
      <c r="B80" s="1">
        <v>-3.5307800769805899</v>
      </c>
      <c r="C80" s="1">
        <v>2.7337899208068799</v>
      </c>
      <c r="D80" s="1">
        <v>1.24241995811462</v>
      </c>
      <c r="E80" s="15"/>
      <c r="F80" s="15"/>
      <c r="G80" s="15"/>
      <c r="H80" s="15"/>
      <c r="I80" s="15"/>
    </row>
    <row r="81" spans="1:9" ht="14.4" x14ac:dyDescent="0.3">
      <c r="A81" s="1" t="s">
        <v>500</v>
      </c>
      <c r="B81" s="1">
        <v>-0.96976000070571899</v>
      </c>
      <c r="C81" s="1">
        <v>2.9115400314331099</v>
      </c>
      <c r="D81" s="1">
        <v>-0.32436001300811801</v>
      </c>
      <c r="E81" s="15"/>
      <c r="F81" s="15"/>
      <c r="G81" s="15"/>
      <c r="H81" s="15"/>
      <c r="I81" s="15"/>
    </row>
    <row r="82" spans="1:9" ht="14.4" x14ac:dyDescent="0.3">
      <c r="A82" s="1" t="s">
        <v>501</v>
      </c>
      <c r="B82" s="1">
        <v>-3.0603399276733398</v>
      </c>
      <c r="C82" s="1">
        <v>2.0289900302886998</v>
      </c>
      <c r="D82" s="1">
        <v>0.40834999084472701</v>
      </c>
      <c r="E82" s="15"/>
      <c r="F82" s="15"/>
      <c r="G82" s="15"/>
      <c r="H82" s="15"/>
      <c r="I82" s="15"/>
    </row>
    <row r="83" spans="1:9" ht="14.4" x14ac:dyDescent="0.3">
      <c r="A83" s="1" t="s">
        <v>502</v>
      </c>
      <c r="B83" s="1">
        <v>-3.85092997550964</v>
      </c>
      <c r="C83" s="1">
        <v>0.950900018215179</v>
      </c>
      <c r="D83" s="1">
        <v>0.36083000898361201</v>
      </c>
      <c r="E83" s="15"/>
      <c r="F83" s="15"/>
      <c r="G83" s="15"/>
      <c r="H83" s="15"/>
      <c r="I83" s="15"/>
    </row>
    <row r="84" spans="1:9" ht="14.4" x14ac:dyDescent="0.3">
      <c r="A84" s="1" t="s">
        <v>503</v>
      </c>
      <c r="B84" s="1">
        <v>-2.3405499458313002</v>
      </c>
      <c r="C84" s="1">
        <v>1.7553800344467201</v>
      </c>
      <c r="D84" s="1">
        <v>2.4934000968933101</v>
      </c>
      <c r="E84" s="15"/>
      <c r="F84" s="15"/>
      <c r="G84" s="15"/>
      <c r="H84" s="15"/>
      <c r="I84" s="15"/>
    </row>
    <row r="85" spans="1:9" ht="14.4" x14ac:dyDescent="0.3">
      <c r="A85" s="1" t="s">
        <v>504</v>
      </c>
      <c r="B85" s="1">
        <v>-4.1993999481201199</v>
      </c>
      <c r="C85" s="1">
        <v>0.41953000426292397</v>
      </c>
      <c r="D85" s="1">
        <v>0.35554000735282898</v>
      </c>
      <c r="E85" s="15"/>
      <c r="F85" s="15"/>
      <c r="G85" s="15"/>
      <c r="H85" s="15"/>
      <c r="I85" s="15"/>
    </row>
    <row r="86" spans="1:9" ht="14.4" x14ac:dyDescent="0.3">
      <c r="A86" s="1" t="s">
        <v>505</v>
      </c>
      <c r="B86" s="1">
        <v>-4.2444701194763201</v>
      </c>
      <c r="C86" s="1">
        <v>0.91921001672744795</v>
      </c>
      <c r="D86" s="1">
        <v>1.0145299434661901</v>
      </c>
      <c r="E86" s="15"/>
      <c r="F86" s="15"/>
      <c r="G86" s="15"/>
      <c r="H86" s="15"/>
      <c r="I86" s="15"/>
    </row>
    <row r="87" spans="1:9" ht="14.4" x14ac:dyDescent="0.3">
      <c r="A87" s="1" t="s">
        <v>506</v>
      </c>
      <c r="B87" s="1">
        <v>-1.9619599580764799</v>
      </c>
      <c r="C87" s="1">
        <v>2.0594000816345202</v>
      </c>
      <c r="D87" s="1">
        <v>-0.16150000691413899</v>
      </c>
      <c r="E87" s="15"/>
      <c r="F87" s="15"/>
      <c r="G87" s="15"/>
      <c r="H87" s="15"/>
      <c r="I87" s="15"/>
    </row>
    <row r="88" spans="1:9" ht="14.4" x14ac:dyDescent="0.3">
      <c r="A88" s="1" t="s">
        <v>507</v>
      </c>
      <c r="B88" s="1">
        <v>-3.9536600112914999</v>
      </c>
      <c r="C88" s="1">
        <v>0.485210001468658</v>
      </c>
      <c r="D88" s="1">
        <v>1.0585299730300901</v>
      </c>
      <c r="E88" s="15"/>
      <c r="F88" s="15"/>
      <c r="G88" s="15"/>
      <c r="H88" s="15"/>
      <c r="I88" s="15"/>
    </row>
    <row r="89" spans="1:9" ht="14.4" x14ac:dyDescent="0.3">
      <c r="A89" s="1" t="s">
        <v>508</v>
      </c>
      <c r="B89" s="1">
        <v>-3.9195399284362802</v>
      </c>
      <c r="C89" s="1">
        <v>1.25899004936218</v>
      </c>
      <c r="D89" s="1">
        <v>1.3554999828338601</v>
      </c>
      <c r="E89" s="15"/>
      <c r="F89" s="15"/>
      <c r="G89" s="15"/>
      <c r="H89" s="15"/>
      <c r="I89" s="15"/>
    </row>
    <row r="90" spans="1:9" ht="14.4" x14ac:dyDescent="0.3">
      <c r="A90" s="1" t="s">
        <v>509</v>
      </c>
      <c r="B90" s="1">
        <v>-0.66276997327804599</v>
      </c>
      <c r="C90" s="1">
        <v>3.3673799037933301</v>
      </c>
      <c r="D90" s="1">
        <v>-2.1715500354766801</v>
      </c>
      <c r="E90" s="15"/>
      <c r="F90" s="15"/>
      <c r="G90" s="15"/>
      <c r="H90" s="15"/>
      <c r="I90" s="15"/>
    </row>
    <row r="91" spans="1:9" ht="14.4" x14ac:dyDescent="0.3">
      <c r="A91" s="1" t="s">
        <v>510</v>
      </c>
      <c r="B91" s="1">
        <v>-2.38268995285034</v>
      </c>
      <c r="C91" s="1">
        <v>2.8257100582122798</v>
      </c>
      <c r="D91" s="1">
        <v>-0.321979999542236</v>
      </c>
      <c r="E91" s="15"/>
      <c r="F91" s="15"/>
      <c r="G91" s="15"/>
      <c r="H91" s="15"/>
      <c r="I91" s="15"/>
    </row>
    <row r="92" spans="1:9" ht="14.4" x14ac:dyDescent="0.3">
      <c r="A92" s="1" t="s">
        <v>511</v>
      </c>
      <c r="B92" s="1">
        <v>0.14994999766349801</v>
      </c>
      <c r="C92" s="1">
        <v>3.05380010604858</v>
      </c>
      <c r="D92" s="1">
        <v>-0.47374001145362898</v>
      </c>
      <c r="E92" s="15"/>
      <c r="F92" s="15"/>
      <c r="G92" s="15"/>
      <c r="H92" s="15"/>
      <c r="I92" s="15"/>
    </row>
    <row r="93" spans="1:9" ht="14.4" x14ac:dyDescent="0.3">
      <c r="A93" s="1" t="s">
        <v>512</v>
      </c>
      <c r="B93" s="1">
        <v>1.5255500078201301</v>
      </c>
      <c r="C93" s="1">
        <v>4.0704498291015598</v>
      </c>
      <c r="D93" s="1">
        <v>-1.27048003673553</v>
      </c>
      <c r="E93" s="15"/>
      <c r="F93" s="15"/>
      <c r="G93" s="15"/>
      <c r="H93" s="15"/>
      <c r="I93" s="15"/>
    </row>
    <row r="94" spans="1:9" ht="14.4" x14ac:dyDescent="0.3">
      <c r="A94" s="1" t="s">
        <v>513</v>
      </c>
      <c r="B94" s="1">
        <v>-0.49362000823020902</v>
      </c>
      <c r="C94" s="1">
        <v>2.2141900062561</v>
      </c>
      <c r="D94" s="1">
        <v>-1.35249996185303</v>
      </c>
      <c r="E94" s="15"/>
      <c r="F94" s="15"/>
      <c r="G94" s="15"/>
      <c r="H94" s="15"/>
      <c r="I94" s="15"/>
    </row>
    <row r="95" spans="1:9" ht="14.4" x14ac:dyDescent="0.3">
      <c r="A95" s="1" t="s">
        <v>514</v>
      </c>
      <c r="B95" s="1">
        <v>-3.0213999748229998</v>
      </c>
      <c r="C95" s="1">
        <v>1.48711001873016</v>
      </c>
      <c r="D95" s="1">
        <v>-2.89139008522034</v>
      </c>
      <c r="E95" s="15"/>
      <c r="F95" s="15"/>
      <c r="G95" s="15"/>
      <c r="H95" s="15"/>
      <c r="I95" s="15"/>
    </row>
    <row r="96" spans="1:9" ht="14.4" x14ac:dyDescent="0.3">
      <c r="A96" s="1" t="s">
        <v>515</v>
      </c>
      <c r="B96" s="1">
        <v>-3.6217300891876198</v>
      </c>
      <c r="C96" s="1">
        <v>0.88647997379303001</v>
      </c>
      <c r="D96" s="1">
        <v>-1.4661600589752199</v>
      </c>
      <c r="E96" s="15"/>
      <c r="F96" s="15"/>
      <c r="G96" s="15"/>
      <c r="H96" s="15"/>
      <c r="I96" s="15"/>
    </row>
    <row r="97" spans="1:9" ht="14.4" x14ac:dyDescent="0.3">
      <c r="A97" s="1" t="s">
        <v>516</v>
      </c>
      <c r="B97" s="1">
        <v>-3.9011600017547599</v>
      </c>
      <c r="C97" s="1">
        <v>-1.68805003166199</v>
      </c>
      <c r="D97" s="1">
        <v>-3.3067100048065199</v>
      </c>
      <c r="E97" s="15"/>
      <c r="F97" s="15"/>
      <c r="G97" s="15"/>
      <c r="H97" s="15"/>
      <c r="I97" s="15"/>
    </row>
    <row r="98" spans="1:9" ht="14.4" x14ac:dyDescent="0.3">
      <c r="A98" s="1" t="s">
        <v>517</v>
      </c>
      <c r="B98" s="1">
        <v>-2.7351601123809801</v>
      </c>
      <c r="C98" s="1">
        <v>-0.93318998813629195</v>
      </c>
      <c r="D98" s="1">
        <v>-0.100270003080368</v>
      </c>
      <c r="E98" s="15"/>
      <c r="F98" s="15"/>
      <c r="G98" s="15"/>
      <c r="H98" s="15"/>
      <c r="I98" s="15"/>
    </row>
    <row r="99" spans="1:9" ht="14.4" x14ac:dyDescent="0.3">
      <c r="A99" s="1" t="s">
        <v>518</v>
      </c>
      <c r="B99" s="1">
        <v>-0.68907999992370605</v>
      </c>
      <c r="C99" s="1">
        <v>2.4584898948669398</v>
      </c>
      <c r="D99" s="1">
        <v>-2.90987992286682</v>
      </c>
      <c r="E99" s="15"/>
      <c r="F99" s="15"/>
      <c r="G99" s="15"/>
      <c r="H99" s="15"/>
      <c r="I99" s="15"/>
    </row>
    <row r="100" spans="1:9" ht="14.4" x14ac:dyDescent="0.3">
      <c r="A100" s="1" t="s">
        <v>519</v>
      </c>
      <c r="B100" s="1">
        <v>0.45548000931739802</v>
      </c>
      <c r="C100" s="1">
        <v>5.0153999328613299</v>
      </c>
      <c r="D100" s="1">
        <v>-1.55886995792389</v>
      </c>
      <c r="E100" s="15"/>
      <c r="F100" s="15"/>
      <c r="G100" s="15"/>
      <c r="H100" s="15"/>
      <c r="I100" s="15"/>
    </row>
    <row r="101" spans="1:9" ht="14.4" x14ac:dyDescent="0.3">
      <c r="A101" s="1" t="s">
        <v>520</v>
      </c>
      <c r="B101" s="1">
        <v>0.26344001293182401</v>
      </c>
      <c r="C101" s="1">
        <v>5.0717701911926296</v>
      </c>
      <c r="D101" s="1">
        <v>-0.45658999681472801</v>
      </c>
      <c r="E101" s="15"/>
      <c r="F101" s="15"/>
      <c r="G101" s="15"/>
      <c r="H101" s="15"/>
      <c r="I101" s="15"/>
    </row>
    <row r="102" spans="1:9" ht="14.4" x14ac:dyDescent="0.3">
      <c r="A102" s="1" t="s">
        <v>521</v>
      </c>
      <c r="B102" s="1">
        <v>-0.15865999460220301</v>
      </c>
      <c r="C102" s="1">
        <v>4.1260099411010698</v>
      </c>
      <c r="D102" s="1">
        <v>-0.55698001384735096</v>
      </c>
      <c r="E102" s="15"/>
      <c r="F102" s="15"/>
      <c r="G102" s="15"/>
      <c r="H102" s="15"/>
      <c r="I102" s="15"/>
    </row>
    <row r="103" spans="1:9" ht="14.4" x14ac:dyDescent="0.3">
      <c r="A103" s="1" t="s">
        <v>522</v>
      </c>
      <c r="B103" s="1">
        <v>1.04986000061035</v>
      </c>
      <c r="C103" s="1">
        <v>5.56366014480591</v>
      </c>
      <c r="D103" s="1">
        <v>-1.9935200214386</v>
      </c>
      <c r="E103" s="15"/>
      <c r="F103" s="15"/>
      <c r="G103" s="15"/>
      <c r="H103" s="15"/>
      <c r="I103" s="15"/>
    </row>
    <row r="104" spans="1:9" ht="14.4" x14ac:dyDescent="0.3">
      <c r="A104" s="1" t="s">
        <v>523</v>
      </c>
      <c r="B104" s="1">
        <v>1.27351999282837</v>
      </c>
      <c r="C104" s="1">
        <v>5.0493001937866202</v>
      </c>
      <c r="D104" s="1">
        <v>-0.42708000540733299</v>
      </c>
      <c r="E104" s="15"/>
      <c r="F104" s="15"/>
      <c r="G104" s="15"/>
      <c r="H104" s="15"/>
      <c r="I104" s="15"/>
    </row>
    <row r="105" spans="1:9" ht="14.4" x14ac:dyDescent="0.3">
      <c r="A105" s="1" t="s">
        <v>524</v>
      </c>
      <c r="B105" s="1">
        <v>-6.8028001785278303</v>
      </c>
      <c r="C105" s="1">
        <v>-2.8013000488281299</v>
      </c>
      <c r="D105" s="1">
        <v>1.03878998756409</v>
      </c>
      <c r="E105" s="15"/>
      <c r="F105" s="15"/>
      <c r="G105" s="15"/>
      <c r="H105" s="15"/>
      <c r="I105" s="15"/>
    </row>
    <row r="106" spans="1:9" ht="14.4" x14ac:dyDescent="0.3">
      <c r="A106" s="1" t="s">
        <v>525</v>
      </c>
      <c r="B106" s="1">
        <v>-5.6778001785278303</v>
      </c>
      <c r="C106" s="1">
        <v>-0.84978997707366899</v>
      </c>
      <c r="D106" s="1">
        <v>0.921519994735718</v>
      </c>
      <c r="E106" s="15"/>
      <c r="F106" s="15"/>
      <c r="G106" s="15"/>
      <c r="H106" s="15"/>
      <c r="I106" s="15"/>
    </row>
    <row r="107" spans="1:9" ht="14.4" x14ac:dyDescent="0.3">
      <c r="A107" s="1" t="s">
        <v>526</v>
      </c>
      <c r="B107" s="1">
        <v>-5.5468897819518999</v>
      </c>
      <c r="C107" s="1">
        <v>1.3287999629974401</v>
      </c>
      <c r="D107" s="1">
        <v>3.6718199253082302</v>
      </c>
      <c r="E107" s="15"/>
      <c r="F107" s="15"/>
      <c r="G107" s="15"/>
      <c r="H107" s="15"/>
      <c r="I107" s="15"/>
    </row>
    <row r="108" spans="1:9" ht="14.4" x14ac:dyDescent="0.3">
      <c r="A108" s="1" t="s">
        <v>527</v>
      </c>
      <c r="B108" s="1">
        <v>-5.2628297805786097</v>
      </c>
      <c r="C108" s="1">
        <v>0.175940006971359</v>
      </c>
      <c r="D108" s="1">
        <v>2.9391899108886701</v>
      </c>
      <c r="E108" s="15"/>
      <c r="F108" s="15"/>
      <c r="G108" s="15"/>
      <c r="H108" s="15"/>
      <c r="I108" s="15"/>
    </row>
    <row r="109" spans="1:9" ht="14.4" x14ac:dyDescent="0.3">
      <c r="A109" s="1" t="s">
        <v>528</v>
      </c>
      <c r="B109" s="1">
        <v>-5.2197999954223597</v>
      </c>
      <c r="C109" s="1">
        <v>-1.3025699853897099</v>
      </c>
      <c r="D109" s="1">
        <v>1.3297599554061901</v>
      </c>
      <c r="E109" s="15"/>
      <c r="F109" s="15"/>
      <c r="G109" s="15"/>
      <c r="H109" s="15"/>
      <c r="I109" s="15"/>
    </row>
    <row r="110" spans="1:9" ht="14.4" x14ac:dyDescent="0.3">
      <c r="A110" s="1" t="s">
        <v>529</v>
      </c>
      <c r="B110" s="1">
        <v>-3.72356009483337</v>
      </c>
      <c r="C110" s="1">
        <v>2.2580800056457502</v>
      </c>
      <c r="D110" s="1">
        <v>1.3182499408721899</v>
      </c>
    </row>
    <row r="111" spans="1:9" ht="14.4" x14ac:dyDescent="0.3">
      <c r="A111" s="1" t="s">
        <v>530</v>
      </c>
      <c r="B111" s="1">
        <v>-4.1809201240539604</v>
      </c>
      <c r="C111" s="1">
        <v>0.98153001070022605</v>
      </c>
      <c r="D111" s="1">
        <v>1.0671700239181501</v>
      </c>
    </row>
    <row r="112" spans="1:9" ht="14.4" x14ac:dyDescent="0.3">
      <c r="A112" s="1" t="s">
        <v>531</v>
      </c>
      <c r="B112" s="1">
        <v>-3.0706000328064</v>
      </c>
      <c r="C112" s="1">
        <v>2.2989299297332799</v>
      </c>
      <c r="D112" s="1">
        <v>-0.31069999933242798</v>
      </c>
    </row>
    <row r="113" spans="1:4" ht="14.4" x14ac:dyDescent="0.3">
      <c r="A113" s="1" t="s">
        <v>532</v>
      </c>
      <c r="B113" s="1">
        <v>-2.78487992286682</v>
      </c>
      <c r="C113" s="1">
        <v>2.5690100193023699</v>
      </c>
      <c r="D113" s="1">
        <v>0.47257998585701</v>
      </c>
    </row>
    <row r="114" spans="1:4" ht="14.4" x14ac:dyDescent="0.3">
      <c r="A114" s="1" t="s">
        <v>533</v>
      </c>
      <c r="B114" s="1">
        <v>-2.59031009674072</v>
      </c>
      <c r="C114" s="1">
        <v>2.2727999687194802</v>
      </c>
      <c r="D114" s="1">
        <v>-0.41027998924255399</v>
      </c>
    </row>
    <row r="115" spans="1:4" ht="14.4" x14ac:dyDescent="0.3">
      <c r="A115" s="1" t="s">
        <v>534</v>
      </c>
      <c r="B115" s="1">
        <v>3.95625996589661</v>
      </c>
      <c r="C115" s="1">
        <v>-1.31786000728607</v>
      </c>
      <c r="D115" s="1">
        <v>-3.2619900703430198</v>
      </c>
    </row>
    <row r="116" spans="1:4" ht="14.4" x14ac:dyDescent="0.3">
      <c r="A116" s="1" t="s">
        <v>535</v>
      </c>
      <c r="B116" s="1">
        <v>1.55901002883911</v>
      </c>
      <c r="C116" s="1">
        <v>-3.4344999790191699</v>
      </c>
      <c r="D116" s="1">
        <v>-4.5766301155090297</v>
      </c>
    </row>
    <row r="117" spans="1:4" ht="14.4" x14ac:dyDescent="0.3">
      <c r="A117" s="1" t="s">
        <v>536</v>
      </c>
      <c r="B117" s="1">
        <v>1.0742700099945099</v>
      </c>
      <c r="C117" s="1">
        <v>-2.0555100440978999</v>
      </c>
      <c r="D117" s="1">
        <v>-5.1923999786376998</v>
      </c>
    </row>
    <row r="118" spans="1:4" ht="14.4" x14ac:dyDescent="0.3">
      <c r="A118" s="1" t="s">
        <v>537</v>
      </c>
      <c r="B118" s="1">
        <v>2.4890599250793501</v>
      </c>
      <c r="C118" s="1">
        <v>-0.85672998428344704</v>
      </c>
      <c r="D118" s="1">
        <v>-3.8146300315856898</v>
      </c>
    </row>
    <row r="119" spans="1:4" ht="14.4" x14ac:dyDescent="0.3">
      <c r="A119" s="1" t="s">
        <v>538</v>
      </c>
      <c r="B119" s="1">
        <v>1.52944004535675</v>
      </c>
      <c r="C119" s="1">
        <v>-5.34379005432129</v>
      </c>
      <c r="D119" s="1">
        <v>-3.51061010360718</v>
      </c>
    </row>
    <row r="120" spans="1:4" ht="14.4" x14ac:dyDescent="0.3">
      <c r="A120" s="1" t="s">
        <v>539</v>
      </c>
      <c r="B120" s="1">
        <v>4.3290901184081996</v>
      </c>
      <c r="C120" s="1">
        <v>-9.7549997270107297E-2</v>
      </c>
      <c r="D120" s="1">
        <v>-4.4607801437377903</v>
      </c>
    </row>
    <row r="121" spans="1:4" ht="14.4" x14ac:dyDescent="0.3">
      <c r="A121" s="1" t="s">
        <v>540</v>
      </c>
      <c r="B121" s="1">
        <v>4.2039499282836896</v>
      </c>
      <c r="C121" s="1">
        <v>-0.13932000100612599</v>
      </c>
      <c r="D121" s="1">
        <v>-2.3765799999237101</v>
      </c>
    </row>
    <row r="122" spans="1:4" ht="14.4" x14ac:dyDescent="0.3">
      <c r="A122" s="1" t="s">
        <v>541</v>
      </c>
      <c r="B122" s="1">
        <v>2.5734200477600102</v>
      </c>
      <c r="C122" s="1">
        <v>-0.20318999886512801</v>
      </c>
      <c r="D122" s="1">
        <v>-2.4426400661468501</v>
      </c>
    </row>
    <row r="123" spans="1:4" ht="14.4" x14ac:dyDescent="0.3">
      <c r="A123" s="1" t="s">
        <v>542</v>
      </c>
      <c r="B123" s="1">
        <v>2.8368799686431898</v>
      </c>
      <c r="C123" s="1">
        <v>1.2379900217056301</v>
      </c>
      <c r="D123" s="1">
        <v>-2.8935298919677699</v>
      </c>
    </row>
    <row r="124" spans="1:4" ht="14.4" x14ac:dyDescent="0.3">
      <c r="A124" s="1" t="s">
        <v>543</v>
      </c>
      <c r="B124" s="1">
        <v>4.1246399879455602</v>
      </c>
      <c r="C124" s="1">
        <v>0.55810999870300304</v>
      </c>
      <c r="D124" s="1">
        <v>-3.20232009887695</v>
      </c>
    </row>
    <row r="125" spans="1:4" ht="14.4" x14ac:dyDescent="0.3">
      <c r="A125" s="1" t="s">
        <v>544</v>
      </c>
      <c r="B125" s="1">
        <v>4.0174598693847701</v>
      </c>
      <c r="C125" s="1">
        <v>-0.53728002309799205</v>
      </c>
      <c r="D125" s="1">
        <v>-1.7340500354766799</v>
      </c>
    </row>
    <row r="126" spans="1:4" ht="14.4" x14ac:dyDescent="0.3">
      <c r="A126" s="1" t="s">
        <v>545</v>
      </c>
      <c r="B126" s="1">
        <v>5.4541301727294904</v>
      </c>
      <c r="C126" s="1">
        <v>1.2097300291061399</v>
      </c>
      <c r="D126" s="1">
        <v>-1.7173600196838399</v>
      </c>
    </row>
    <row r="127" spans="1:4" ht="14.4" x14ac:dyDescent="0.3">
      <c r="A127" s="1" t="s">
        <v>546</v>
      </c>
      <c r="B127" s="1">
        <v>3.48108005523682</v>
      </c>
      <c r="C127" s="1">
        <v>-1.63829004764557</v>
      </c>
      <c r="D127" s="1">
        <v>-1.61635994911194</v>
      </c>
    </row>
    <row r="128" spans="1:4" ht="14.4" x14ac:dyDescent="0.3">
      <c r="A128" s="1" t="s">
        <v>547</v>
      </c>
      <c r="B128" s="1">
        <v>3.28008008003235</v>
      </c>
      <c r="C128" s="1">
        <v>6.6639997065067305E-2</v>
      </c>
      <c r="D128" s="1">
        <v>-1.3563799858093299</v>
      </c>
    </row>
    <row r="129" spans="1:4" ht="14.4" x14ac:dyDescent="0.3">
      <c r="A129" s="1" t="s">
        <v>548</v>
      </c>
      <c r="B129" s="1">
        <v>3.7997701168060298</v>
      </c>
      <c r="C129" s="1">
        <v>-0.15631000697612801</v>
      </c>
      <c r="D129" s="1">
        <v>-1.60213994979858</v>
      </c>
    </row>
    <row r="130" spans="1:4" ht="14.4" x14ac:dyDescent="0.3">
      <c r="A130" s="1" t="s">
        <v>549</v>
      </c>
      <c r="B130" s="1">
        <v>1.90100002288818</v>
      </c>
      <c r="C130" s="1">
        <v>-5.64735984802246</v>
      </c>
      <c r="D130" s="1">
        <v>-1.6905599832534799</v>
      </c>
    </row>
    <row r="131" spans="1:4" ht="14.4" x14ac:dyDescent="0.3">
      <c r="A131" s="1" t="s">
        <v>550</v>
      </c>
      <c r="B131" s="1">
        <v>0.51484000682830799</v>
      </c>
      <c r="C131" s="1">
        <v>-7.1166501045227104</v>
      </c>
      <c r="D131" s="1">
        <v>-0.82261997461319003</v>
      </c>
    </row>
    <row r="132" spans="1:4" ht="14.4" x14ac:dyDescent="0.3">
      <c r="A132" s="1" t="s">
        <v>551</v>
      </c>
      <c r="B132" s="1">
        <v>-1.9529399871826201</v>
      </c>
      <c r="C132" s="1">
        <v>-7.7793002128601101</v>
      </c>
      <c r="D132" s="1">
        <v>-0.53922998905181896</v>
      </c>
    </row>
    <row r="133" spans="1:4" ht="14.4" x14ac:dyDescent="0.3">
      <c r="A133" s="1" t="s">
        <v>552</v>
      </c>
      <c r="B133" s="1">
        <v>1.5281300544738801</v>
      </c>
      <c r="C133" s="1">
        <v>-5.4181599617004403</v>
      </c>
      <c r="D133" s="1">
        <v>-2.7716801166534402</v>
      </c>
    </row>
    <row r="134" spans="1:4" ht="14.4" x14ac:dyDescent="0.3">
      <c r="A134" s="1" t="s">
        <v>553</v>
      </c>
      <c r="B134" s="1">
        <v>1.02755999565125</v>
      </c>
      <c r="C134" s="1">
        <v>-3.9105501174926798</v>
      </c>
      <c r="D134" s="1">
        <v>-1.69825994968414</v>
      </c>
    </row>
    <row r="135" spans="1:4" ht="14.4" x14ac:dyDescent="0.3">
      <c r="A135" s="1" t="s">
        <v>554</v>
      </c>
      <c r="B135" s="1">
        <v>2.4017300605773899</v>
      </c>
      <c r="C135" s="1">
        <v>0.15333999693393699</v>
      </c>
      <c r="D135" s="1">
        <v>-1.48837995529175</v>
      </c>
    </row>
    <row r="136" spans="1:4" ht="14.4" x14ac:dyDescent="0.3">
      <c r="A136" s="1" t="s">
        <v>555</v>
      </c>
      <c r="B136" s="1">
        <v>2.4995200634002699</v>
      </c>
      <c r="C136" s="1">
        <v>1.1688699722289999</v>
      </c>
      <c r="D136" s="1">
        <v>-1.85578000545502</v>
      </c>
    </row>
    <row r="137" spans="1:4" ht="14.4" x14ac:dyDescent="0.3">
      <c r="A137" s="1" t="s">
        <v>556</v>
      </c>
      <c r="B137" s="1">
        <v>2.7236900329589799</v>
      </c>
      <c r="C137" s="1">
        <v>4.1900001466274303E-2</v>
      </c>
      <c r="D137" s="1">
        <v>-1.5922199487686199</v>
      </c>
    </row>
    <row r="138" spans="1:4" ht="14.4" x14ac:dyDescent="0.3">
      <c r="A138" s="1" t="s">
        <v>557</v>
      </c>
      <c r="B138" s="1">
        <v>3.4365200996398899</v>
      </c>
      <c r="C138" s="1">
        <v>-0.43470001220703097</v>
      </c>
      <c r="D138" s="1">
        <v>-2.70282006263733</v>
      </c>
    </row>
    <row r="139" spans="1:4" ht="14.4" x14ac:dyDescent="0.3">
      <c r="A139" s="1" t="s">
        <v>558</v>
      </c>
      <c r="B139" s="1">
        <v>2.2921800613403298</v>
      </c>
      <c r="C139" s="1">
        <v>-2.0611300468444802</v>
      </c>
      <c r="D139" s="1">
        <v>-2.8866600990295401</v>
      </c>
    </row>
    <row r="140" spans="1:4" ht="14.4" x14ac:dyDescent="0.3">
      <c r="A140" s="1" t="s">
        <v>559</v>
      </c>
      <c r="B140" s="1">
        <v>1.8672000169753999</v>
      </c>
      <c r="C140" s="1">
        <v>-2.3102900981903098</v>
      </c>
      <c r="D140" s="1">
        <v>-1.6451900005340601</v>
      </c>
    </row>
    <row r="141" spans="1:4" ht="14.4" x14ac:dyDescent="0.3">
      <c r="A141" s="1" t="s">
        <v>560</v>
      </c>
      <c r="B141" s="1">
        <v>-0.66382998228073098</v>
      </c>
      <c r="C141" s="1">
        <v>-6.0059099197387704</v>
      </c>
      <c r="D141" s="1">
        <v>-1.7407200336456301</v>
      </c>
    </row>
    <row r="142" spans="1:4" ht="14.4" x14ac:dyDescent="0.3">
      <c r="A142" s="1" t="s">
        <v>561</v>
      </c>
      <c r="B142" s="1">
        <v>2.0332200527191202</v>
      </c>
      <c r="C142" s="1">
        <v>-4.1712799072265598</v>
      </c>
      <c r="D142" s="1">
        <v>-0.71574002504348799</v>
      </c>
    </row>
    <row r="143" spans="1:4" ht="14.4" x14ac:dyDescent="0.3">
      <c r="A143" s="1" t="s">
        <v>562</v>
      </c>
      <c r="B143" s="1">
        <v>1.50187003612518</v>
      </c>
      <c r="C143" s="1">
        <v>-4.4921298027038601</v>
      </c>
      <c r="D143" s="1">
        <v>-1.9957200288772601</v>
      </c>
    </row>
    <row r="144" spans="1:4" ht="14.4" x14ac:dyDescent="0.3">
      <c r="A144" s="1" t="s">
        <v>563</v>
      </c>
      <c r="B144" s="1">
        <v>-0.22991999983787501</v>
      </c>
      <c r="C144" s="1">
        <v>-4.2187299728393599</v>
      </c>
      <c r="D144" s="1">
        <v>-0.77063000202178999</v>
      </c>
    </row>
    <row r="145" spans="1:4" ht="14.4" x14ac:dyDescent="0.3">
      <c r="A145" s="1" t="s">
        <v>564</v>
      </c>
      <c r="B145" s="1">
        <v>1.4891699552536</v>
      </c>
      <c r="C145" s="1">
        <v>-1.3818000555038501</v>
      </c>
      <c r="D145" s="1">
        <v>-1.0461699962616</v>
      </c>
    </row>
    <row r="146" spans="1:4" ht="14.4" x14ac:dyDescent="0.3">
      <c r="A146" s="1" t="s">
        <v>565</v>
      </c>
      <c r="B146" s="1">
        <v>3.2461099624633798</v>
      </c>
      <c r="C146" s="1">
        <v>-1.2017799615860001</v>
      </c>
      <c r="D146" s="1">
        <v>-0.37454000115394598</v>
      </c>
    </row>
    <row r="147" spans="1:4" ht="14.4" x14ac:dyDescent="0.3">
      <c r="A147" s="1" t="s">
        <v>566</v>
      </c>
      <c r="B147" s="1">
        <v>2.4101500511169398</v>
      </c>
      <c r="C147" s="1">
        <v>-2.9290199279785201</v>
      </c>
      <c r="D147" s="1">
        <v>-0.69028997421264604</v>
      </c>
    </row>
    <row r="148" spans="1:4" ht="14.4" x14ac:dyDescent="0.3">
      <c r="A148" s="1" t="s">
        <v>567</v>
      </c>
      <c r="B148" s="1">
        <v>3.27143001556396</v>
      </c>
      <c r="C148" s="1">
        <v>-0.37224000692367598</v>
      </c>
      <c r="D148" s="1">
        <v>-0.38736999034881597</v>
      </c>
    </row>
    <row r="149" spans="1:4" ht="14.4" x14ac:dyDescent="0.3">
      <c r="A149" s="1" t="s">
        <v>568</v>
      </c>
      <c r="B149" s="1">
        <v>1.9339300394058201</v>
      </c>
      <c r="C149" s="1">
        <v>-2.4812500476837198</v>
      </c>
      <c r="D149" s="1">
        <v>-0.418740004301071</v>
      </c>
    </row>
    <row r="150" spans="1:4" ht="14.4" x14ac:dyDescent="0.3">
      <c r="A150" s="1" t="s">
        <v>569</v>
      </c>
      <c r="B150" s="1">
        <v>0.40582999587058999</v>
      </c>
      <c r="C150" s="1">
        <v>-3.7817199230194101</v>
      </c>
      <c r="D150" s="1">
        <v>-1.5302100181579601</v>
      </c>
    </row>
    <row r="151" spans="1:4" ht="14.4" x14ac:dyDescent="0.3">
      <c r="A151" s="1" t="s">
        <v>570</v>
      </c>
      <c r="B151" s="1">
        <v>1.2928999662399301</v>
      </c>
      <c r="C151" s="1">
        <v>-2.7590999603271502</v>
      </c>
      <c r="D151" s="1">
        <v>-0.52973002195358299</v>
      </c>
    </row>
    <row r="152" spans="1:4" ht="14.4" x14ac:dyDescent="0.3">
      <c r="A152" s="1" t="s">
        <v>571</v>
      </c>
      <c r="B152" s="1">
        <v>0.81726998090743996</v>
      </c>
      <c r="C152" s="1">
        <v>-2.7342000007629399</v>
      </c>
      <c r="D152" s="1">
        <v>-0.41876998543739302</v>
      </c>
    </row>
    <row r="153" spans="1:4" ht="14.4" x14ac:dyDescent="0.3">
      <c r="A153" s="1" t="s">
        <v>572</v>
      </c>
      <c r="B153" s="1">
        <v>4.0250000953674299</v>
      </c>
      <c r="C153" s="1">
        <v>-0.65441000461578402</v>
      </c>
      <c r="D153" s="1">
        <v>-1.2971999645233201</v>
      </c>
    </row>
    <row r="154" spans="1:4" ht="14.4" x14ac:dyDescent="0.3">
      <c r="A154" s="1" t="s">
        <v>573</v>
      </c>
      <c r="B154" s="1">
        <v>2.8991999626159699</v>
      </c>
      <c r="C154" s="1">
        <v>-0.76440000534057595</v>
      </c>
      <c r="D154" s="1">
        <v>-1.00539994239807</v>
      </c>
    </row>
    <row r="155" spans="1:4" ht="14.4" x14ac:dyDescent="0.3">
      <c r="A155" s="1" t="s">
        <v>574</v>
      </c>
      <c r="B155" s="1">
        <v>-4.4731202125549299</v>
      </c>
      <c r="C155" s="1">
        <v>-3.34664011001587</v>
      </c>
      <c r="D155" s="1">
        <v>0.531729996204376</v>
      </c>
    </row>
    <row r="156" spans="1:4" ht="14.4" x14ac:dyDescent="0.3">
      <c r="A156" s="1" t="s">
        <v>575</v>
      </c>
      <c r="B156" s="1">
        <v>-1.9989000558853101</v>
      </c>
      <c r="C156" s="1">
        <v>-0.38177999854087802</v>
      </c>
      <c r="D156" s="1">
        <v>7.3950000107288402E-2</v>
      </c>
    </row>
    <row r="157" spans="1:4" ht="14.4" x14ac:dyDescent="0.3">
      <c r="A157" s="1" t="s">
        <v>576</v>
      </c>
      <c r="B157" s="1">
        <v>-0.41468998789787298</v>
      </c>
      <c r="C157" s="1">
        <v>-2.1774499416351301</v>
      </c>
      <c r="D157" s="1">
        <v>-4.61300015449524E-2</v>
      </c>
    </row>
    <row r="158" spans="1:4" ht="14.4" x14ac:dyDescent="0.3">
      <c r="A158" s="1" t="s">
        <v>577</v>
      </c>
      <c r="B158" s="1">
        <v>-1.6075700521469101</v>
      </c>
      <c r="C158" s="1">
        <v>-1.6652300357818599</v>
      </c>
      <c r="D158" s="1">
        <v>-0.21450999379158001</v>
      </c>
    </row>
    <row r="159" spans="1:4" ht="14.4" x14ac:dyDescent="0.3">
      <c r="A159" s="1" t="s">
        <v>578</v>
      </c>
      <c r="B159" s="1">
        <v>-2.4897999763488801</v>
      </c>
      <c r="C159" s="1">
        <v>-4.0053000450134304</v>
      </c>
      <c r="D159" s="1">
        <v>1.05183005332947</v>
      </c>
    </row>
    <row r="160" spans="1:4" ht="14.4" x14ac:dyDescent="0.3">
      <c r="A160" s="1" t="s">
        <v>579</v>
      </c>
      <c r="B160" s="1">
        <v>-3.3050899505615199</v>
      </c>
      <c r="C160" s="1">
        <v>-5.0640501976013201</v>
      </c>
      <c r="D160" s="1">
        <v>0.55555999279022195</v>
      </c>
    </row>
    <row r="161" spans="1:4" ht="14.4" x14ac:dyDescent="0.3">
      <c r="A161" s="1" t="s">
        <v>580</v>
      </c>
      <c r="B161" s="1">
        <v>-5.0223498344421396</v>
      </c>
      <c r="C161" s="1">
        <v>-1.8588299751281701</v>
      </c>
      <c r="D161" s="1">
        <v>0.48225000500678999</v>
      </c>
    </row>
    <row r="162" spans="1:4" ht="14.4" x14ac:dyDescent="0.3">
      <c r="A162" s="1" t="s">
        <v>581</v>
      </c>
      <c r="B162" s="1">
        <v>-3.2307798862457302</v>
      </c>
      <c r="C162" s="1">
        <v>-0.35304999351501498</v>
      </c>
      <c r="D162" s="1">
        <v>-0.49948999285697898</v>
      </c>
    </row>
    <row r="163" spans="1:4" ht="14.4" x14ac:dyDescent="0.3">
      <c r="A163" s="1" t="s">
        <v>582</v>
      </c>
      <c r="B163" s="1">
        <v>-1.72319996356964</v>
      </c>
      <c r="C163" s="1">
        <v>1.12152004241943</v>
      </c>
      <c r="D163" s="1">
        <v>-1.1590600013732899</v>
      </c>
    </row>
    <row r="164" spans="1:4" ht="14.4" x14ac:dyDescent="0.3">
      <c r="A164" s="1" t="s">
        <v>583</v>
      </c>
      <c r="B164" s="1">
        <v>-1.36240005493164</v>
      </c>
      <c r="C164" s="1">
        <v>-0.64598000049591098</v>
      </c>
      <c r="D164" s="1">
        <v>0.366820007562637</v>
      </c>
    </row>
    <row r="165" spans="1:4" ht="14.4" x14ac:dyDescent="0.3">
      <c r="A165" s="1" t="s">
        <v>584</v>
      </c>
      <c r="B165" s="1">
        <v>-0.39484998583793601</v>
      </c>
      <c r="C165" s="1">
        <v>9.9229998886585194E-2</v>
      </c>
      <c r="D165" s="1">
        <v>-0.79570001363754295</v>
      </c>
    </row>
    <row r="166" spans="1:4" ht="14.4" x14ac:dyDescent="0.3">
      <c r="A166" s="1" t="s">
        <v>585</v>
      </c>
      <c r="B166" s="1">
        <v>9.1839998960494995E-2</v>
      </c>
      <c r="C166" s="1">
        <v>0.441900014877319</v>
      </c>
      <c r="D166" s="1">
        <v>0.345329999923706</v>
      </c>
    </row>
    <row r="167" spans="1:4" ht="14.4" x14ac:dyDescent="0.3">
      <c r="A167" s="1" t="s">
        <v>586</v>
      </c>
      <c r="B167" s="1">
        <v>-0.65425997972488403</v>
      </c>
      <c r="C167" s="1">
        <v>-1.3009899854660001</v>
      </c>
      <c r="D167" s="1">
        <v>0.82688999176025402</v>
      </c>
    </row>
    <row r="168" spans="1:4" ht="14.4" x14ac:dyDescent="0.3">
      <c r="A168" s="1" t="s">
        <v>587</v>
      </c>
      <c r="B168" s="1">
        <v>0.475499987602234</v>
      </c>
      <c r="C168" s="1">
        <v>-1.0011800527572601</v>
      </c>
      <c r="D168" s="1">
        <v>0.47416999936103799</v>
      </c>
    </row>
    <row r="169" spans="1:4" ht="14.4" x14ac:dyDescent="0.3">
      <c r="A169" s="1" t="s">
        <v>588</v>
      </c>
      <c r="B169" s="1">
        <v>2.48528003692627</v>
      </c>
      <c r="C169" s="1">
        <v>2.75661993026733</v>
      </c>
      <c r="D169" s="1">
        <v>-0.53447002172470104</v>
      </c>
    </row>
    <row r="170" spans="1:4" ht="14.4" x14ac:dyDescent="0.3">
      <c r="A170" s="1" t="s">
        <v>589</v>
      </c>
      <c r="B170" s="1">
        <v>-1.52502000331879</v>
      </c>
      <c r="C170" s="1">
        <v>-4.5840997695922896</v>
      </c>
      <c r="D170" s="1">
        <v>-1.9468799829482999</v>
      </c>
    </row>
    <row r="171" spans="1:4" ht="14.4" x14ac:dyDescent="0.3">
      <c r="A171" s="1" t="s">
        <v>590</v>
      </c>
      <c r="B171" s="1">
        <v>-2.8354399204254199</v>
      </c>
      <c r="C171" s="1">
        <v>-5.1160798072814897</v>
      </c>
      <c r="D171" s="1">
        <v>1.0793499946594201</v>
      </c>
    </row>
    <row r="172" spans="1:4" ht="14.4" x14ac:dyDescent="0.3">
      <c r="A172" s="1" t="s">
        <v>591</v>
      </c>
      <c r="B172" s="1">
        <v>-1.1417200565338099</v>
      </c>
      <c r="C172" s="1">
        <v>-1.2971999645233201</v>
      </c>
      <c r="D172" s="1">
        <v>-2.0837099552154501</v>
      </c>
    </row>
    <row r="173" spans="1:4" ht="14.4" x14ac:dyDescent="0.3">
      <c r="A173" s="1" t="s">
        <v>592</v>
      </c>
      <c r="B173" s="1">
        <v>-0.62295001745223999</v>
      </c>
      <c r="C173" s="1">
        <v>-2.0608000755310099</v>
      </c>
      <c r="D173" s="1">
        <v>-1.3634899854660001</v>
      </c>
    </row>
    <row r="174" spans="1:4" ht="14.4" x14ac:dyDescent="0.3">
      <c r="A174" s="1" t="s">
        <v>593</v>
      </c>
      <c r="B174" s="1">
        <v>0.24661999940872201</v>
      </c>
      <c r="C174" s="1">
        <v>-1.1230399608612101</v>
      </c>
      <c r="D174" s="1">
        <v>-0.81555002927780196</v>
      </c>
    </row>
    <row r="175" spans="1:4" ht="14.4" x14ac:dyDescent="0.3">
      <c r="A175" s="1" t="s">
        <v>594</v>
      </c>
      <c r="B175" s="1">
        <v>1.7689800262451201</v>
      </c>
      <c r="C175" s="1">
        <v>-1.37950003147125</v>
      </c>
      <c r="D175" s="1">
        <v>-0.22254000604152699</v>
      </c>
    </row>
    <row r="176" spans="1:4" ht="14.4" x14ac:dyDescent="0.3">
      <c r="A176" s="1" t="s">
        <v>595</v>
      </c>
      <c r="B176" s="1">
        <v>0.239969998598099</v>
      </c>
      <c r="C176" s="1">
        <v>-0.69471997022628795</v>
      </c>
      <c r="D176" s="1">
        <v>1.23422002792358</v>
      </c>
    </row>
    <row r="177" spans="1:4" ht="14.4" x14ac:dyDescent="0.3">
      <c r="A177" s="1" t="s">
        <v>596</v>
      </c>
      <c r="B177" s="1">
        <v>-0.45366999506950401</v>
      </c>
      <c r="C177" s="1">
        <v>-1.5062999725341799</v>
      </c>
      <c r="D177" s="1">
        <v>1.9033900499343901</v>
      </c>
    </row>
    <row r="178" spans="1:4" ht="14.4" x14ac:dyDescent="0.3">
      <c r="A178" s="1" t="s">
        <v>597</v>
      </c>
      <c r="B178" s="1">
        <v>0.80563002824783303</v>
      </c>
      <c r="C178" s="1">
        <v>-0.46039998531341603</v>
      </c>
      <c r="D178" s="1">
        <v>1.5401799678802499</v>
      </c>
    </row>
    <row r="179" spans="1:4" ht="14.4" x14ac:dyDescent="0.3">
      <c r="A179" s="1" t="s">
        <v>598</v>
      </c>
      <c r="B179" s="1">
        <v>1.28474998474121</v>
      </c>
      <c r="C179" s="1">
        <v>0.34086999297142001</v>
      </c>
      <c r="D179" s="1">
        <v>0.52645999193191495</v>
      </c>
    </row>
    <row r="180" spans="1:4" ht="14.4" x14ac:dyDescent="0.3">
      <c r="A180" s="1" t="s">
        <v>599</v>
      </c>
      <c r="B180" s="1">
        <v>-1.48499999195337E-2</v>
      </c>
      <c r="C180" s="1">
        <v>-1.4225599765777599</v>
      </c>
      <c r="D180" s="1">
        <v>1.2167400121688801</v>
      </c>
    </row>
    <row r="181" spans="1:4" ht="14.4" x14ac:dyDescent="0.3">
      <c r="A181" s="1" t="s">
        <v>600</v>
      </c>
      <c r="B181" s="1">
        <v>-2.7308399677276598</v>
      </c>
      <c r="C181" s="1">
        <v>-2.3030600547790501</v>
      </c>
      <c r="D181" s="1">
        <v>-0.46876001358032199</v>
      </c>
    </row>
    <row r="182" spans="1:4" ht="14.4" x14ac:dyDescent="0.3">
      <c r="A182" s="1" t="s">
        <v>601</v>
      </c>
      <c r="B182" s="1">
        <v>-2.7238900661468501</v>
      </c>
      <c r="C182" s="1">
        <v>-1.6585400104522701</v>
      </c>
      <c r="D182" s="1">
        <v>0.72639000415802002</v>
      </c>
    </row>
    <row r="183" spans="1:4" ht="14.4" x14ac:dyDescent="0.3">
      <c r="A183" s="1" t="s">
        <v>602</v>
      </c>
      <c r="B183" s="1">
        <v>-0.37239000201225297</v>
      </c>
      <c r="C183" s="1">
        <v>-5.2129998803138698E-2</v>
      </c>
      <c r="D183" s="1">
        <v>1.4042600393295299</v>
      </c>
    </row>
    <row r="184" spans="1:4" ht="14.4" x14ac:dyDescent="0.3">
      <c r="A184" s="1" t="s">
        <v>603</v>
      </c>
      <c r="B184" s="1">
        <v>-0.39978000521659901</v>
      </c>
      <c r="C184" s="1">
        <v>-0.47613999247550998</v>
      </c>
      <c r="D184" s="1">
        <v>1.24273002147675</v>
      </c>
    </row>
    <row r="185" spans="1:4" ht="14.4" x14ac:dyDescent="0.3">
      <c r="A185" s="1" t="s">
        <v>604</v>
      </c>
      <c r="B185" s="1">
        <v>0.47203001379966703</v>
      </c>
      <c r="C185" s="1">
        <v>6.6540002822876004E-2</v>
      </c>
      <c r="D185" s="1">
        <v>-0.83035999536514304</v>
      </c>
    </row>
    <row r="186" spans="1:4" ht="14.4" x14ac:dyDescent="0.3">
      <c r="A186" s="1" t="s">
        <v>605</v>
      </c>
      <c r="B186" s="1">
        <v>-2.7058300971984899</v>
      </c>
      <c r="C186" s="1">
        <v>-2.6807699203491202</v>
      </c>
      <c r="D186" s="1">
        <v>0.62180000543594405</v>
      </c>
    </row>
    <row r="187" spans="1:4" ht="14.4" x14ac:dyDescent="0.3">
      <c r="A187" s="1" t="s">
        <v>606</v>
      </c>
      <c r="B187" s="1">
        <v>-1.08545994758606</v>
      </c>
      <c r="C187" s="1">
        <v>0.56094998121261597</v>
      </c>
      <c r="D187" s="1">
        <v>-0.26050001382827798</v>
      </c>
    </row>
    <row r="188" spans="1:4" ht="14.4" x14ac:dyDescent="0.3">
      <c r="A188" s="1" t="s">
        <v>607</v>
      </c>
      <c r="B188" s="1">
        <v>-0.498369991779327</v>
      </c>
      <c r="C188" s="1">
        <v>-0.18999999761581399</v>
      </c>
      <c r="D188" s="1">
        <v>-0.44650998711585999</v>
      </c>
    </row>
    <row r="189" spans="1:4" ht="14.4" x14ac:dyDescent="0.3">
      <c r="A189" s="1" t="s">
        <v>608</v>
      </c>
      <c r="B189" s="1">
        <v>0.61267000436782804</v>
      </c>
      <c r="C189" s="1">
        <v>1.09815001487732</v>
      </c>
      <c r="D189" s="1">
        <v>-0.53690999746322599</v>
      </c>
    </row>
    <row r="190" spans="1:4" ht="14.4" x14ac:dyDescent="0.3">
      <c r="A190" s="1" t="s">
        <v>609</v>
      </c>
      <c r="B190" s="1">
        <v>-0.96670001745223999</v>
      </c>
      <c r="C190" s="1">
        <v>1.4737299680709799</v>
      </c>
      <c r="D190" s="1">
        <v>-0.72425001859664895</v>
      </c>
    </row>
    <row r="191" spans="1:4" ht="14.4" x14ac:dyDescent="0.3">
      <c r="A191" s="1" t="s">
        <v>610</v>
      </c>
      <c r="B191" s="1">
        <v>-3.06953001022339</v>
      </c>
      <c r="C191" s="1">
        <v>-0.85194998979568504</v>
      </c>
      <c r="D191" s="1">
        <v>0.14757999777793901</v>
      </c>
    </row>
    <row r="192" spans="1:4" ht="14.4" x14ac:dyDescent="0.3">
      <c r="A192" s="1" t="s">
        <v>611</v>
      </c>
      <c r="B192" s="1">
        <v>-1.43498003482819</v>
      </c>
      <c r="C192" s="1">
        <v>-0.52342998981475797</v>
      </c>
      <c r="D192" s="1">
        <v>-0.32469001412391701</v>
      </c>
    </row>
    <row r="193" spans="1:4" ht="14.4" x14ac:dyDescent="0.3">
      <c r="A193" s="1" t="s">
        <v>612</v>
      </c>
      <c r="B193" s="1">
        <v>-2.4825100898742698</v>
      </c>
      <c r="C193" s="1">
        <v>-0.304080009460449</v>
      </c>
      <c r="D193" s="1">
        <v>0.95775997638702404</v>
      </c>
    </row>
    <row r="194" spans="1:4" ht="14.4" x14ac:dyDescent="0.3">
      <c r="A194" s="1" t="s">
        <v>613</v>
      </c>
      <c r="B194" s="1">
        <v>-1.52562999725342</v>
      </c>
      <c r="C194" s="1">
        <v>0.60052001476287797</v>
      </c>
      <c r="D194" s="1">
        <v>0.15536999702453599</v>
      </c>
    </row>
    <row r="195" spans="1:4" ht="14.4" x14ac:dyDescent="0.3">
      <c r="A195" s="1" t="s">
        <v>614</v>
      </c>
      <c r="B195" s="1">
        <v>1.03305995464325</v>
      </c>
      <c r="C195" s="1">
        <v>0.53858000040054299</v>
      </c>
      <c r="D195" s="1">
        <v>0.77476000785827603</v>
      </c>
    </row>
    <row r="196" spans="1:4" ht="14.4" x14ac:dyDescent="0.3">
      <c r="A196" s="1" t="s">
        <v>615</v>
      </c>
      <c r="B196" s="1">
        <v>0.30805999040603599</v>
      </c>
      <c r="C196" s="1">
        <v>-1.2024300098419201</v>
      </c>
      <c r="D196" s="1">
        <v>1.10897994041443</v>
      </c>
    </row>
    <row r="197" spans="1:4" ht="14.4" x14ac:dyDescent="0.3">
      <c r="A197" s="1" t="s">
        <v>616</v>
      </c>
      <c r="B197" s="1">
        <v>0.52951997518539395</v>
      </c>
      <c r="C197" s="1">
        <v>-4.0610000491142301E-2</v>
      </c>
      <c r="D197" s="1">
        <v>0.100249998271465</v>
      </c>
    </row>
    <row r="198" spans="1:4" ht="14.4" x14ac:dyDescent="0.3">
      <c r="A198" s="1" t="s">
        <v>617</v>
      </c>
      <c r="B198" s="1">
        <v>-0.86631000041961703</v>
      </c>
      <c r="C198" s="1">
        <v>-1.0131599903106701</v>
      </c>
      <c r="D198" s="1">
        <v>2.41106009483337</v>
      </c>
    </row>
    <row r="199" spans="1:4" ht="14.4" x14ac:dyDescent="0.3">
      <c r="A199" s="1" t="s">
        <v>618</v>
      </c>
      <c r="B199" s="1">
        <v>-0.49033999443054199</v>
      </c>
      <c r="C199" s="1">
        <v>-4.9200002104044004E-3</v>
      </c>
      <c r="D199" s="1">
        <v>0.45796999335289001</v>
      </c>
    </row>
    <row r="200" spans="1:4" ht="14.4" x14ac:dyDescent="0.3">
      <c r="A200" s="1" t="s">
        <v>619</v>
      </c>
      <c r="B200" s="1">
        <v>-2.5649600028991699</v>
      </c>
      <c r="C200" s="1">
        <v>-1.9911199808120701</v>
      </c>
      <c r="D200" s="1">
        <v>0.14184999465942399</v>
      </c>
    </row>
    <row r="201" spans="1:4" ht="14.4" x14ac:dyDescent="0.3">
      <c r="A201" s="1" t="s">
        <v>620</v>
      </c>
      <c r="B201" s="1">
        <v>-1.55461001396179</v>
      </c>
      <c r="C201" s="1">
        <v>-0.22843000292778001</v>
      </c>
      <c r="D201" s="1">
        <v>0.92751002311706499</v>
      </c>
    </row>
    <row r="202" spans="1:4" ht="14.4" x14ac:dyDescent="0.3">
      <c r="A202" s="1" t="s">
        <v>621</v>
      </c>
      <c r="B202" s="1">
        <v>-1.2932499647140501</v>
      </c>
      <c r="C202" s="1">
        <v>-0.50532001256942705</v>
      </c>
      <c r="D202" s="1">
        <v>0.29440000653266901</v>
      </c>
    </row>
    <row r="203" spans="1:4" ht="14.4" x14ac:dyDescent="0.3">
      <c r="A203" s="1" t="s">
        <v>622</v>
      </c>
      <c r="B203" s="1">
        <v>-2.0761198997497599</v>
      </c>
      <c r="C203" s="1">
        <v>-2.07029008865356</v>
      </c>
      <c r="D203" s="1">
        <v>-0.39737001061439498</v>
      </c>
    </row>
    <row r="204" spans="1:4" ht="14.4" x14ac:dyDescent="0.3">
      <c r="A204" s="1" t="s">
        <v>623</v>
      </c>
      <c r="B204" s="1">
        <v>0.73140001296997104</v>
      </c>
      <c r="C204" s="1">
        <v>0.78131997585296598</v>
      </c>
      <c r="D204" s="1">
        <v>-0.53064000606536899</v>
      </c>
    </row>
    <row r="205" spans="1:4" ht="14.4" x14ac:dyDescent="0.3">
      <c r="A205" s="1" t="s">
        <v>624</v>
      </c>
      <c r="B205" s="1">
        <v>-3.0536699295043901</v>
      </c>
      <c r="C205" s="1">
        <v>-2.7197101116180402</v>
      </c>
      <c r="D205" s="1">
        <v>0.52359002828598</v>
      </c>
    </row>
    <row r="206" spans="1:4" ht="14.4" x14ac:dyDescent="0.3">
      <c r="A206" s="1" t="s">
        <v>625</v>
      </c>
      <c r="B206" s="1">
        <v>-2.76412010192871</v>
      </c>
      <c r="C206" s="1">
        <v>-2.1088199615478498</v>
      </c>
      <c r="D206" s="1">
        <v>1.6931300163269001</v>
      </c>
    </row>
    <row r="207" spans="1:4" ht="14.4" x14ac:dyDescent="0.3">
      <c r="A207" s="1" t="s">
        <v>626</v>
      </c>
      <c r="B207" s="1">
        <v>-2.0805799961090101</v>
      </c>
      <c r="C207" s="1">
        <v>-1.3391699790954601</v>
      </c>
      <c r="D207" s="1">
        <v>1.62797999382019</v>
      </c>
    </row>
    <row r="208" spans="1:4" ht="14.4" x14ac:dyDescent="0.3">
      <c r="A208" s="1" t="s">
        <v>627</v>
      </c>
      <c r="B208" s="1">
        <v>-2.60208988189697</v>
      </c>
      <c r="C208" s="1">
        <v>-2.3602499961853001</v>
      </c>
      <c r="D208" s="1">
        <v>2.57529997825623</v>
      </c>
    </row>
    <row r="209" spans="1:4" ht="14.4" x14ac:dyDescent="0.3">
      <c r="A209" s="1" t="s">
        <v>628</v>
      </c>
      <c r="B209" s="1">
        <v>-2.35908007621765</v>
      </c>
      <c r="C209" s="1">
        <v>-2.5196800231933598</v>
      </c>
      <c r="D209" s="1">
        <v>2.4089300632476802</v>
      </c>
    </row>
    <row r="210" spans="1:4" ht="14.4" x14ac:dyDescent="0.3">
      <c r="A210" s="1" t="s">
        <v>629</v>
      </c>
      <c r="B210" s="1">
        <v>-2.1698100566864</v>
      </c>
      <c r="C210" s="1">
        <v>-3.0192499160766602</v>
      </c>
      <c r="D210" s="1">
        <v>0.949180006980896</v>
      </c>
    </row>
    <row r="211" spans="1:4" ht="14.4" x14ac:dyDescent="0.3">
      <c r="A211" s="1" t="s">
        <v>630</v>
      </c>
      <c r="B211" s="1">
        <v>1.0395100116729701</v>
      </c>
      <c r="C211" s="1">
        <v>-1.1748900413513199</v>
      </c>
      <c r="D211" s="1">
        <v>-0.634809970855713</v>
      </c>
    </row>
    <row r="212" spans="1:4" ht="14.4" x14ac:dyDescent="0.3">
      <c r="A212" s="1" t="s">
        <v>631</v>
      </c>
      <c r="B212" s="1">
        <v>-0.81576001644134499</v>
      </c>
      <c r="C212" s="1">
        <v>-0.75858998298644997</v>
      </c>
      <c r="D212" s="1">
        <v>0.91130000352859497</v>
      </c>
    </row>
    <row r="213" spans="1:4" ht="14.4" x14ac:dyDescent="0.3">
      <c r="A213" s="1" t="s">
        <v>632</v>
      </c>
      <c r="B213" s="1">
        <v>-2.1206600666046098</v>
      </c>
      <c r="C213" s="1">
        <v>-3.3945798873901398</v>
      </c>
      <c r="D213" s="1">
        <v>1.60471999645233</v>
      </c>
    </row>
    <row r="214" spans="1:4" ht="14.4" x14ac:dyDescent="0.3">
      <c r="A214" s="1" t="s">
        <v>633</v>
      </c>
      <c r="B214" s="1">
        <v>-2.0497798919677699</v>
      </c>
      <c r="C214" s="1">
        <v>-2.0681400299072301</v>
      </c>
      <c r="D214" s="1">
        <v>0.97104001045227095</v>
      </c>
    </row>
    <row r="215" spans="1:4" ht="14.4" x14ac:dyDescent="0.3">
      <c r="A215" s="1" t="s">
        <v>634</v>
      </c>
      <c r="B215" s="1">
        <v>0.343849986791611</v>
      </c>
      <c r="C215" s="1">
        <v>0.216069996356964</v>
      </c>
      <c r="D215" s="1">
        <v>-0.24037000536918601</v>
      </c>
    </row>
    <row r="216" spans="1:4" ht="14.4" x14ac:dyDescent="0.3">
      <c r="A216" s="1" t="s">
        <v>635</v>
      </c>
      <c r="B216" s="1">
        <v>0.50819998979568504</v>
      </c>
      <c r="C216" s="1">
        <v>-0.65877002477645896</v>
      </c>
      <c r="D216" s="1">
        <v>-0.31582999229431202</v>
      </c>
    </row>
    <row r="217" spans="1:4" ht="14.4" x14ac:dyDescent="0.3">
      <c r="A217" s="1" t="s">
        <v>636</v>
      </c>
      <c r="B217" s="1">
        <v>1.3559999465942401</v>
      </c>
      <c r="C217" s="1">
        <v>-1.3173400163650499</v>
      </c>
      <c r="D217" s="1">
        <v>0.39647999405860901</v>
      </c>
    </row>
    <row r="218" spans="1:4" ht="14.4" x14ac:dyDescent="0.3">
      <c r="A218" s="1" t="s">
        <v>637</v>
      </c>
      <c r="B218" s="1">
        <v>-0.57041001319885298</v>
      </c>
      <c r="C218" s="1">
        <v>-0.53732997179031405</v>
      </c>
      <c r="D218" s="1">
        <v>-0.743730008602142</v>
      </c>
    </row>
    <row r="219" spans="1:4" ht="14.4" x14ac:dyDescent="0.3">
      <c r="A219" s="1" t="s">
        <v>638</v>
      </c>
      <c r="B219" s="1">
        <v>-0.57308000326156605</v>
      </c>
      <c r="C219" s="1">
        <v>-1.69123995304108</v>
      </c>
      <c r="D219" s="1">
        <v>-1.2622599601745601</v>
      </c>
    </row>
    <row r="220" spans="1:4" ht="14.4" x14ac:dyDescent="0.3">
      <c r="A220" s="1" t="s">
        <v>639</v>
      </c>
      <c r="B220" s="1">
        <v>-2.9632101058960001</v>
      </c>
      <c r="C220" s="1">
        <v>-3.8800399303436302</v>
      </c>
      <c r="D220" s="1">
        <v>-1.2974599599838299</v>
      </c>
    </row>
    <row r="221" spans="1:4" ht="14.4" x14ac:dyDescent="0.3">
      <c r="A221" s="1" t="s">
        <v>640</v>
      </c>
      <c r="B221" s="1">
        <v>-0.34534001350402799</v>
      </c>
      <c r="C221" s="1">
        <v>-0.66044002771377597</v>
      </c>
      <c r="D221" s="1">
        <v>0.37178000807762102</v>
      </c>
    </row>
    <row r="222" spans="1:4" ht="14.4" x14ac:dyDescent="0.3">
      <c r="A222" s="1" t="s">
        <v>641</v>
      </c>
      <c r="B222" s="1">
        <v>-4.9180001020431498E-2</v>
      </c>
      <c r="C222" s="1">
        <v>-0.81288999319076505</v>
      </c>
      <c r="D222" s="1">
        <v>-2.76537990570068</v>
      </c>
    </row>
    <row r="223" spans="1:4" ht="14.4" x14ac:dyDescent="0.3">
      <c r="A223" s="1" t="s">
        <v>642</v>
      </c>
      <c r="B223" s="1">
        <v>-2.9978899955749498</v>
      </c>
      <c r="C223" s="1">
        <v>-3.1444900035858199</v>
      </c>
      <c r="D223" s="1">
        <v>-0.82191997766494795</v>
      </c>
    </row>
    <row r="224" spans="1:4" ht="14.4" x14ac:dyDescent="0.3">
      <c r="A224" s="1" t="s">
        <v>643</v>
      </c>
      <c r="B224" s="1">
        <v>-3.9939999580383301E-2</v>
      </c>
      <c r="C224" s="1">
        <v>-0.61282002925872803</v>
      </c>
      <c r="D224" s="1">
        <v>-0.68146002292633101</v>
      </c>
    </row>
    <row r="225" spans="1:4" ht="14.4" x14ac:dyDescent="0.3">
      <c r="A225" s="1" t="s">
        <v>644</v>
      </c>
      <c r="B225" s="1">
        <v>1.1704699993133501</v>
      </c>
      <c r="C225" s="1">
        <v>0.36965999007224998</v>
      </c>
      <c r="D225" s="1">
        <v>-1.4978400468826301</v>
      </c>
    </row>
    <row r="226" spans="1:4" ht="14.4" x14ac:dyDescent="0.3">
      <c r="A226" s="1" t="s">
        <v>645</v>
      </c>
      <c r="B226" s="1">
        <v>-0.113240003585815</v>
      </c>
      <c r="C226" s="1">
        <v>-1.6952600479126001</v>
      </c>
      <c r="D226" s="1">
        <v>-0.69256001710891701</v>
      </c>
    </row>
    <row r="227" spans="1:4" ht="14.4" x14ac:dyDescent="0.3">
      <c r="A227" s="1" t="s">
        <v>646</v>
      </c>
      <c r="B227" s="1">
        <v>0.32646998763084401</v>
      </c>
      <c r="C227" s="1">
        <v>-0.6942999958992</v>
      </c>
      <c r="D227" s="1">
        <v>-0.78409999608993497</v>
      </c>
    </row>
    <row r="228" spans="1:4" ht="14.4" x14ac:dyDescent="0.3">
      <c r="A228" s="1" t="s">
        <v>647</v>
      </c>
      <c r="B228" s="1">
        <v>2.1582899093627899</v>
      </c>
      <c r="C228" s="1">
        <v>0.89604997634887695</v>
      </c>
      <c r="D228" s="1">
        <v>-1.91076004505157</v>
      </c>
    </row>
    <row r="229" spans="1:4" ht="14.4" x14ac:dyDescent="0.3">
      <c r="A229" s="1" t="s">
        <v>648</v>
      </c>
      <c r="B229" s="1">
        <v>-1.4502700567245499</v>
      </c>
      <c r="C229" s="1">
        <v>-0.54493999481201205</v>
      </c>
      <c r="D229" s="1">
        <v>-0.45921000838279702</v>
      </c>
    </row>
    <row r="230" spans="1:4" ht="14.4" x14ac:dyDescent="0.3">
      <c r="A230" s="1" t="s">
        <v>649</v>
      </c>
      <c r="B230" s="1">
        <v>-0.57748997211456299</v>
      </c>
      <c r="C230" s="1">
        <v>-1.5754100084304801</v>
      </c>
      <c r="D230" s="1">
        <v>-1.0126600265502901</v>
      </c>
    </row>
    <row r="231" spans="1:4" ht="14.4" x14ac:dyDescent="0.3">
      <c r="A231" s="1" t="s">
        <v>650</v>
      </c>
      <c r="B231" s="1">
        <v>1.61240994930267</v>
      </c>
      <c r="C231" s="1">
        <v>-0.85000002384185802</v>
      </c>
      <c r="D231" s="1">
        <v>-1.35052001476288</v>
      </c>
    </row>
    <row r="232" spans="1:4" ht="14.4" x14ac:dyDescent="0.3">
      <c r="A232" s="1" t="s">
        <v>651</v>
      </c>
      <c r="B232" s="1">
        <v>-1.8459500074386599</v>
      </c>
      <c r="C232" s="1">
        <v>-1.54640996456146</v>
      </c>
      <c r="D232" s="1">
        <v>-0.47383999824523898</v>
      </c>
    </row>
    <row r="233" spans="1:4" ht="14.4" x14ac:dyDescent="0.3">
      <c r="A233" s="1" t="s">
        <v>652</v>
      </c>
      <c r="B233" s="1">
        <v>-0.84294998645782504</v>
      </c>
      <c r="C233" s="1">
        <v>-1.86270999908447</v>
      </c>
      <c r="D233" s="1">
        <v>3.26999998651445E-3</v>
      </c>
    </row>
    <row r="234" spans="1:4" ht="14.4" x14ac:dyDescent="0.3">
      <c r="A234" s="1" t="s">
        <v>653</v>
      </c>
      <c r="B234" s="1">
        <v>-2.0275900363922101</v>
      </c>
      <c r="C234" s="1">
        <v>-1.6391099691391</v>
      </c>
      <c r="D234" s="1">
        <v>-0.29135000705719</v>
      </c>
    </row>
    <row r="235" spans="1:4" ht="14.4" x14ac:dyDescent="0.3">
      <c r="A235" s="1" t="s">
        <v>654</v>
      </c>
      <c r="B235" s="1">
        <v>-0.70058000087738004</v>
      </c>
      <c r="C235" s="1">
        <v>-1.2863800525665301</v>
      </c>
      <c r="D235" s="1">
        <v>-0.13335999846458399</v>
      </c>
    </row>
    <row r="236" spans="1:4" ht="14.4" x14ac:dyDescent="0.3">
      <c r="A236" s="1" t="s">
        <v>655</v>
      </c>
      <c r="B236" s="1">
        <v>0.89107000827789296</v>
      </c>
      <c r="C236" s="1">
        <v>-5.38000017404556E-2</v>
      </c>
      <c r="D236" s="1">
        <v>-0.19408999383449599</v>
      </c>
    </row>
    <row r="237" spans="1:4" ht="14.4" x14ac:dyDescent="0.3">
      <c r="A237" s="1" t="s">
        <v>656</v>
      </c>
      <c r="B237" s="1">
        <v>-0.215139999985695</v>
      </c>
      <c r="C237" s="1">
        <v>-1.43963003158569</v>
      </c>
      <c r="D237" s="1">
        <v>-1.3090300559997601</v>
      </c>
    </row>
    <row r="238" spans="1:4" ht="14.4" x14ac:dyDescent="0.3">
      <c r="A238" s="1" t="s">
        <v>657</v>
      </c>
      <c r="B238" s="1">
        <v>1.00889003276825</v>
      </c>
      <c r="C238" s="1">
        <v>-1.0140199661254901</v>
      </c>
      <c r="D238" s="1">
        <v>-0.59522998332977295</v>
      </c>
    </row>
    <row r="239" spans="1:4" ht="14.4" x14ac:dyDescent="0.3">
      <c r="A239" s="1" t="s">
        <v>658</v>
      </c>
      <c r="B239" s="1">
        <v>-1.1695699691772501</v>
      </c>
      <c r="C239" s="1">
        <v>-2.4560999870300302</v>
      </c>
      <c r="D239" s="1">
        <v>0.60088998079299905</v>
      </c>
    </row>
    <row r="240" spans="1:4" ht="14.4" x14ac:dyDescent="0.3">
      <c r="A240" s="1" t="s">
        <v>659</v>
      </c>
      <c r="B240" s="1">
        <v>0.28946000337600702</v>
      </c>
      <c r="C240" s="1">
        <v>-0.67088997364044201</v>
      </c>
      <c r="D240" s="1">
        <v>1.03463995456696</v>
      </c>
    </row>
    <row r="241" spans="1:4" ht="14.4" x14ac:dyDescent="0.3">
      <c r="A241" s="1" t="s">
        <v>660</v>
      </c>
      <c r="B241" s="1">
        <v>-0.73584002256393399</v>
      </c>
      <c r="C241" s="1">
        <v>-0.40895000100135798</v>
      </c>
      <c r="D241" s="1">
        <v>-9.3889996409416199E-2</v>
      </c>
    </row>
    <row r="242" spans="1:4" ht="14.4" x14ac:dyDescent="0.3">
      <c r="A242" s="1" t="s">
        <v>661</v>
      </c>
      <c r="B242" s="1">
        <v>0.31891998648643499</v>
      </c>
      <c r="C242" s="1">
        <v>-0.30461001396179199</v>
      </c>
      <c r="D242" s="1">
        <v>0.62076002359390303</v>
      </c>
    </row>
    <row r="243" spans="1:4" ht="14.4" x14ac:dyDescent="0.3">
      <c r="A243" s="1" t="s">
        <v>662</v>
      </c>
      <c r="B243" s="1">
        <v>-0.36735001206397999</v>
      </c>
      <c r="C243" s="1">
        <v>-0.34540000557899497</v>
      </c>
      <c r="D243" s="1">
        <v>1.3814500570297199</v>
      </c>
    </row>
    <row r="244" spans="1:4" ht="14.4" x14ac:dyDescent="0.3">
      <c r="A244" s="1" t="s">
        <v>663</v>
      </c>
      <c r="B244" s="1">
        <v>0.294360011816025</v>
      </c>
      <c r="C244" s="1">
        <v>-0.339300006628036</v>
      </c>
      <c r="D244" s="1">
        <v>0.29969000816345198</v>
      </c>
    </row>
    <row r="245" spans="1:4" ht="14.4" x14ac:dyDescent="0.3">
      <c r="A245" s="1" t="s">
        <v>664</v>
      </c>
      <c r="B245" s="1">
        <v>-0.46061998605728099</v>
      </c>
      <c r="C245" s="1">
        <v>1.05698001384735</v>
      </c>
      <c r="D245" s="1">
        <v>1.12402999401093</v>
      </c>
    </row>
    <row r="246" spans="1:4" ht="14.4" x14ac:dyDescent="0.3">
      <c r="A246" s="1" t="s">
        <v>665</v>
      </c>
      <c r="B246" s="1">
        <v>-1.5329400300979601</v>
      </c>
      <c r="C246" s="1">
        <v>-0.34929001331329301</v>
      </c>
      <c r="D246" s="1">
        <v>-0.46331000328063998</v>
      </c>
    </row>
    <row r="247" spans="1:4" ht="14.4" x14ac:dyDescent="0.3">
      <c r="A247" s="1" t="s">
        <v>666</v>
      </c>
      <c r="B247" s="1">
        <v>0.88881999254226696</v>
      </c>
      <c r="C247" s="1">
        <v>-0.57696998119354204</v>
      </c>
      <c r="D247" s="1">
        <v>1.1859099864959699</v>
      </c>
    </row>
    <row r="248" spans="1:4" ht="14.4" x14ac:dyDescent="0.3">
      <c r="A248" s="1" t="s">
        <v>667</v>
      </c>
      <c r="B248" s="1">
        <v>1.25399005413055</v>
      </c>
      <c r="C248" s="1">
        <v>-0.72236001491546598</v>
      </c>
      <c r="D248" s="1">
        <v>0.21098999679088601</v>
      </c>
    </row>
    <row r="249" spans="1:4" ht="14.4" x14ac:dyDescent="0.3">
      <c r="A249" s="1" t="s">
        <v>668</v>
      </c>
      <c r="B249" s="1">
        <v>-1.16287994384766</v>
      </c>
      <c r="C249" s="1">
        <v>0.113530002534389</v>
      </c>
      <c r="D249" s="1">
        <v>1.3803800344467201</v>
      </c>
    </row>
    <row r="250" spans="1:4" ht="14.4" x14ac:dyDescent="0.3">
      <c r="A250" s="1" t="s">
        <v>669</v>
      </c>
      <c r="B250" s="1">
        <v>-0.18591000139713301</v>
      </c>
      <c r="C250" s="1">
        <v>-2.3176500797271702</v>
      </c>
      <c r="D250" s="1">
        <v>2.0812799930572501</v>
      </c>
    </row>
    <row r="251" spans="1:4" ht="14.4" x14ac:dyDescent="0.3">
      <c r="A251" s="1" t="s">
        <v>670</v>
      </c>
      <c r="B251" s="1">
        <v>0.39390999078750599</v>
      </c>
      <c r="C251" s="1">
        <v>-0.87800997495651201</v>
      </c>
      <c r="D251" s="1">
        <v>0.204370006918907</v>
      </c>
    </row>
    <row r="252" spans="1:4" ht="14.4" x14ac:dyDescent="0.3">
      <c r="A252" s="1" t="s">
        <v>671</v>
      </c>
      <c r="B252" s="1">
        <v>5.2999998442828699E-3</v>
      </c>
      <c r="C252" s="1">
        <v>-1.18497002124786</v>
      </c>
      <c r="D252" s="1">
        <v>1.1279200315475499</v>
      </c>
    </row>
    <row r="253" spans="1:4" ht="14.4" x14ac:dyDescent="0.3">
      <c r="A253" s="1" t="s">
        <v>672</v>
      </c>
      <c r="B253" s="1">
        <v>-0.85434997081756603</v>
      </c>
      <c r="C253" s="1">
        <v>-0.805369973182678</v>
      </c>
      <c r="D253" s="1">
        <v>2.61783003807068</v>
      </c>
    </row>
    <row r="254" spans="1:4" ht="14.4" x14ac:dyDescent="0.3">
      <c r="A254" s="1" t="s">
        <v>673</v>
      </c>
      <c r="B254" s="1">
        <v>-1.0318800210952801</v>
      </c>
      <c r="C254" s="1">
        <v>-1.3344299793243399</v>
      </c>
      <c r="D254" s="1">
        <v>0.42092999815940901</v>
      </c>
    </row>
    <row r="255" spans="1:4" ht="14.4" x14ac:dyDescent="0.3">
      <c r="A255" s="1" t="s">
        <v>674</v>
      </c>
      <c r="B255" s="1">
        <v>0.63727998733520497</v>
      </c>
      <c r="C255" s="1">
        <v>-0.91083002090454102</v>
      </c>
      <c r="D255" s="1">
        <v>1.58955001831055</v>
      </c>
    </row>
    <row r="256" spans="1:4" ht="14.4" x14ac:dyDescent="0.3">
      <c r="A256" s="1" t="s">
        <v>675</v>
      </c>
      <c r="B256" s="1">
        <v>1.7238399982452399</v>
      </c>
      <c r="C256" s="1">
        <v>0.249349996447563</v>
      </c>
      <c r="D256" s="1">
        <v>1.0577700138092001</v>
      </c>
    </row>
    <row r="257" spans="1:4" ht="14.4" x14ac:dyDescent="0.3">
      <c r="A257" s="1" t="s">
        <v>676</v>
      </c>
      <c r="B257" s="1">
        <v>1.88300001621246</v>
      </c>
      <c r="C257" s="1">
        <v>0.60728001594543501</v>
      </c>
      <c r="D257" s="1">
        <v>-0.19303999841213201</v>
      </c>
    </row>
    <row r="258" spans="1:4" ht="14.4" x14ac:dyDescent="0.3">
      <c r="A258" s="1" t="s">
        <v>677</v>
      </c>
      <c r="B258" s="1">
        <v>1.7292900085449201</v>
      </c>
      <c r="C258" s="1">
        <v>0.55308997631072998</v>
      </c>
      <c r="D258" s="1">
        <v>-0.23760999739170099</v>
      </c>
    </row>
    <row r="259" spans="1:4" ht="14.4" x14ac:dyDescent="0.3">
      <c r="A259" s="1" t="s">
        <v>678</v>
      </c>
      <c r="B259" s="1">
        <v>1.15074002742767</v>
      </c>
      <c r="C259" s="1">
        <v>-1.5656100511550901</v>
      </c>
      <c r="D259" s="1">
        <v>1.3761899471282999</v>
      </c>
    </row>
    <row r="260" spans="1:4" ht="14.4" x14ac:dyDescent="0.3">
      <c r="A260" s="1" t="s">
        <v>679</v>
      </c>
      <c r="B260" s="1">
        <v>1.1554700136184699</v>
      </c>
      <c r="C260" s="1">
        <v>-1.9695299863815301</v>
      </c>
      <c r="D260" s="1">
        <v>1.41368997097015</v>
      </c>
    </row>
    <row r="261" spans="1:4" ht="14.4" x14ac:dyDescent="0.3">
      <c r="A261" s="1" t="s">
        <v>680</v>
      </c>
      <c r="B261" s="1">
        <v>1.1403100490570099</v>
      </c>
      <c r="C261" s="1">
        <v>0.88915997743606601</v>
      </c>
      <c r="D261" s="1">
        <v>0.73316001892089799</v>
      </c>
    </row>
    <row r="262" spans="1:4" ht="14.4" x14ac:dyDescent="0.3">
      <c r="A262" s="1" t="s">
        <v>681</v>
      </c>
      <c r="B262" s="1">
        <v>1.2189899682998699</v>
      </c>
      <c r="C262" s="1">
        <v>-0.43691000342369102</v>
      </c>
      <c r="D262" s="1">
        <v>0.13641999661922499</v>
      </c>
    </row>
    <row r="263" spans="1:4" ht="14.4" x14ac:dyDescent="0.3">
      <c r="A263" s="1" t="s">
        <v>682</v>
      </c>
      <c r="B263" s="1">
        <v>1.04367995262146</v>
      </c>
      <c r="C263" s="1">
        <v>-3.2200001180172001E-2</v>
      </c>
      <c r="D263" s="1">
        <v>0.99680000543594405</v>
      </c>
    </row>
    <row r="264" spans="1:4" ht="14.4" x14ac:dyDescent="0.3">
      <c r="A264" s="1" t="s">
        <v>683</v>
      </c>
      <c r="B264" s="1">
        <v>1.3808399438857999</v>
      </c>
      <c r="C264" s="1">
        <v>0.29291999340057401</v>
      </c>
      <c r="D264" s="1">
        <v>0.37650001049041698</v>
      </c>
    </row>
    <row r="265" spans="1:4" ht="14.4" x14ac:dyDescent="0.3">
      <c r="A265" s="1" t="s">
        <v>684</v>
      </c>
      <c r="B265" s="1">
        <v>0.35220000147819502</v>
      </c>
      <c r="C265" s="1">
        <v>-0.299769997596741</v>
      </c>
      <c r="D265" s="1">
        <v>1.72087001800537</v>
      </c>
    </row>
    <row r="266" spans="1:4" ht="14.4" x14ac:dyDescent="0.3">
      <c r="A266" s="1" t="s">
        <v>685</v>
      </c>
      <c r="B266" s="1">
        <v>1.15954005718231</v>
      </c>
      <c r="C266" s="1">
        <v>1.52533996105194</v>
      </c>
      <c r="D266" s="1">
        <v>0.70253998041152999</v>
      </c>
    </row>
    <row r="267" spans="1:4" ht="14.4" x14ac:dyDescent="0.3">
      <c r="A267" s="1" t="s">
        <v>686</v>
      </c>
      <c r="B267" s="1">
        <v>1.55715000629425</v>
      </c>
      <c r="C267" s="1">
        <v>1.0435099601745601</v>
      </c>
      <c r="D267" s="1">
        <v>0.57595998048782304</v>
      </c>
    </row>
    <row r="268" spans="1:4" ht="14.4" x14ac:dyDescent="0.3">
      <c r="A268" s="1" t="s">
        <v>687</v>
      </c>
      <c r="B268" s="1">
        <v>1.5255800485611</v>
      </c>
      <c r="C268" s="1">
        <v>1.49489998817444</v>
      </c>
      <c r="D268" s="1">
        <v>0.376630008220673</v>
      </c>
    </row>
    <row r="269" spans="1:4" ht="14.4" x14ac:dyDescent="0.3">
      <c r="A269" s="1" t="s">
        <v>688</v>
      </c>
      <c r="B269" s="1">
        <v>2.09268999099731</v>
      </c>
      <c r="C269" s="1">
        <v>2.52427005767822</v>
      </c>
      <c r="D269" s="1">
        <v>-9.3460001051425906E-2</v>
      </c>
    </row>
    <row r="270" spans="1:4" ht="14.4" x14ac:dyDescent="0.3">
      <c r="A270" s="1" t="s">
        <v>689</v>
      </c>
      <c r="B270" s="1">
        <v>5.2593898773193404</v>
      </c>
      <c r="C270" s="1">
        <v>1.03758001327515</v>
      </c>
      <c r="D270" s="1">
        <v>0.545080006122589</v>
      </c>
    </row>
    <row r="271" spans="1:4" ht="14.4" x14ac:dyDescent="0.3">
      <c r="A271" s="1" t="s">
        <v>690</v>
      </c>
      <c r="B271" s="1">
        <v>3.0127201080322301</v>
      </c>
      <c r="C271" s="1">
        <v>0.83240002393722501</v>
      </c>
      <c r="D271" s="1">
        <v>2.05128002166748</v>
      </c>
    </row>
    <row r="272" spans="1:4" ht="14.4" x14ac:dyDescent="0.3">
      <c r="A272" s="1" t="s">
        <v>691</v>
      </c>
      <c r="B272" s="1">
        <v>4.1099500656127903</v>
      </c>
      <c r="C272" s="1">
        <v>1.19790995121002</v>
      </c>
      <c r="D272" s="1">
        <v>1.8984500169753999</v>
      </c>
    </row>
    <row r="273" spans="1:4" ht="14.4" x14ac:dyDescent="0.3">
      <c r="A273" s="1" t="s">
        <v>692</v>
      </c>
      <c r="B273" s="1">
        <v>5.5608000755310103</v>
      </c>
      <c r="C273" s="1">
        <v>1.95763003826141</v>
      </c>
      <c r="D273" s="1">
        <v>1.00055003166199</v>
      </c>
    </row>
    <row r="274" spans="1:4" ht="14.4" x14ac:dyDescent="0.3">
      <c r="A274" s="1" t="s">
        <v>693</v>
      </c>
      <c r="B274" s="1">
        <v>5.7860198020935103</v>
      </c>
      <c r="C274" s="1">
        <v>2.0404100418090798</v>
      </c>
      <c r="D274" s="1">
        <v>0.480280011892319</v>
      </c>
    </row>
    <row r="275" spans="1:4" ht="14.4" x14ac:dyDescent="0.3">
      <c r="A275" s="1" t="s">
        <v>694</v>
      </c>
      <c r="B275" s="1">
        <v>5.3985900878906303</v>
      </c>
      <c r="C275" s="1">
        <v>2.7088699340820299</v>
      </c>
      <c r="D275" s="1">
        <v>0.32754001021385198</v>
      </c>
    </row>
    <row r="276" spans="1:4" ht="14.4" x14ac:dyDescent="0.3">
      <c r="A276" s="1" t="s">
        <v>695</v>
      </c>
      <c r="B276" s="1">
        <v>5.2600998878479004</v>
      </c>
      <c r="C276" s="1">
        <v>0.86277997493743896</v>
      </c>
      <c r="D276" s="1">
        <v>0.93443000316619895</v>
      </c>
    </row>
    <row r="277" spans="1:4" ht="14.4" x14ac:dyDescent="0.3">
      <c r="A277" s="1" t="s">
        <v>696</v>
      </c>
      <c r="B277" s="1">
        <v>4.6329002380371103</v>
      </c>
      <c r="C277" s="1">
        <v>0.20997999608516699</v>
      </c>
      <c r="D277" s="1">
        <v>2.2118899822235099</v>
      </c>
    </row>
    <row r="278" spans="1:4" ht="14.4" x14ac:dyDescent="0.3">
      <c r="A278" s="1" t="s">
        <v>697</v>
      </c>
      <c r="B278" s="1">
        <v>4.6139397621154803</v>
      </c>
      <c r="C278" s="1">
        <v>1.82159996032715</v>
      </c>
      <c r="D278" s="1">
        <v>1.85958003997803</v>
      </c>
    </row>
    <row r="279" spans="1:4" ht="14.4" x14ac:dyDescent="0.3">
      <c r="A279" s="1" t="s">
        <v>698</v>
      </c>
      <c r="B279" s="1">
        <v>4.1337099075317401</v>
      </c>
      <c r="C279" s="1">
        <v>1.7864899635314899</v>
      </c>
      <c r="D279" s="1">
        <v>1.1398299932479901</v>
      </c>
    </row>
    <row r="280" spans="1:4" ht="14.4" x14ac:dyDescent="0.3">
      <c r="A280" s="1" t="s">
        <v>699</v>
      </c>
      <c r="B280" s="1">
        <v>4.44406986236572</v>
      </c>
      <c r="C280" s="1">
        <v>0.41525000333786</v>
      </c>
      <c r="D280" s="1">
        <v>1.74869000911713</v>
      </c>
    </row>
    <row r="281" spans="1:4" ht="14.4" x14ac:dyDescent="0.3">
      <c r="A281" s="1" t="s">
        <v>700</v>
      </c>
      <c r="B281" s="1">
        <v>3.5034699440002401</v>
      </c>
      <c r="C281" s="1">
        <v>1.6488000154495199</v>
      </c>
      <c r="D281" s="1">
        <v>2.1258399486541699</v>
      </c>
    </row>
    <row r="282" spans="1:4" ht="14.4" x14ac:dyDescent="0.3">
      <c r="A282" s="1" t="s">
        <v>701</v>
      </c>
      <c r="B282" s="1">
        <v>2.2590999603271502</v>
      </c>
      <c r="C282" s="1">
        <v>-0.67280000448226895</v>
      </c>
      <c r="D282" s="1">
        <v>2.72420001029968</v>
      </c>
    </row>
    <row r="283" spans="1:4" ht="14.4" x14ac:dyDescent="0.3">
      <c r="A283" s="1" t="s">
        <v>702</v>
      </c>
      <c r="B283" s="1">
        <v>2.9033000469207799</v>
      </c>
      <c r="C283" s="1">
        <v>-0.63999998569488503</v>
      </c>
      <c r="D283" s="1">
        <v>2.7458701133728001</v>
      </c>
    </row>
    <row r="284" spans="1:4" ht="14.4" x14ac:dyDescent="0.3">
      <c r="A284" s="1" t="s">
        <v>703</v>
      </c>
      <c r="B284" s="1">
        <v>2.84785008430481</v>
      </c>
      <c r="C284" s="1">
        <v>-0.89801001548767101</v>
      </c>
      <c r="D284" s="1">
        <v>1.2843699455261199</v>
      </c>
    </row>
    <row r="285" spans="1:4" ht="14.4" x14ac:dyDescent="0.3">
      <c r="A285" s="1" t="s">
        <v>704</v>
      </c>
      <c r="B285" s="1">
        <v>3.1117599010467498</v>
      </c>
      <c r="C285" s="1">
        <v>-1.2813199758529701</v>
      </c>
      <c r="D285" s="1">
        <v>2.2751200199127202</v>
      </c>
    </row>
    <row r="286" spans="1:4" ht="14.4" x14ac:dyDescent="0.3">
      <c r="A286" s="1" t="s">
        <v>705</v>
      </c>
      <c r="B286" s="1">
        <v>2.8889400959014901</v>
      </c>
      <c r="C286" s="1">
        <v>-6.3730001449585003E-2</v>
      </c>
      <c r="D286" s="1">
        <v>1.5238800048828101</v>
      </c>
    </row>
    <row r="287" spans="1:4" ht="14.4" x14ac:dyDescent="0.3">
      <c r="A287" s="1" t="s">
        <v>706</v>
      </c>
      <c r="B287" s="1">
        <v>3.0653200149536102</v>
      </c>
      <c r="C287" s="1">
        <v>0.70418000221252397</v>
      </c>
      <c r="D287" s="1">
        <v>1.8529700040817301</v>
      </c>
    </row>
    <row r="288" spans="1:4" ht="14.4" x14ac:dyDescent="0.3">
      <c r="A288" s="1" t="s">
        <v>707</v>
      </c>
      <c r="B288" s="1">
        <v>2.7226400375366202</v>
      </c>
      <c r="C288" s="1">
        <v>0.52055001258850098</v>
      </c>
      <c r="D288" s="1">
        <v>2.9607698917388898</v>
      </c>
    </row>
    <row r="289" spans="1:4" ht="14.4" x14ac:dyDescent="0.3">
      <c r="A289" s="1" t="s">
        <v>708</v>
      </c>
      <c r="B289" s="1">
        <v>3.1953899860382098</v>
      </c>
      <c r="C289" s="1">
        <v>-0.44326999783515902</v>
      </c>
      <c r="D289" s="1">
        <v>3.1581299304962198</v>
      </c>
    </row>
    <row r="290" spans="1:4" ht="14.4" x14ac:dyDescent="0.3">
      <c r="A290" s="1" t="s">
        <v>709</v>
      </c>
      <c r="B290" s="1">
        <v>3.0665199756622301</v>
      </c>
      <c r="C290" s="1">
        <v>0.532689988613129</v>
      </c>
      <c r="D290" s="1">
        <v>1.8289500474929801</v>
      </c>
    </row>
    <row r="291" spans="1:4" ht="14.4" x14ac:dyDescent="0.3">
      <c r="A291" s="1" t="s">
        <v>710</v>
      </c>
      <c r="B291" s="1">
        <v>3.4803099632263201</v>
      </c>
      <c r="C291" s="1">
        <v>0.92286002635955799</v>
      </c>
      <c r="D291" s="1">
        <v>1.8895299434661901</v>
      </c>
    </row>
    <row r="292" spans="1:4" ht="14.4" x14ac:dyDescent="0.3">
      <c r="A292" s="1" t="s">
        <v>711</v>
      </c>
      <c r="B292" s="1">
        <v>3.4313499927520801</v>
      </c>
      <c r="C292" s="1">
        <v>1.5803300142288199</v>
      </c>
      <c r="D292" s="1">
        <v>1.0182199478149401</v>
      </c>
    </row>
    <row r="293" spans="1:4" ht="14.4" x14ac:dyDescent="0.3">
      <c r="A293" s="1" t="s">
        <v>712</v>
      </c>
      <c r="B293" s="1">
        <v>4.6530199050903303</v>
      </c>
      <c r="C293" s="1">
        <v>0.65612000226974498</v>
      </c>
      <c r="D293" s="1">
        <v>1.6699700355529801</v>
      </c>
    </row>
    <row r="294" spans="1:4" ht="14.4" x14ac:dyDescent="0.3">
      <c r="A294" s="1" t="s">
        <v>713</v>
      </c>
      <c r="B294" s="1">
        <v>4.2933101654052699</v>
      </c>
      <c r="C294" s="1">
        <v>1.1394100189209</v>
      </c>
      <c r="D294" s="1">
        <v>1.41129994392395</v>
      </c>
    </row>
    <row r="295" spans="1:4" ht="14.4" x14ac:dyDescent="0.3">
      <c r="A295" s="1" t="s">
        <v>714</v>
      </c>
      <c r="B295" s="1">
        <v>2.8781700134277299</v>
      </c>
      <c r="C295" s="1">
        <v>2.04261994361877</v>
      </c>
      <c r="D295" s="1">
        <v>1.48386001586914</v>
      </c>
    </row>
    <row r="296" spans="1:4" ht="14.4" x14ac:dyDescent="0.3">
      <c r="A296" s="1" t="s">
        <v>715</v>
      </c>
      <c r="B296" s="1">
        <v>3.8269600868225102</v>
      </c>
      <c r="C296" s="1">
        <v>0.414669990539551</v>
      </c>
      <c r="D296" s="1">
        <v>1.54140996932983</v>
      </c>
    </row>
    <row r="297" spans="1:4" ht="14.4" x14ac:dyDescent="0.3">
      <c r="A297" s="1" t="s">
        <v>716</v>
      </c>
      <c r="B297" s="1">
        <v>2.4644100666046098</v>
      </c>
      <c r="C297" s="1">
        <v>-0.372460007667542</v>
      </c>
      <c r="D297" s="1">
        <v>1.57200002670288</v>
      </c>
    </row>
    <row r="298" spans="1:4" ht="14.4" x14ac:dyDescent="0.3">
      <c r="A298" s="1" t="s">
        <v>717</v>
      </c>
      <c r="B298" s="1">
        <v>3.2905800342559801</v>
      </c>
      <c r="C298" s="1">
        <v>-0.36664998531341603</v>
      </c>
      <c r="D298" s="1">
        <v>2.2392199039459202</v>
      </c>
    </row>
    <row r="299" spans="1:4" ht="14.4" x14ac:dyDescent="0.3">
      <c r="A299" s="1" t="s">
        <v>718</v>
      </c>
      <c r="B299" s="1">
        <v>2.7025599479675302</v>
      </c>
      <c r="C299" s="1">
        <v>0.42638999223709101</v>
      </c>
      <c r="D299" s="1">
        <v>2.2823500633239702</v>
      </c>
    </row>
    <row r="300" spans="1:4" ht="14.4" x14ac:dyDescent="0.3">
      <c r="A300" s="1" t="s">
        <v>719</v>
      </c>
      <c r="B300" s="1">
        <v>3.64845991134644</v>
      </c>
      <c r="C300" s="1">
        <v>1.3057199716568</v>
      </c>
      <c r="D300" s="1">
        <v>1.69939005374908</v>
      </c>
    </row>
    <row r="301" spans="1:4" ht="14.4" x14ac:dyDescent="0.3">
      <c r="A301" s="1" t="s">
        <v>720</v>
      </c>
      <c r="B301" s="1">
        <v>4.0541701316833496</v>
      </c>
      <c r="C301" s="1">
        <v>1.3215299844741799</v>
      </c>
      <c r="D301" s="1">
        <v>0.58877998590469405</v>
      </c>
    </row>
    <row r="302" spans="1:4" ht="14.4" x14ac:dyDescent="0.3">
      <c r="A302" s="1" t="s">
        <v>721</v>
      </c>
      <c r="B302" s="1">
        <v>4.6581401824951199</v>
      </c>
      <c r="C302" s="1">
        <v>1.6461900472641</v>
      </c>
      <c r="D302" s="1">
        <v>-0.73807001113891602</v>
      </c>
    </row>
    <row r="303" spans="1:4" ht="14.4" x14ac:dyDescent="0.3">
      <c r="A303" s="1" t="s">
        <v>722</v>
      </c>
      <c r="B303" s="1">
        <v>3.6880400180816699</v>
      </c>
      <c r="C303" s="1">
        <v>1.1200799942016599</v>
      </c>
      <c r="D303" s="1">
        <v>-0.40523999929428101</v>
      </c>
    </row>
    <row r="304" spans="1:4" ht="14.4" x14ac:dyDescent="0.3">
      <c r="A304" s="1" t="s">
        <v>723</v>
      </c>
      <c r="B304" s="1">
        <v>1.61305999755859</v>
      </c>
      <c r="C304" s="1">
        <v>-1.3636000156402599</v>
      </c>
      <c r="D304" s="1">
        <v>0.94278997182846103</v>
      </c>
    </row>
    <row r="305" spans="1:4" ht="14.4" x14ac:dyDescent="0.3">
      <c r="A305" s="1" t="s">
        <v>724</v>
      </c>
      <c r="B305" s="1">
        <v>4.2234401702880904</v>
      </c>
      <c r="C305" s="1">
        <v>-0.85396999120712302</v>
      </c>
      <c r="D305" s="1">
        <v>0.472959995269775</v>
      </c>
    </row>
    <row r="306" spans="1:4" ht="14.4" x14ac:dyDescent="0.3">
      <c r="A306" s="1" t="s">
        <v>725</v>
      </c>
      <c r="B306" s="1">
        <v>4.1807498931884801</v>
      </c>
      <c r="C306" s="1">
        <v>0.147369995713234</v>
      </c>
      <c r="D306" s="1">
        <v>-0.60307002067565896</v>
      </c>
    </row>
    <row r="307" spans="1:4" ht="14.4" x14ac:dyDescent="0.3">
      <c r="A307" s="1" t="s">
        <v>726</v>
      </c>
      <c r="B307" s="1">
        <v>3.91626000404358</v>
      </c>
      <c r="C307" s="1">
        <v>0.77566999197006203</v>
      </c>
      <c r="D307" s="1">
        <v>-6.5100002102553801E-3</v>
      </c>
    </row>
    <row r="308" spans="1:4" ht="14.4" x14ac:dyDescent="0.3">
      <c r="A308" s="1" t="s">
        <v>727</v>
      </c>
      <c r="B308" s="1">
        <v>4.78529977798462</v>
      </c>
      <c r="C308" s="1">
        <v>0.282400012016296</v>
      </c>
      <c r="D308" s="1">
        <v>-1.2348999977111801</v>
      </c>
    </row>
    <row r="309" spans="1:4" ht="14.4" x14ac:dyDescent="0.3">
      <c r="A309" s="1" t="s">
        <v>728</v>
      </c>
      <c r="B309" s="1">
        <v>5.4204001426696804</v>
      </c>
      <c r="C309" s="1">
        <v>0.70652997493743896</v>
      </c>
      <c r="D309" s="1">
        <v>-0.426730006933212</v>
      </c>
    </row>
    <row r="310" spans="1:4" ht="14.4" x14ac:dyDescent="0.3">
      <c r="A310" s="1" t="s">
        <v>729</v>
      </c>
      <c r="B310" s="1">
        <v>2.25181007385254</v>
      </c>
      <c r="C310" s="1">
        <v>-2.1904699802398699</v>
      </c>
      <c r="D310" s="1">
        <v>1.7117500305175799</v>
      </c>
    </row>
    <row r="311" spans="1:4" ht="14.4" x14ac:dyDescent="0.3">
      <c r="A311" s="1" t="s">
        <v>730</v>
      </c>
      <c r="B311" s="1">
        <v>2.2133700847625701</v>
      </c>
      <c r="C311" s="1">
        <v>-3.2237401008606001</v>
      </c>
      <c r="D311" s="1">
        <v>0.99757999181747403</v>
      </c>
    </row>
    <row r="312" spans="1:4" ht="14.4" x14ac:dyDescent="0.3">
      <c r="A312" s="1" t="s">
        <v>731</v>
      </c>
      <c r="B312" s="1">
        <v>2.6664400100707999</v>
      </c>
      <c r="C312" s="1">
        <v>-3.0638999938964799</v>
      </c>
      <c r="D312" s="1">
        <v>0.46948999166488598</v>
      </c>
    </row>
    <row r="313" spans="1:4" ht="14.4" x14ac:dyDescent="0.3">
      <c r="A313" s="1" t="s">
        <v>732</v>
      </c>
      <c r="B313" s="1">
        <v>2.49063992500305</v>
      </c>
      <c r="C313" s="1">
        <v>-0.83143997192382801</v>
      </c>
      <c r="D313" s="1">
        <v>1.7263400554657</v>
      </c>
    </row>
    <row r="314" spans="1:4" ht="14.4" x14ac:dyDescent="0.3">
      <c r="A314" s="1" t="s">
        <v>733</v>
      </c>
      <c r="B314" s="1">
        <v>2.1029798984527601</v>
      </c>
      <c r="C314" s="1">
        <v>0.26888000965118403</v>
      </c>
      <c r="D314" s="1">
        <v>1.87221002578735</v>
      </c>
    </row>
    <row r="315" spans="1:4" ht="14.4" x14ac:dyDescent="0.3">
      <c r="A315" s="1" t="s">
        <v>734</v>
      </c>
      <c r="B315" s="1">
        <v>3.3086700439453098</v>
      </c>
      <c r="C315" s="1">
        <v>0.83783000707626298</v>
      </c>
      <c r="D315" s="1">
        <v>0.64390999078750599</v>
      </c>
    </row>
    <row r="316" spans="1:4" ht="14.4" x14ac:dyDescent="0.3">
      <c r="A316" s="1" t="s">
        <v>735</v>
      </c>
      <c r="B316" s="1">
        <v>2.3557701110839799</v>
      </c>
      <c r="C316" s="1">
        <v>0.77385002374649003</v>
      </c>
      <c r="D316" s="1">
        <v>1.3209199905395499</v>
      </c>
    </row>
    <row r="317" spans="1:4" ht="14.4" x14ac:dyDescent="0.3">
      <c r="A317" s="1" t="s">
        <v>736</v>
      </c>
      <c r="B317" s="1">
        <v>3.2982299327850302</v>
      </c>
      <c r="C317" s="1">
        <v>0.27118998765945401</v>
      </c>
      <c r="D317" s="1">
        <v>0.135429993271828</v>
      </c>
    </row>
    <row r="318" spans="1:4" ht="14.4" x14ac:dyDescent="0.3">
      <c r="A318" s="1" t="s">
        <v>737</v>
      </c>
      <c r="B318" s="1">
        <v>2.9200398921966602</v>
      </c>
      <c r="C318" s="1">
        <v>0.60799998044967696</v>
      </c>
      <c r="D318" s="1">
        <v>0.25435999035835299</v>
      </c>
    </row>
    <row r="319" spans="1:4" ht="14.4" x14ac:dyDescent="0.3">
      <c r="A319" s="1" t="s">
        <v>738</v>
      </c>
      <c r="B319" s="1">
        <v>3.8402299880981401</v>
      </c>
      <c r="C319" s="1">
        <v>1.8967200517654399</v>
      </c>
      <c r="D319" s="1">
        <v>0.266699999570847</v>
      </c>
    </row>
    <row r="320" spans="1:4" ht="14.4" x14ac:dyDescent="0.3">
      <c r="A320" s="1" t="s">
        <v>739</v>
      </c>
      <c r="B320" s="1">
        <v>3.1140799522399898</v>
      </c>
      <c r="C320" s="1">
        <v>0.29809999465942399</v>
      </c>
      <c r="D320" s="1">
        <v>0.15943999588489499</v>
      </c>
    </row>
    <row r="321" spans="1:4" ht="14.4" x14ac:dyDescent="0.3">
      <c r="A321" s="1" t="s">
        <v>740</v>
      </c>
      <c r="B321" s="1">
        <v>2.60016989707947</v>
      </c>
      <c r="C321" s="1">
        <v>0.96596002578735396</v>
      </c>
      <c r="D321" s="1">
        <v>0.16171999275684401</v>
      </c>
    </row>
    <row r="322" spans="1:4" ht="14.4" x14ac:dyDescent="0.3">
      <c r="A322" s="1" t="s">
        <v>741</v>
      </c>
      <c r="B322" s="1">
        <v>2.7424700260162398</v>
      </c>
      <c r="C322" s="1">
        <v>-0.901319980621338</v>
      </c>
      <c r="D322" s="1">
        <v>0.68595999479293801</v>
      </c>
    </row>
    <row r="323" spans="1:4" ht="14.4" x14ac:dyDescent="0.3">
      <c r="A323" s="1" t="s">
        <v>742</v>
      </c>
      <c r="B323" s="1">
        <v>2.7724800109863299</v>
      </c>
      <c r="C323" s="1">
        <v>-1.8054399490356401</v>
      </c>
      <c r="D323" s="1">
        <v>0.33996000885963401</v>
      </c>
    </row>
    <row r="324" spans="1:4" ht="14.4" x14ac:dyDescent="0.3">
      <c r="A324" s="1" t="s">
        <v>743</v>
      </c>
      <c r="B324" s="1">
        <v>3.2990798950195299</v>
      </c>
      <c r="C324" s="1">
        <v>-1.33706998825073</v>
      </c>
      <c r="D324" s="1">
        <v>0.96210998296737704</v>
      </c>
    </row>
    <row r="325" spans="1:4" ht="14.4" x14ac:dyDescent="0.3">
      <c r="A325" s="1" t="s">
        <v>744</v>
      </c>
      <c r="B325" s="1">
        <v>4.4802999496459996</v>
      </c>
      <c r="C325" s="1">
        <v>1.55410003662109</v>
      </c>
      <c r="D325" s="1">
        <v>-1.8104599714279199</v>
      </c>
    </row>
    <row r="326" spans="1:4" ht="14.4" x14ac:dyDescent="0.3">
      <c r="A326" s="1" t="s">
        <v>745</v>
      </c>
      <c r="B326" s="1">
        <v>4.2211098670959499</v>
      </c>
      <c r="C326" s="1">
        <v>0.84122002124786399</v>
      </c>
      <c r="D326" s="1">
        <v>1.32999999914318E-3</v>
      </c>
    </row>
    <row r="327" spans="1:4" ht="14.4" x14ac:dyDescent="0.3">
      <c r="A327" s="1" t="s">
        <v>746</v>
      </c>
      <c r="B327" s="1">
        <v>0.74409997463226296</v>
      </c>
      <c r="C327" s="1">
        <v>-1.1608300209045399</v>
      </c>
      <c r="D327" s="1">
        <v>1.7868499755859399</v>
      </c>
    </row>
    <row r="328" spans="1:4" ht="14.4" x14ac:dyDescent="0.3">
      <c r="A328" s="1" t="s">
        <v>747</v>
      </c>
      <c r="B328" s="1">
        <v>2.88095998764038</v>
      </c>
      <c r="C328" s="1">
        <v>1.30840003490448</v>
      </c>
      <c r="D328" s="1">
        <v>-1.6209199428558301</v>
      </c>
    </row>
    <row r="329" spans="1:4" ht="14.4" x14ac:dyDescent="0.3">
      <c r="A329" s="1" t="s">
        <v>748</v>
      </c>
      <c r="B329" s="1">
        <v>4.10502004623413</v>
      </c>
      <c r="C329" s="1">
        <v>2.3013899326324498</v>
      </c>
      <c r="D329" s="1">
        <v>-0.74700999259948697</v>
      </c>
    </row>
    <row r="330" spans="1:4" ht="14.4" x14ac:dyDescent="0.3">
      <c r="A330" s="1" t="s">
        <v>749</v>
      </c>
      <c r="B330" s="1">
        <v>6.3857498168945304</v>
      </c>
      <c r="C330" s="1">
        <v>3.5704998970031698</v>
      </c>
      <c r="D330" s="1">
        <v>0.199680000543594</v>
      </c>
    </row>
    <row r="331" spans="1:4" ht="14.4" x14ac:dyDescent="0.3">
      <c r="A331" s="1" t="s">
        <v>750</v>
      </c>
      <c r="B331" s="1">
        <v>5.7230200767517099</v>
      </c>
      <c r="C331" s="1">
        <v>3.5418798923492401</v>
      </c>
      <c r="D331" s="1">
        <v>0.13460999727249101</v>
      </c>
    </row>
    <row r="332" spans="1:4" ht="14.4" x14ac:dyDescent="0.3">
      <c r="A332" s="1" t="s">
        <v>751</v>
      </c>
      <c r="B332" s="1">
        <v>5.6965198516845703</v>
      </c>
      <c r="C332" s="1">
        <v>1.6186900138855</v>
      </c>
      <c r="D332" s="1">
        <v>8.9500002562999698E-2</v>
      </c>
    </row>
    <row r="333" spans="1:4" ht="14.4" x14ac:dyDescent="0.3">
      <c r="A333" s="1" t="s">
        <v>752</v>
      </c>
      <c r="B333" s="1">
        <v>5.1107101440429696</v>
      </c>
      <c r="C333" s="1">
        <v>1.78120994567871</v>
      </c>
      <c r="D333" s="1">
        <v>-1.0542399883270299</v>
      </c>
    </row>
    <row r="334" spans="1:4" ht="14.4" x14ac:dyDescent="0.3">
      <c r="A334" s="1" t="s">
        <v>753</v>
      </c>
      <c r="B334" s="1">
        <v>5.5389199256896999</v>
      </c>
      <c r="C334" s="1">
        <v>1.7985600233078001</v>
      </c>
      <c r="D334" s="1">
        <v>-0.15452000498771701</v>
      </c>
    </row>
    <row r="335" spans="1:4" ht="14.4" x14ac:dyDescent="0.3">
      <c r="A335" s="1" t="s">
        <v>754</v>
      </c>
      <c r="B335" s="1">
        <v>1.0575200319290201</v>
      </c>
      <c r="C335" s="1">
        <v>-3.8528900146484402</v>
      </c>
      <c r="D335" s="1">
        <v>2.5294098854064901</v>
      </c>
    </row>
    <row r="336" spans="1:4" ht="14.4" x14ac:dyDescent="0.3">
      <c r="A336" s="1" t="s">
        <v>755</v>
      </c>
      <c r="B336" s="1">
        <v>1.1459499597549401</v>
      </c>
      <c r="C336" s="1">
        <v>-3.0009000301361102</v>
      </c>
      <c r="D336" s="1">
        <v>1.3682199716568</v>
      </c>
    </row>
    <row r="337" spans="1:4" ht="14.4" x14ac:dyDescent="0.3">
      <c r="A337" s="1" t="s">
        <v>756</v>
      </c>
      <c r="B337" s="1">
        <v>2.6513199806213401</v>
      </c>
      <c r="C337" s="1">
        <v>0.33039000630378701</v>
      </c>
      <c r="D337" s="1">
        <v>0.45335000753402699</v>
      </c>
    </row>
    <row r="338" spans="1:4" ht="14.4" x14ac:dyDescent="0.3">
      <c r="A338" s="1" t="s">
        <v>757</v>
      </c>
      <c r="B338" s="1">
        <v>6.6756000518798801</v>
      </c>
      <c r="C338" s="1">
        <v>2.2288799285888699</v>
      </c>
      <c r="D338" s="1">
        <v>-1.80243003368378</v>
      </c>
    </row>
    <row r="339" spans="1:4" ht="14.4" x14ac:dyDescent="0.3">
      <c r="A339" s="1" t="s">
        <v>758</v>
      </c>
      <c r="B339" s="1">
        <v>4.1624298095703098</v>
      </c>
      <c r="C339" s="1">
        <v>1.9792799949646001</v>
      </c>
      <c r="D339" s="1">
        <v>-0.59522998332977295</v>
      </c>
    </row>
    <row r="340" spans="1:4" ht="14.4" x14ac:dyDescent="0.3">
      <c r="A340" s="1" t="s">
        <v>759</v>
      </c>
      <c r="B340" s="1">
        <v>3.6941599845886199</v>
      </c>
      <c r="C340" s="1">
        <v>-0.79830002784729004</v>
      </c>
      <c r="D340" s="1">
        <v>1.01239001750946</v>
      </c>
    </row>
    <row r="341" spans="1:4" ht="14.4" x14ac:dyDescent="0.3">
      <c r="A341" s="1" t="s">
        <v>760</v>
      </c>
      <c r="B341" s="1">
        <v>3.15148997306824</v>
      </c>
      <c r="C341" s="1">
        <v>0.66759997606277499</v>
      </c>
      <c r="D341" s="1">
        <v>2.1387801170349099</v>
      </c>
    </row>
    <row r="342" spans="1:4" ht="14.4" x14ac:dyDescent="0.3">
      <c r="A342" s="1" t="s">
        <v>761</v>
      </c>
      <c r="B342" s="1">
        <v>2.7243499755859402</v>
      </c>
      <c r="C342" s="1">
        <v>-0.39302998781204201</v>
      </c>
      <c r="D342" s="1">
        <v>0.60815000534057595</v>
      </c>
    </row>
    <row r="343" spans="1:4" ht="14.4" x14ac:dyDescent="0.3">
      <c r="A343" s="1" t="s">
        <v>762</v>
      </c>
      <c r="B343" s="1">
        <v>3.6666998863220202</v>
      </c>
      <c r="C343" s="1">
        <v>9.9079996347427396E-2</v>
      </c>
      <c r="D343" s="1">
        <v>0.35569998621940602</v>
      </c>
    </row>
    <row r="344" spans="1:4" ht="14.4" x14ac:dyDescent="0.3">
      <c r="A344" s="1" t="s">
        <v>763</v>
      </c>
      <c r="B344" s="1">
        <v>3.0719299316406299</v>
      </c>
      <c r="C344" s="1">
        <v>-0.69221001863479603</v>
      </c>
      <c r="D344" s="1">
        <v>1.91788995265961</v>
      </c>
    </row>
    <row r="345" spans="1:4" ht="14.4" x14ac:dyDescent="0.3">
      <c r="A345" s="1" t="s">
        <v>764</v>
      </c>
      <c r="B345" s="1">
        <v>1.0160599946975699</v>
      </c>
      <c r="C345" s="1">
        <v>-1.48114001750946</v>
      </c>
      <c r="D345" s="1">
        <v>-0.42838999629020702</v>
      </c>
    </row>
    <row r="346" spans="1:4" ht="14.4" x14ac:dyDescent="0.3">
      <c r="A346" s="1" t="s">
        <v>765</v>
      </c>
      <c r="B346" s="1">
        <v>-0.61043000221252397</v>
      </c>
      <c r="C346" s="1">
        <v>-1.91428995132446</v>
      </c>
      <c r="D346" s="1">
        <v>-0.55528002977371205</v>
      </c>
    </row>
    <row r="347" spans="1:4" ht="14.4" x14ac:dyDescent="0.3">
      <c r="A347" s="1" t="s">
        <v>766</v>
      </c>
      <c r="B347" s="1">
        <v>3.6001501083374001</v>
      </c>
      <c r="C347" s="1">
        <v>0.23297999799251601</v>
      </c>
      <c r="D347" s="1">
        <v>-0.16362999379634899</v>
      </c>
    </row>
    <row r="348" spans="1:4" ht="14.4" x14ac:dyDescent="0.3">
      <c r="A348" s="1" t="s">
        <v>767</v>
      </c>
      <c r="B348" s="1">
        <v>3.7189800739288299</v>
      </c>
      <c r="C348" s="1">
        <v>0.75093001127242998</v>
      </c>
      <c r="D348" s="1">
        <v>9.9689997732639299E-2</v>
      </c>
    </row>
    <row r="349" spans="1:4" ht="14.4" x14ac:dyDescent="0.3">
      <c r="A349" s="1" t="s">
        <v>768</v>
      </c>
      <c r="B349" s="1">
        <v>2.9846899509429901</v>
      </c>
      <c r="C349" s="1">
        <v>-0.107270002365112</v>
      </c>
      <c r="D349" s="1">
        <v>-0.29449000954628002</v>
      </c>
    </row>
  </sheetData>
  <sheetProtection selectLockedCells="1" selectUnlockedCells="1"/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55"/>
  <sheetViews>
    <sheetView topLeftCell="C10" zoomScaleNormal="100" workbookViewId="0">
      <selection activeCell="Y35" sqref="Y35"/>
    </sheetView>
  </sheetViews>
  <sheetFormatPr defaultColWidth="11.109375" defaultRowHeight="13.2" x14ac:dyDescent="0.25"/>
  <cols>
    <col min="1" max="1" width="11.33203125" style="11" customWidth="1"/>
    <col min="2" max="2" width="6.21875" style="11" customWidth="1"/>
    <col min="3" max="3" width="6.88671875" style="11" customWidth="1"/>
    <col min="4" max="6" width="6.21875" style="11" customWidth="1"/>
    <col min="7" max="7" width="8.77734375" style="11" customWidth="1"/>
    <col min="8" max="9" width="6.21875" style="11" customWidth="1"/>
    <col min="10" max="10" width="4.6640625" style="11" customWidth="1"/>
    <col min="11" max="34" width="4.5546875" style="11" customWidth="1"/>
    <col min="35" max="35" width="4.44140625" style="11" customWidth="1"/>
    <col min="36" max="39" width="4.5546875" style="11" customWidth="1"/>
    <col min="40" max="40" width="2.88671875" style="11" customWidth="1"/>
    <col min="41" max="44" width="4.5546875" style="11" customWidth="1"/>
    <col min="45" max="45" width="5.21875" style="11" customWidth="1"/>
    <col min="46" max="46" width="4.5546875" style="11" customWidth="1"/>
    <col min="47" max="47" width="2.6640625" style="11" customWidth="1"/>
    <col min="48" max="61" width="4.5546875" style="11" customWidth="1"/>
    <col min="62" max="16384" width="11.109375" style="11"/>
  </cols>
  <sheetData>
    <row r="1" spans="1:52" ht="13.8" x14ac:dyDescent="0.3">
      <c r="A1" s="9" t="s">
        <v>819</v>
      </c>
      <c r="B1" s="9"/>
      <c r="C1" s="10"/>
      <c r="I1" s="11" t="s">
        <v>804</v>
      </c>
      <c r="J1" s="10"/>
      <c r="K1" s="12"/>
      <c r="L1" s="13"/>
      <c r="W1" s="14"/>
    </row>
    <row r="2" spans="1:52" x14ac:dyDescent="0.25">
      <c r="A2" s="11" t="s">
        <v>377</v>
      </c>
      <c r="C2" s="10"/>
      <c r="J2" s="72" t="s">
        <v>805</v>
      </c>
      <c r="K2" s="11">
        <f ca="1">IF(K$13="",0,SUMIF($G$17:$G$500,K$13,K$17:K$500) /  COUNTIF($G$17:$G$500,K$13) )</f>
        <v>-3.2009569385222028</v>
      </c>
      <c r="L2" s="11">
        <f t="shared" ref="L2:AD2" si="0">IF(L$13="",0,SUMIF($G$17:$G$500,L$13,L$17:L$500) /  COUNTIF($G$17:$G$500,L$13) )</f>
        <v>0</v>
      </c>
      <c r="M2" s="11">
        <f t="shared" si="0"/>
        <v>0</v>
      </c>
      <c r="N2" s="11">
        <f t="shared" si="0"/>
        <v>0</v>
      </c>
      <c r="O2" s="11">
        <f ca="1">IF(O$13="",0,SUMIF($G$17:$G$500,O$13,O$17:O$500) /  COUNTIF($G$17:$G$500,O$13) )</f>
        <v>0.56211967069345159</v>
      </c>
      <c r="P2" s="11">
        <f ca="1">IF(P$13="",0,SUMIF($G$17:$G$500,P$13,P$17:P$500) /  COUNTIF($G$17:$G$500,P$13) )</f>
        <v>-0.90716553393970523</v>
      </c>
      <c r="Q2" s="11">
        <f t="shared" si="0"/>
        <v>0</v>
      </c>
      <c r="R2" s="11">
        <f t="shared" si="0"/>
        <v>0</v>
      </c>
      <c r="S2" s="11">
        <f ca="1">IF(S$13="",0,SUMIF($G$17:$G$500,S$13,S$17:S$500) /  COUNTIF($G$17:$G$500,S$13) )</f>
        <v>2.2579860244478502</v>
      </c>
      <c r="T2" s="11">
        <f ca="1">IF(T$13="",0,SUMIF($G$17:$G$500,T$13,T$17:T$500) /  COUNTIF($G$17:$G$500,T$13) )</f>
        <v>3.3048911006362349</v>
      </c>
      <c r="U2" s="11">
        <f ca="1">IF(U$13="",0,SUMIF($G$17:$G$500,U$13,U$17:U$500) /  COUNTIF($G$17:$G$500,U$13) )</f>
        <v>3.7563099938054245</v>
      </c>
      <c r="V2" s="11">
        <f t="shared" si="0"/>
        <v>0</v>
      </c>
      <c r="W2" s="11">
        <f ca="1">IF(W$13="",0,SUMIF($G$17:$G$500,W$13,W$17:W$500) /  COUNTIF($G$17:$G$500,W$13) )</f>
        <v>1.6031464313974189</v>
      </c>
      <c r="X2" s="11">
        <f t="shared" si="0"/>
        <v>0</v>
      </c>
      <c r="Y2" s="11">
        <f t="shared" si="0"/>
        <v>0</v>
      </c>
      <c r="Z2" s="11">
        <f t="shared" si="0"/>
        <v>0</v>
      </c>
      <c r="AA2" s="11">
        <f ca="1">IF(AA$13="",0,SUMIF($G$17:$G$500,AA$13,AA$17:AA$500) /  COUNTIF($G$17:$G$500,AA$13) )</f>
        <v>-0.17009067187706609</v>
      </c>
      <c r="AB2" s="11">
        <f ca="1">IF(AB$13="",0,SUMIF($G$17:$G$500,AB$13,AB$17:AB$500) /  COUNTIF($G$17:$G$500,AB$13) )</f>
        <v>-1.1484277637784974</v>
      </c>
      <c r="AC2" s="11">
        <f t="shared" si="0"/>
        <v>0</v>
      </c>
      <c r="AD2" s="11">
        <f t="shared" si="0"/>
        <v>0</v>
      </c>
      <c r="AE2" s="11">
        <f ca="1">IF(AE$13="",0,SUMIF($G$17:$G$500,AE$13,AE$17:AE$500) /  COUNTIF($G$17:$G$500,AE$13) )</f>
        <v>-2.1601077150021291</v>
      </c>
      <c r="AF2" s="11">
        <f ca="1">IF(AF$13="",0,SUMIF($G$17:$G$500,AF$13,AF$17:AF$500) /  COUNTIF($G$17:$G$500,AF$13) )</f>
        <v>-1.5046486148128065E-2</v>
      </c>
      <c r="AG2" s="11">
        <f ca="1">IF(AG$13="",0,SUMIF($G$17:$G$500,AG$13,AG$17:AG$500) /  COUNTIF($G$17:$G$500,AG$13) )</f>
        <v>0.71054838405501386</v>
      </c>
      <c r="AU2" s="16"/>
      <c r="AV2" s="16"/>
      <c r="AW2" s="16"/>
      <c r="AX2" s="16"/>
      <c r="AY2" s="16"/>
    </row>
    <row r="3" spans="1:52" x14ac:dyDescent="0.25">
      <c r="A3" s="11" t="s">
        <v>378</v>
      </c>
      <c r="C3" s="10"/>
      <c r="I3" s="11" t="s">
        <v>806</v>
      </c>
      <c r="J3" s="11" t="s">
        <v>807</v>
      </c>
      <c r="K3" s="11">
        <f ca="1">IF(K$13="","",MATCH(K$13,$G$1:$G$500,0))</f>
        <v>17</v>
      </c>
      <c r="L3" s="11" t="str">
        <f t="shared" ref="L3:AG3" si="1">IF(L$13="","",MATCH(L$13,$G$1:$G$500,0))</f>
        <v/>
      </c>
      <c r="M3" s="11" t="str">
        <f t="shared" si="1"/>
        <v/>
      </c>
      <c r="N3" s="11" t="str">
        <f t="shared" si="1"/>
        <v/>
      </c>
      <c r="O3" s="11">
        <f t="shared" ca="1" si="1"/>
        <v>240</v>
      </c>
      <c r="P3" s="11">
        <f t="shared" ca="1" si="1"/>
        <v>155</v>
      </c>
      <c r="Q3" s="11" t="str">
        <f t="shared" si="1"/>
        <v/>
      </c>
      <c r="R3" s="11" t="str">
        <f t="shared" si="1"/>
        <v/>
      </c>
      <c r="S3" s="11">
        <f t="shared" ca="1" si="1"/>
        <v>115</v>
      </c>
      <c r="T3" s="11">
        <f t="shared" ca="1" si="1"/>
        <v>145</v>
      </c>
      <c r="U3" s="11">
        <f t="shared" ca="1" si="1"/>
        <v>270</v>
      </c>
      <c r="V3" s="11" t="str">
        <f t="shared" si="1"/>
        <v/>
      </c>
      <c r="W3" s="11">
        <f t="shared" ca="1" si="1"/>
        <v>17</v>
      </c>
      <c r="X3" s="11" t="str">
        <f t="shared" si="1"/>
        <v/>
      </c>
      <c r="Y3" s="11" t="str">
        <f t="shared" si="1"/>
        <v/>
      </c>
      <c r="Z3" s="11" t="str">
        <f t="shared" si="1"/>
        <v/>
      </c>
      <c r="AA3" s="11">
        <f t="shared" ca="1" si="1"/>
        <v>240</v>
      </c>
      <c r="AB3" s="11">
        <f t="shared" ca="1" si="1"/>
        <v>155</v>
      </c>
      <c r="AC3" s="11" t="str">
        <f t="shared" si="1"/>
        <v/>
      </c>
      <c r="AD3" s="11" t="str">
        <f t="shared" si="1"/>
        <v/>
      </c>
      <c r="AE3" s="11">
        <f t="shared" ca="1" si="1"/>
        <v>115</v>
      </c>
      <c r="AF3" s="11">
        <f t="shared" ca="1" si="1"/>
        <v>145</v>
      </c>
      <c r="AG3" s="11">
        <f t="shared" ca="1" si="1"/>
        <v>270</v>
      </c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6"/>
      <c r="AY3" s="16"/>
    </row>
    <row r="4" spans="1:52" x14ac:dyDescent="0.25">
      <c r="B4" s="19" t="s">
        <v>379</v>
      </c>
      <c r="C4" s="20" t="s">
        <v>803</v>
      </c>
      <c r="D4" s="10" t="s">
        <v>380</v>
      </c>
      <c r="E4" s="14"/>
      <c r="I4" s="14"/>
      <c r="J4" s="11" t="s">
        <v>808</v>
      </c>
      <c r="K4" s="17">
        <f ca="1">IF(K$13="","",K3+COUNTIF($G$1:$G$500,K$13)-1)</f>
        <v>114</v>
      </c>
      <c r="L4" s="17" t="str">
        <f t="shared" ref="L4:AG4" si="2">IF(L$13="","",L3+COUNTIF($G$1:$G$500,L$13)-1)</f>
        <v/>
      </c>
      <c r="M4" s="17" t="str">
        <f t="shared" si="2"/>
        <v/>
      </c>
      <c r="N4" s="17" t="str">
        <f t="shared" si="2"/>
        <v/>
      </c>
      <c r="O4" s="17">
        <f t="shared" ca="1" si="2"/>
        <v>269</v>
      </c>
      <c r="P4" s="17">
        <f t="shared" ca="1" si="2"/>
        <v>239</v>
      </c>
      <c r="Q4" s="17" t="str">
        <f t="shared" si="2"/>
        <v/>
      </c>
      <c r="R4" s="17" t="str">
        <f t="shared" si="2"/>
        <v/>
      </c>
      <c r="S4" s="17">
        <f t="shared" ca="1" si="2"/>
        <v>149</v>
      </c>
      <c r="T4" s="17">
        <f t="shared" ca="1" si="2"/>
        <v>198</v>
      </c>
      <c r="U4" s="17">
        <f t="shared" ca="1" si="2"/>
        <v>300</v>
      </c>
      <c r="V4" s="17" t="str">
        <f t="shared" si="2"/>
        <v/>
      </c>
      <c r="W4" s="17">
        <f t="shared" ca="1" si="2"/>
        <v>114</v>
      </c>
      <c r="X4" s="17" t="str">
        <f t="shared" si="2"/>
        <v/>
      </c>
      <c r="Y4" s="17" t="str">
        <f t="shared" si="2"/>
        <v/>
      </c>
      <c r="Z4" s="17" t="str">
        <f t="shared" si="2"/>
        <v/>
      </c>
      <c r="AA4" s="17">
        <f t="shared" ca="1" si="2"/>
        <v>269</v>
      </c>
      <c r="AB4" s="17">
        <f t="shared" ca="1" si="2"/>
        <v>239</v>
      </c>
      <c r="AC4" s="17" t="str">
        <f t="shared" si="2"/>
        <v/>
      </c>
      <c r="AD4" s="17" t="str">
        <f t="shared" si="2"/>
        <v/>
      </c>
      <c r="AE4" s="17">
        <f t="shared" ca="1" si="2"/>
        <v>149</v>
      </c>
      <c r="AF4" s="17">
        <f t="shared" ca="1" si="2"/>
        <v>198</v>
      </c>
      <c r="AG4" s="17">
        <f t="shared" ca="1" si="2"/>
        <v>300</v>
      </c>
      <c r="AM4" s="18"/>
      <c r="AN4" s="21"/>
      <c r="AO4" s="22"/>
      <c r="AP4" s="22"/>
      <c r="AQ4" s="18"/>
      <c r="AR4" s="18"/>
      <c r="AS4" s="18"/>
      <c r="AT4" s="18"/>
      <c r="AU4" s="21"/>
      <c r="AV4" s="23" t="s">
        <v>381</v>
      </c>
      <c r="AW4" s="18"/>
      <c r="AX4" s="16"/>
      <c r="AY4" s="16"/>
    </row>
    <row r="5" spans="1:52" x14ac:dyDescent="0.25">
      <c r="B5" s="24" t="s">
        <v>382</v>
      </c>
      <c r="C5" s="20">
        <v>1</v>
      </c>
      <c r="D5" s="10" t="s">
        <v>383</v>
      </c>
      <c r="E5" s="9"/>
      <c r="F5" s="9"/>
      <c r="H5" s="9"/>
      <c r="I5" s="14"/>
      <c r="J5" s="24" t="s">
        <v>809</v>
      </c>
      <c r="K5" s="73">
        <v>11</v>
      </c>
      <c r="L5" s="73">
        <v>12</v>
      </c>
      <c r="M5" s="73">
        <v>13</v>
      </c>
      <c r="N5" s="73">
        <v>14</v>
      </c>
      <c r="O5" s="73">
        <v>15</v>
      </c>
      <c r="P5" s="73">
        <v>16</v>
      </c>
      <c r="Q5" s="73">
        <v>17</v>
      </c>
      <c r="R5" s="73">
        <v>18</v>
      </c>
      <c r="S5" s="73">
        <v>19</v>
      </c>
      <c r="T5" s="73">
        <v>20</v>
      </c>
      <c r="U5" s="73">
        <v>21</v>
      </c>
      <c r="V5" s="73">
        <v>22</v>
      </c>
      <c r="W5" s="73">
        <v>23</v>
      </c>
      <c r="X5" s="73">
        <v>24</v>
      </c>
      <c r="Y5" s="73">
        <v>25</v>
      </c>
      <c r="Z5" s="73">
        <v>26</v>
      </c>
      <c r="AA5" s="73">
        <v>27</v>
      </c>
      <c r="AB5" s="73">
        <v>28</v>
      </c>
      <c r="AC5" s="73">
        <v>29</v>
      </c>
      <c r="AD5" s="73">
        <v>30</v>
      </c>
      <c r="AE5" s="73">
        <v>31</v>
      </c>
      <c r="AF5" s="73">
        <v>32</v>
      </c>
      <c r="AG5" s="73">
        <v>33</v>
      </c>
      <c r="AM5" s="18"/>
      <c r="AN5" s="25"/>
      <c r="AO5" s="22"/>
      <c r="AP5" s="22"/>
      <c r="AQ5" s="18"/>
      <c r="AR5" s="18"/>
      <c r="AS5" s="18"/>
      <c r="AT5" s="18"/>
      <c r="AU5" s="26"/>
      <c r="AV5" s="23" t="s">
        <v>384</v>
      </c>
      <c r="AW5" s="18"/>
      <c r="AX5" s="16"/>
      <c r="AY5" s="16"/>
    </row>
    <row r="6" spans="1:52" x14ac:dyDescent="0.25">
      <c r="A6" s="9"/>
      <c r="C6" s="10"/>
      <c r="D6" s="11" t="s">
        <v>378</v>
      </c>
      <c r="E6" s="9"/>
      <c r="F6" s="9"/>
      <c r="H6" s="9"/>
      <c r="I6" s="14"/>
      <c r="J6" s="11" t="s">
        <v>810</v>
      </c>
      <c r="K6" s="11">
        <f ca="1">IF(K$13="","",COUNTIF($G$1:$G$500,K$13) )</f>
        <v>98</v>
      </c>
      <c r="L6" s="11" t="str">
        <f t="shared" ref="L6:AD6" si="3">IF(L$13="","",COUNTIF($G$1:$G$500,L$13) )</f>
        <v/>
      </c>
      <c r="M6" s="11" t="str">
        <f t="shared" si="3"/>
        <v/>
      </c>
      <c r="N6" s="11" t="str">
        <f t="shared" si="3"/>
        <v/>
      </c>
      <c r="O6" s="11">
        <f ca="1">IF(O$13="","",COUNTIF($G$1:$G$500,O$13) )</f>
        <v>30</v>
      </c>
      <c r="P6" s="11">
        <f ca="1">IF(P$13="","",COUNTIF($G$1:$G$500,P$13) )</f>
        <v>85</v>
      </c>
      <c r="Q6" s="11" t="str">
        <f t="shared" si="3"/>
        <v/>
      </c>
      <c r="R6" s="11" t="str">
        <f t="shared" si="3"/>
        <v/>
      </c>
      <c r="S6" s="11">
        <f ca="1">IF(S$13="","",COUNTIF($G$1:$G$500,S$13) )</f>
        <v>35</v>
      </c>
      <c r="T6" s="11">
        <f ca="1">IF(T$13="","",COUNTIF($G$1:$G$500,T$13) )</f>
        <v>54</v>
      </c>
      <c r="U6" s="11">
        <f ca="1">IF(U$13="","",COUNTIF($G$1:$G$500,U$13) )</f>
        <v>31</v>
      </c>
      <c r="V6" s="11" t="str">
        <f t="shared" si="3"/>
        <v/>
      </c>
      <c r="W6" s="11">
        <f ca="1">IF(W$13="","",COUNTIF($G$1:$G$500,W$13) )</f>
        <v>98</v>
      </c>
      <c r="X6" s="11" t="str">
        <f t="shared" si="3"/>
        <v/>
      </c>
      <c r="Y6" s="11" t="str">
        <f t="shared" si="3"/>
        <v/>
      </c>
      <c r="Z6" s="11" t="str">
        <f t="shared" si="3"/>
        <v/>
      </c>
      <c r="AA6" s="11">
        <f ca="1">IF(AA$13="","",COUNTIF($G$1:$G$500,AA$13) )</f>
        <v>30</v>
      </c>
      <c r="AB6" s="11">
        <f ca="1">IF(AB$13="","",COUNTIF($G$1:$G$500,AB$13) )</f>
        <v>85</v>
      </c>
      <c r="AC6" s="11" t="str">
        <f t="shared" si="3"/>
        <v/>
      </c>
      <c r="AD6" s="11" t="str">
        <f t="shared" si="3"/>
        <v/>
      </c>
      <c r="AE6" s="11">
        <f ca="1">IF(AE$13="","",COUNTIF($G$1:$G$500,AE$13) )</f>
        <v>35</v>
      </c>
      <c r="AF6" s="11">
        <f ca="1">IF(AF$13="","",COUNTIF($G$1:$G$500,AF$13) )</f>
        <v>54</v>
      </c>
      <c r="AG6" s="11">
        <f ca="1">IF(AG$13="","",COUNTIF($G$1:$G$500,AG$13) )</f>
        <v>31</v>
      </c>
      <c r="AM6" s="18"/>
      <c r="AN6" s="27"/>
      <c r="AO6" s="22"/>
      <c r="AP6" s="22"/>
      <c r="AQ6" s="18"/>
      <c r="AR6" s="18"/>
      <c r="AS6" s="18"/>
      <c r="AT6" s="18"/>
      <c r="AU6" s="26"/>
      <c r="AV6" s="23" t="s">
        <v>384</v>
      </c>
      <c r="AW6" s="18"/>
      <c r="AX6" s="16"/>
      <c r="AY6" s="16"/>
    </row>
    <row r="7" spans="1:52" x14ac:dyDescent="0.25">
      <c r="B7" s="9"/>
      <c r="C7" s="9"/>
      <c r="E7" s="9"/>
      <c r="I7" s="14"/>
      <c r="J7" s="11" t="s">
        <v>811</v>
      </c>
      <c r="K7" s="74">
        <f ca="1">IF(K$13="",0,STDEV(INDIRECT(ADDRESS(K3,K5)&amp;":"&amp;ADDRESS(K4,K5))) )</f>
        <v>1.7658955366197442</v>
      </c>
      <c r="L7" s="74">
        <f t="shared" ref="L7:AG7" ca="1" si="4">IF(L$13="",0,STDEV(INDIRECT(ADDRESS(L3,L5)&amp;":"&amp;ADDRESS(L4,L5))) )</f>
        <v>0</v>
      </c>
      <c r="M7" s="74">
        <f t="shared" ca="1" si="4"/>
        <v>0</v>
      </c>
      <c r="N7" s="74">
        <f t="shared" ca="1" si="4"/>
        <v>0</v>
      </c>
      <c r="O7" s="74">
        <f t="shared" ca="1" si="4"/>
        <v>0.99457089003421062</v>
      </c>
      <c r="P7" s="74">
        <f t="shared" ca="1" si="4"/>
        <v>1.5246946837220317</v>
      </c>
      <c r="Q7" s="74">
        <f t="shared" ca="1" si="4"/>
        <v>0</v>
      </c>
      <c r="R7" s="74">
        <f t="shared" ca="1" si="4"/>
        <v>0</v>
      </c>
      <c r="S7" s="74">
        <f t="shared" ca="1" si="4"/>
        <v>1.7034617870512172</v>
      </c>
      <c r="T7" s="74">
        <f t="shared" ca="1" si="4"/>
        <v>0.75462308399928446</v>
      </c>
      <c r="U7" s="74">
        <f t="shared" ca="1" si="4"/>
        <v>0.99686053837482458</v>
      </c>
      <c r="V7" s="74">
        <f t="shared" ca="1" si="4"/>
        <v>0</v>
      </c>
      <c r="W7" s="74">
        <f t="shared" ca="1" si="4"/>
        <v>1.7833750460471902</v>
      </c>
      <c r="X7" s="74">
        <f t="shared" ca="1" si="4"/>
        <v>0</v>
      </c>
      <c r="Y7" s="74">
        <f t="shared" ca="1" si="4"/>
        <v>0</v>
      </c>
      <c r="Z7" s="74">
        <f t="shared" ca="1" si="4"/>
        <v>0</v>
      </c>
      <c r="AA7" s="74">
        <f t="shared" ca="1" si="4"/>
        <v>1.0705526308474673</v>
      </c>
      <c r="AB7" s="74">
        <f t="shared" ca="1" si="4"/>
        <v>1.4205768591580084</v>
      </c>
      <c r="AC7" s="74">
        <f t="shared" ca="1" si="4"/>
        <v>0</v>
      </c>
      <c r="AD7" s="74">
        <f t="shared" ca="1" si="4"/>
        <v>0</v>
      </c>
      <c r="AE7" s="74">
        <f t="shared" ca="1" si="4"/>
        <v>2.5631232210198518</v>
      </c>
      <c r="AF7" s="74">
        <f t="shared" ca="1" si="4"/>
        <v>0.56521544476133401</v>
      </c>
      <c r="AG7" s="74">
        <f t="shared" ca="1" si="4"/>
        <v>0.9869074262069415</v>
      </c>
      <c r="AM7" s="18"/>
      <c r="AN7" s="28"/>
      <c r="AO7" s="22"/>
      <c r="AP7" s="22"/>
      <c r="AQ7" s="18"/>
      <c r="AR7" s="18"/>
      <c r="AS7" s="18"/>
      <c r="AT7" s="18"/>
      <c r="AU7" s="28"/>
      <c r="AV7" s="23" t="s">
        <v>385</v>
      </c>
      <c r="AW7" s="18"/>
      <c r="AX7" s="16"/>
      <c r="AY7" s="16"/>
    </row>
    <row r="8" spans="1:52" x14ac:dyDescent="0.25">
      <c r="A8" s="9" t="s">
        <v>386</v>
      </c>
      <c r="B8" s="9"/>
      <c r="C8" s="9"/>
      <c r="E8" s="9"/>
      <c r="G8" s="11" t="s">
        <v>387</v>
      </c>
      <c r="I8" s="14"/>
      <c r="K8" s="14" t="s">
        <v>388</v>
      </c>
      <c r="W8" s="14" t="s">
        <v>389</v>
      </c>
      <c r="AL8" s="9"/>
      <c r="AM8" s="18"/>
      <c r="AN8" s="29"/>
      <c r="AO8" s="22"/>
      <c r="AP8" s="22"/>
      <c r="AQ8" s="18"/>
      <c r="AR8" s="18"/>
      <c r="AS8" s="18"/>
      <c r="AT8" s="18"/>
      <c r="AU8" s="29"/>
      <c r="AV8" s="23" t="s">
        <v>390</v>
      </c>
      <c r="AW8" s="18"/>
      <c r="AX8" s="16"/>
      <c r="AY8" s="16"/>
    </row>
    <row r="9" spans="1:52" x14ac:dyDescent="0.25">
      <c r="B9" s="9"/>
      <c r="C9" s="9"/>
      <c r="E9" s="9"/>
      <c r="G9" s="30">
        <v>1</v>
      </c>
      <c r="H9" s="30">
        <v>2</v>
      </c>
      <c r="I9" s="14"/>
      <c r="K9" s="11" t="s">
        <v>391</v>
      </c>
      <c r="L9" s="11" t="s">
        <v>392</v>
      </c>
      <c r="M9" s="11" t="s">
        <v>393</v>
      </c>
      <c r="N9" s="11" t="s">
        <v>394</v>
      </c>
      <c r="O9" s="11" t="s">
        <v>395</v>
      </c>
      <c r="P9" s="11" t="s">
        <v>396</v>
      </c>
      <c r="Q9" s="11" t="s">
        <v>397</v>
      </c>
      <c r="R9" s="11" t="s">
        <v>398</v>
      </c>
      <c r="S9" s="11" t="s">
        <v>399</v>
      </c>
      <c r="T9" s="11" t="s">
        <v>400</v>
      </c>
      <c r="U9" s="11" t="s">
        <v>401</v>
      </c>
      <c r="W9" s="11" t="s">
        <v>391</v>
      </c>
      <c r="X9" s="11" t="s">
        <v>392</v>
      </c>
      <c r="Y9" s="11" t="s">
        <v>393</v>
      </c>
      <c r="Z9" s="11" t="s">
        <v>394</v>
      </c>
      <c r="AA9" s="11" t="s">
        <v>395</v>
      </c>
      <c r="AB9" s="11" t="s">
        <v>396</v>
      </c>
      <c r="AC9" s="11" t="s">
        <v>397</v>
      </c>
      <c r="AD9" s="11" t="s">
        <v>398</v>
      </c>
      <c r="AE9" s="11" t="s">
        <v>399</v>
      </c>
      <c r="AF9" s="11" t="s">
        <v>400</v>
      </c>
      <c r="AG9" s="11" t="s">
        <v>401</v>
      </c>
      <c r="AM9" s="18"/>
      <c r="AN9" s="31"/>
      <c r="AO9" s="22"/>
      <c r="AP9" s="22"/>
      <c r="AQ9" s="18"/>
      <c r="AR9" s="18"/>
      <c r="AS9" s="18"/>
      <c r="AT9" s="18"/>
      <c r="AU9" s="31"/>
      <c r="AV9" s="23" t="s">
        <v>402</v>
      </c>
      <c r="AW9" s="18"/>
      <c r="AX9" s="16"/>
      <c r="AY9" s="16"/>
    </row>
    <row r="10" spans="1:52" x14ac:dyDescent="0.25">
      <c r="B10" s="14" t="s">
        <v>403</v>
      </c>
      <c r="H10" s="9"/>
      <c r="I10" s="14"/>
      <c r="J10" s="32"/>
      <c r="K10" s="14"/>
      <c r="P10" s="14"/>
      <c r="R10" s="14"/>
      <c r="W10" s="14"/>
      <c r="AI10" s="11" t="s">
        <v>404</v>
      </c>
      <c r="AJ10" s="11" t="s">
        <v>404</v>
      </c>
      <c r="AM10" s="18"/>
      <c r="AN10" s="33"/>
      <c r="AO10" s="22"/>
      <c r="AP10" s="22"/>
      <c r="AQ10" s="18"/>
      <c r="AR10" s="18"/>
      <c r="AS10" s="18"/>
      <c r="AT10" s="18"/>
      <c r="AU10" s="33"/>
      <c r="AV10" s="23" t="s">
        <v>405</v>
      </c>
      <c r="AW10" s="18"/>
      <c r="AX10" s="16"/>
      <c r="AY10" s="16"/>
    </row>
    <row r="11" spans="1:52" x14ac:dyDescent="0.25">
      <c r="A11" s="14" t="s">
        <v>406</v>
      </c>
      <c r="B11" s="14" t="s">
        <v>388</v>
      </c>
      <c r="C11" s="14" t="s">
        <v>389</v>
      </c>
      <c r="D11" s="14" t="s">
        <v>407</v>
      </c>
      <c r="E11" s="14"/>
      <c r="F11" s="14" t="s">
        <v>408</v>
      </c>
      <c r="G11" s="9" t="s">
        <v>409</v>
      </c>
      <c r="H11" s="9" t="s">
        <v>792</v>
      </c>
      <c r="I11" s="9"/>
      <c r="J11" s="32"/>
      <c r="K11" s="24">
        <f t="shared" ref="K11:AG11" ca="1" si="5">COUNTIF(K17:K1068,"&gt;0")</f>
        <v>6</v>
      </c>
      <c r="L11" s="24">
        <f t="shared" ca="1" si="5"/>
        <v>0</v>
      </c>
      <c r="M11" s="24">
        <f t="shared" ca="1" si="5"/>
        <v>0</v>
      </c>
      <c r="N11" s="24">
        <f t="shared" ca="1" si="5"/>
        <v>0</v>
      </c>
      <c r="O11" s="24">
        <f t="shared" ca="1" si="5"/>
        <v>22</v>
      </c>
      <c r="P11" s="24">
        <f t="shared" ca="1" si="5"/>
        <v>24</v>
      </c>
      <c r="Q11" s="24">
        <f t="shared" ca="1" si="5"/>
        <v>0</v>
      </c>
      <c r="R11" s="24">
        <f t="shared" ca="1" si="5"/>
        <v>0</v>
      </c>
      <c r="S11" s="24">
        <f t="shared" ca="1" si="5"/>
        <v>32</v>
      </c>
      <c r="T11" s="24">
        <f t="shared" ca="1" si="5"/>
        <v>53</v>
      </c>
      <c r="U11" s="24">
        <f t="shared" ca="1" si="5"/>
        <v>31</v>
      </c>
      <c r="V11" s="24"/>
      <c r="W11" s="24">
        <f t="shared" ca="1" si="5"/>
        <v>84</v>
      </c>
      <c r="X11" s="24">
        <f t="shared" ca="1" si="5"/>
        <v>0</v>
      </c>
      <c r="Y11" s="24">
        <f t="shared" ca="1" si="5"/>
        <v>0</v>
      </c>
      <c r="Z11" s="24">
        <f t="shared" ca="1" si="5"/>
        <v>0</v>
      </c>
      <c r="AA11" s="24">
        <f t="shared" ca="1" si="5"/>
        <v>11</v>
      </c>
      <c r="AB11" s="24">
        <f t="shared" ca="1" si="5"/>
        <v>15</v>
      </c>
      <c r="AC11" s="24">
        <f t="shared" ca="1" si="5"/>
        <v>0</v>
      </c>
      <c r="AD11" s="24">
        <f t="shared" ca="1" si="5"/>
        <v>0</v>
      </c>
      <c r="AE11" s="24">
        <f t="shared" ca="1" si="5"/>
        <v>7</v>
      </c>
      <c r="AF11" s="24">
        <f t="shared" ca="1" si="5"/>
        <v>31</v>
      </c>
      <c r="AG11" s="24">
        <f t="shared" ca="1" si="5"/>
        <v>23</v>
      </c>
      <c r="AH11" s="24"/>
      <c r="AI11" s="11" t="s">
        <v>410</v>
      </c>
      <c r="AJ11" s="11" t="s">
        <v>410</v>
      </c>
      <c r="AM11" s="18"/>
      <c r="AN11" s="34"/>
      <c r="AO11" s="22"/>
      <c r="AP11" s="22"/>
      <c r="AQ11" s="18"/>
      <c r="AR11" s="18"/>
      <c r="AS11" s="18"/>
      <c r="AT11" s="18"/>
      <c r="AU11" s="34"/>
      <c r="AV11" s="23" t="s">
        <v>411</v>
      </c>
      <c r="AW11" s="18"/>
      <c r="AX11" s="16"/>
      <c r="AY11" s="16"/>
    </row>
    <row r="12" spans="1:52" x14ac:dyDescent="0.25">
      <c r="A12" s="14"/>
      <c r="B12" s="14"/>
      <c r="C12" s="14"/>
      <c r="D12" s="14"/>
      <c r="E12" s="14"/>
      <c r="J12" s="32"/>
      <c r="K12" s="35"/>
      <c r="L12" s="36"/>
      <c r="M12" s="37"/>
      <c r="N12" s="27"/>
      <c r="O12" s="25"/>
      <c r="P12" s="38"/>
      <c r="Q12" s="39"/>
      <c r="R12" s="40"/>
      <c r="S12" s="41"/>
      <c r="T12" s="42"/>
      <c r="U12" s="43"/>
      <c r="V12" s="44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0" t="s">
        <v>412</v>
      </c>
      <c r="AJ12" s="10" t="s">
        <v>413</v>
      </c>
      <c r="AM12" s="18"/>
      <c r="AN12" s="18"/>
      <c r="AO12" s="18"/>
      <c r="AP12" s="18"/>
      <c r="AQ12" s="18"/>
      <c r="AR12" s="18"/>
      <c r="AS12" s="18"/>
      <c r="AT12" s="18"/>
      <c r="AU12" s="45"/>
      <c r="AV12" s="23" t="s">
        <v>414</v>
      </c>
      <c r="AW12" s="18"/>
      <c r="AX12" s="16"/>
      <c r="AY12" s="16"/>
    </row>
    <row r="13" spans="1:52" x14ac:dyDescent="0.25">
      <c r="A13" s="19"/>
      <c r="B13" s="14"/>
      <c r="C13" s="14"/>
      <c r="D13" s="14"/>
      <c r="E13" s="14"/>
      <c r="J13" s="32"/>
      <c r="K13" s="11" t="s">
        <v>793</v>
      </c>
      <c r="L13" s="14"/>
      <c r="N13" s="14"/>
      <c r="O13" s="11" t="s">
        <v>795</v>
      </c>
      <c r="P13" s="11" t="s">
        <v>798</v>
      </c>
      <c r="Q13" s="14"/>
      <c r="S13" s="11" t="s">
        <v>796</v>
      </c>
      <c r="T13" s="11" t="s">
        <v>797</v>
      </c>
      <c r="U13" s="11" t="s">
        <v>794</v>
      </c>
      <c r="V13" s="46"/>
      <c r="W13" s="11" t="s">
        <v>793</v>
      </c>
      <c r="X13" s="14"/>
      <c r="Z13" s="14"/>
      <c r="AA13" s="11" t="s">
        <v>795</v>
      </c>
      <c r="AB13" s="11" t="s">
        <v>798</v>
      </c>
      <c r="AC13" s="14"/>
      <c r="AE13" s="11" t="s">
        <v>796</v>
      </c>
      <c r="AF13" s="11" t="s">
        <v>797</v>
      </c>
      <c r="AG13" s="11" t="s">
        <v>794</v>
      </c>
      <c r="AH13" s="46"/>
      <c r="AM13" s="47"/>
      <c r="AN13" s="47"/>
      <c r="AO13" s="47"/>
      <c r="AP13" s="47"/>
      <c r="AQ13" s="47"/>
      <c r="AR13" s="47"/>
      <c r="AS13" s="47"/>
      <c r="AT13" s="18"/>
      <c r="AU13" s="48"/>
      <c r="AV13" s="23" t="s">
        <v>415</v>
      </c>
      <c r="AW13" s="18"/>
      <c r="AX13" s="16"/>
      <c r="AY13" s="16"/>
    </row>
    <row r="14" spans="1:52" x14ac:dyDescent="0.25">
      <c r="A14" s="49" t="s">
        <v>416</v>
      </c>
      <c r="B14" s="49">
        <f ca="1">MIN(B$17:B$204)</f>
        <v>-7.1338701248168901</v>
      </c>
      <c r="C14" s="49">
        <f ca="1">MIN(C$17:C$204)</f>
        <v>-7.7793002128601101</v>
      </c>
      <c r="D14" s="49">
        <f ca="1">MIN(D$17:D$204)</f>
        <v>-5.1923999786376998</v>
      </c>
      <c r="E14" s="49"/>
      <c r="F14" s="50"/>
      <c r="G14" s="51" t="s">
        <v>417</v>
      </c>
      <c r="J14" s="32"/>
      <c r="L14" s="14"/>
      <c r="N14" s="14"/>
      <c r="Q14" s="14"/>
      <c r="V14" s="46"/>
      <c r="X14" s="14"/>
      <c r="Z14" s="14"/>
      <c r="AC14" s="14"/>
      <c r="AM14" s="14"/>
      <c r="AT14" s="52"/>
      <c r="AU14" s="52"/>
      <c r="AV14" s="52"/>
      <c r="AW14" s="52"/>
    </row>
    <row r="15" spans="1:52" x14ac:dyDescent="0.25">
      <c r="A15" s="49" t="s">
        <v>418</v>
      </c>
      <c r="B15" s="49">
        <f ca="1">MAX(B$17:B$204)</f>
        <v>5.4541301727294904</v>
      </c>
      <c r="C15" s="49">
        <f ca="1">MAX(C$17:C$204)</f>
        <v>5.56366014480591</v>
      </c>
      <c r="D15" s="49">
        <f ca="1">MAX(D$17:D$204)</f>
        <v>3.6718199253082302</v>
      </c>
      <c r="E15" s="49"/>
      <c r="F15" s="50"/>
      <c r="G15" s="53">
        <v>20150705</v>
      </c>
      <c r="J15" s="32"/>
    </row>
    <row r="16" spans="1:52" x14ac:dyDescent="0.25">
      <c r="A16" s="54"/>
      <c r="B16" s="14"/>
      <c r="C16" s="14"/>
      <c r="D16" s="14"/>
      <c r="E16" s="14"/>
      <c r="J16" s="32"/>
      <c r="AM16" s="9" t="s">
        <v>812</v>
      </c>
      <c r="AQ16" s="11" t="s">
        <v>433</v>
      </c>
      <c r="AS16" s="11" t="s">
        <v>813</v>
      </c>
      <c r="AT16" s="11" t="s">
        <v>814</v>
      </c>
      <c r="AV16" s="11" t="s">
        <v>815</v>
      </c>
      <c r="AX16" s="11" t="s">
        <v>816</v>
      </c>
      <c r="AZ16" s="11" t="s">
        <v>810</v>
      </c>
    </row>
    <row r="17" spans="1:53" ht="13.8" x14ac:dyDescent="0.3">
      <c r="A17" s="55" t="str">
        <f ca="1">INDIRECT($C$4&amp;"!"&amp;ADDRESS(ROW(),COLUMN()))</f>
        <v>alp_1_1</v>
      </c>
      <c r="B17" s="55">
        <f ca="1">INDIRECT($C$4&amp;"!"&amp;ADDRESS(ROW(),COLUMN()))</f>
        <v>-2.9966499805450399</v>
      </c>
      <c r="C17" s="55">
        <f t="shared" ref="C17:D32" ca="1" si="6">INDIRECT($C$4&amp;"!"&amp;ADDRESS(ROW(),COLUMN()))</f>
        <v>2.3773500919342001</v>
      </c>
      <c r="D17" s="55">
        <f t="shared" ca="1" si="6"/>
        <v>-2.4042000770568799</v>
      </c>
      <c r="E17" s="14"/>
      <c r="F17" s="50">
        <v>1</v>
      </c>
      <c r="G17" s="62" t="str">
        <f ca="1">MID(A17,1,3)</f>
        <v>alp</v>
      </c>
      <c r="H17" s="57"/>
      <c r="I17" s="57"/>
      <c r="J17" s="58"/>
      <c r="K17" s="59">
        <f ca="1">IF($C$5=1,IF($G17=K$13,$B17,0),IF($H17=K$14,$B17,0))</f>
        <v>-2.9966499805450399</v>
      </c>
      <c r="L17" s="59">
        <f t="shared" ref="L17:U32" ca="1" si="7">IF($C$5=1,IF($G17=L$13,$B17,0),IF($H17=L$14,$B17,0))</f>
        <v>0</v>
      </c>
      <c r="M17" s="59">
        <f t="shared" ca="1" si="7"/>
        <v>0</v>
      </c>
      <c r="N17" s="59">
        <f t="shared" ca="1" si="7"/>
        <v>0</v>
      </c>
      <c r="O17" s="59">
        <f t="shared" ca="1" si="7"/>
        <v>0</v>
      </c>
      <c r="P17" s="59">
        <f t="shared" ca="1" si="7"/>
        <v>0</v>
      </c>
      <c r="Q17" s="59">
        <f t="shared" ca="1" si="7"/>
        <v>0</v>
      </c>
      <c r="R17" s="59">
        <f t="shared" ca="1" si="7"/>
        <v>0</v>
      </c>
      <c r="S17" s="59">
        <f t="shared" ca="1" si="7"/>
        <v>0</v>
      </c>
      <c r="T17" s="59">
        <f t="shared" ca="1" si="7"/>
        <v>0</v>
      </c>
      <c r="U17" s="59">
        <f t="shared" ca="1" si="7"/>
        <v>0</v>
      </c>
      <c r="V17" s="59"/>
      <c r="W17" s="59">
        <f t="shared" ref="W17:AG32" ca="1" si="8">IF($C$5=1,IF($G17=K$13,$C17,0),IF($H17=K$14,$C17,0))</f>
        <v>2.3773500919342001</v>
      </c>
      <c r="X17" s="59">
        <f t="shared" ca="1" si="8"/>
        <v>0</v>
      </c>
      <c r="Y17" s="59">
        <f t="shared" ca="1" si="8"/>
        <v>0</v>
      </c>
      <c r="Z17" s="59">
        <f t="shared" ca="1" si="8"/>
        <v>0</v>
      </c>
      <c r="AA17" s="59">
        <f t="shared" ca="1" si="8"/>
        <v>0</v>
      </c>
      <c r="AB17" s="59">
        <f t="shared" ca="1" si="8"/>
        <v>0</v>
      </c>
      <c r="AC17" s="59">
        <f t="shared" ca="1" si="8"/>
        <v>0</v>
      </c>
      <c r="AD17" s="59">
        <f t="shared" ca="1" si="8"/>
        <v>0</v>
      </c>
      <c r="AE17" s="59">
        <f t="shared" ca="1" si="8"/>
        <v>0</v>
      </c>
      <c r="AF17" s="59">
        <f t="shared" ca="1" si="8"/>
        <v>0</v>
      </c>
      <c r="AG17" s="59">
        <f t="shared" ca="1" si="8"/>
        <v>0</v>
      </c>
      <c r="AH17" s="60"/>
      <c r="AI17" s="61">
        <v>80</v>
      </c>
      <c r="AJ17" s="60">
        <f ca="1">IF($C$5=1,IF(G17&lt;&gt;"",15,0),IF(H17&lt;&gt;"",15,0))</f>
        <v>15</v>
      </c>
      <c r="AM17" s="73" t="s">
        <v>817</v>
      </c>
      <c r="AO17" s="73">
        <v>13</v>
      </c>
      <c r="AQ17" s="73">
        <v>2</v>
      </c>
      <c r="AR17" s="73"/>
      <c r="AS17" s="73">
        <v>2</v>
      </c>
      <c r="AT17" s="73"/>
      <c r="AU17" s="73"/>
      <c r="AV17" s="73">
        <v>7</v>
      </c>
      <c r="AW17" s="73"/>
      <c r="AX17" s="73">
        <v>7</v>
      </c>
      <c r="AZ17" s="73">
        <v>6</v>
      </c>
    </row>
    <row r="18" spans="1:53" ht="13.8" x14ac:dyDescent="0.3">
      <c r="A18" s="55" t="str">
        <f t="shared" ref="A18:D81" ca="1" si="9">INDIRECT($C$4&amp;"!"&amp;ADDRESS(ROW(),COLUMN()))</f>
        <v>alp_1_2</v>
      </c>
      <c r="B18" s="55">
        <f t="shared" ca="1" si="9"/>
        <v>-4.3510899543762198</v>
      </c>
      <c r="C18" s="55">
        <f t="shared" ca="1" si="6"/>
        <v>1.2810599803924601</v>
      </c>
      <c r="D18" s="55">
        <f t="shared" ca="1" si="6"/>
        <v>-2.9789199829101598</v>
      </c>
      <c r="E18" s="14"/>
      <c r="F18" s="50">
        <v>2</v>
      </c>
      <c r="G18" s="62" t="str">
        <f t="shared" ref="G18:G81" ca="1" si="10">MID(A18,1,3)</f>
        <v>alp</v>
      </c>
      <c r="H18" s="56"/>
      <c r="I18" s="56"/>
      <c r="J18" s="58"/>
      <c r="K18" s="59">
        <f t="shared" ref="K18:U49" ca="1" si="11">IF($C$5=1,IF($G18=K$13,$B18,0),IF($H18=K$14,$B18,0))</f>
        <v>-4.3510899543762198</v>
      </c>
      <c r="L18" s="59">
        <f t="shared" ca="1" si="7"/>
        <v>0</v>
      </c>
      <c r="M18" s="59">
        <f t="shared" ca="1" si="7"/>
        <v>0</v>
      </c>
      <c r="N18" s="59">
        <f t="shared" ca="1" si="7"/>
        <v>0</v>
      </c>
      <c r="O18" s="59">
        <f t="shared" ca="1" si="7"/>
        <v>0</v>
      </c>
      <c r="P18" s="59">
        <f t="shared" ca="1" si="7"/>
        <v>0</v>
      </c>
      <c r="Q18" s="59">
        <f t="shared" ca="1" si="7"/>
        <v>0</v>
      </c>
      <c r="R18" s="59">
        <f t="shared" ca="1" si="7"/>
        <v>0</v>
      </c>
      <c r="S18" s="59">
        <f t="shared" ca="1" si="7"/>
        <v>0</v>
      </c>
      <c r="T18" s="59">
        <f t="shared" ca="1" si="7"/>
        <v>0</v>
      </c>
      <c r="U18" s="59">
        <f t="shared" ca="1" si="7"/>
        <v>0</v>
      </c>
      <c r="V18" s="59"/>
      <c r="W18" s="59">
        <f t="shared" ca="1" si="8"/>
        <v>1.2810599803924601</v>
      </c>
      <c r="X18" s="59">
        <f t="shared" ca="1" si="8"/>
        <v>0</v>
      </c>
      <c r="Y18" s="59">
        <f t="shared" ca="1" si="8"/>
        <v>0</v>
      </c>
      <c r="Z18" s="59">
        <f t="shared" ca="1" si="8"/>
        <v>0</v>
      </c>
      <c r="AA18" s="59">
        <f t="shared" ca="1" si="8"/>
        <v>0</v>
      </c>
      <c r="AB18" s="59">
        <f t="shared" ca="1" si="8"/>
        <v>0</v>
      </c>
      <c r="AC18" s="59">
        <f t="shared" ca="1" si="8"/>
        <v>0</v>
      </c>
      <c r="AD18" s="59">
        <f t="shared" ca="1" si="8"/>
        <v>0</v>
      </c>
      <c r="AE18" s="59">
        <f t="shared" ca="1" si="8"/>
        <v>0</v>
      </c>
      <c r="AF18" s="59">
        <f t="shared" ca="1" si="8"/>
        <v>0</v>
      </c>
      <c r="AG18" s="59">
        <f t="shared" ca="1" si="8"/>
        <v>0</v>
      </c>
      <c r="AH18" s="60"/>
      <c r="AI18" s="61">
        <v>5</v>
      </c>
      <c r="AJ18" s="60">
        <f t="shared" ref="AJ18:AJ81" ca="1" si="12">IF($C$5=1,IF(G18&lt;&gt;"",15,0),IF(H18&lt;&gt;"",15,0))</f>
        <v>15</v>
      </c>
      <c r="AM18" s="73" t="s">
        <v>818</v>
      </c>
      <c r="AN18" s="73">
        <v>11</v>
      </c>
      <c r="AO18" s="74" t="str">
        <f t="shared" ref="AO18:AO28" ca="1" si="13">INDIRECT(ADDRESS(AO$17,AN18))</f>
        <v>alp</v>
      </c>
      <c r="AP18" s="73">
        <v>11</v>
      </c>
      <c r="AQ18" s="74">
        <f t="shared" ref="AQ18:AQ28" ca="1" si="14">INDIRECT(ADDRESS(AQ$17,AP18))</f>
        <v>-3.2009569385222028</v>
      </c>
      <c r="AR18" s="73">
        <v>23</v>
      </c>
      <c r="AS18" s="74">
        <f t="shared" ref="AS18:AS28" ca="1" si="15">INDIRECT(ADDRESS(AS$17,AR18))</f>
        <v>1.6031464313974189</v>
      </c>
      <c r="AT18" s="30">
        <v>40</v>
      </c>
      <c r="AU18" s="73">
        <v>11</v>
      </c>
      <c r="AV18" s="74">
        <f t="shared" ref="AV18:AV28" ca="1" si="16">INDIRECT(ADDRESS(AV$17,AU18))</f>
        <v>1.7658955366197442</v>
      </c>
      <c r="AW18" s="73">
        <v>23</v>
      </c>
      <c r="AX18" s="74">
        <f t="shared" ref="AX18:AX28" ca="1" si="17">INDIRECT(ADDRESS(AX$17,AW18))</f>
        <v>1.7833750460471902</v>
      </c>
      <c r="AY18" s="73">
        <v>11</v>
      </c>
      <c r="AZ18" s="75">
        <f t="shared" ref="AZ18:AZ28" ca="1" si="18">INDIRECT(ADDRESS(AZ$17,AY18))</f>
        <v>98</v>
      </c>
    </row>
    <row r="19" spans="1:53" ht="13.8" x14ac:dyDescent="0.3">
      <c r="A19" s="55" t="str">
        <f t="shared" ca="1" si="9"/>
        <v>alp_1_3</v>
      </c>
      <c r="B19" s="55">
        <f t="shared" ca="1" si="9"/>
        <v>-3.1835799217224099</v>
      </c>
      <c r="C19" s="55">
        <f t="shared" ca="1" si="6"/>
        <v>2.1505000591278098</v>
      </c>
      <c r="D19" s="55">
        <f t="shared" ca="1" si="6"/>
        <v>-2.0455698966979998</v>
      </c>
      <c r="E19" s="14"/>
      <c r="F19" s="50">
        <v>3</v>
      </c>
      <c r="G19" s="62" t="str">
        <f t="shared" ca="1" si="10"/>
        <v>alp</v>
      </c>
      <c r="H19" s="56"/>
      <c r="I19" s="56"/>
      <c r="J19" s="58"/>
      <c r="K19" s="59">
        <f t="shared" ca="1" si="11"/>
        <v>-3.1835799217224099</v>
      </c>
      <c r="L19" s="59">
        <f t="shared" ca="1" si="7"/>
        <v>0</v>
      </c>
      <c r="M19" s="59">
        <f t="shared" ca="1" si="7"/>
        <v>0</v>
      </c>
      <c r="N19" s="59">
        <f t="shared" ca="1" si="7"/>
        <v>0</v>
      </c>
      <c r="O19" s="59">
        <f t="shared" ca="1" si="7"/>
        <v>0</v>
      </c>
      <c r="P19" s="59">
        <f t="shared" ca="1" si="7"/>
        <v>0</v>
      </c>
      <c r="Q19" s="59">
        <f t="shared" ca="1" si="7"/>
        <v>0</v>
      </c>
      <c r="R19" s="59">
        <f t="shared" ca="1" si="7"/>
        <v>0</v>
      </c>
      <c r="S19" s="59">
        <f t="shared" ca="1" si="7"/>
        <v>0</v>
      </c>
      <c r="T19" s="59">
        <f t="shared" ca="1" si="7"/>
        <v>0</v>
      </c>
      <c r="U19" s="59">
        <f t="shared" ca="1" si="7"/>
        <v>0</v>
      </c>
      <c r="V19" s="59"/>
      <c r="W19" s="59">
        <f t="shared" ca="1" si="8"/>
        <v>2.1505000591278098</v>
      </c>
      <c r="X19" s="59">
        <f t="shared" ca="1" si="8"/>
        <v>0</v>
      </c>
      <c r="Y19" s="59">
        <f t="shared" ca="1" si="8"/>
        <v>0</v>
      </c>
      <c r="Z19" s="59">
        <f t="shared" ca="1" si="8"/>
        <v>0</v>
      </c>
      <c r="AA19" s="59">
        <f t="shared" ca="1" si="8"/>
        <v>0</v>
      </c>
      <c r="AB19" s="59">
        <f t="shared" ca="1" si="8"/>
        <v>0</v>
      </c>
      <c r="AC19" s="59">
        <f t="shared" ca="1" si="8"/>
        <v>0</v>
      </c>
      <c r="AD19" s="59">
        <f t="shared" ca="1" si="8"/>
        <v>0</v>
      </c>
      <c r="AE19" s="59">
        <f t="shared" ca="1" si="8"/>
        <v>0</v>
      </c>
      <c r="AF19" s="59">
        <f t="shared" ca="1" si="8"/>
        <v>0</v>
      </c>
      <c r="AG19" s="59">
        <f t="shared" ca="1" si="8"/>
        <v>0</v>
      </c>
      <c r="AH19" s="60"/>
      <c r="AI19" s="61">
        <v>5</v>
      </c>
      <c r="AJ19" s="60">
        <f t="shared" ca="1" si="12"/>
        <v>15</v>
      </c>
      <c r="AN19" s="73">
        <v>12</v>
      </c>
      <c r="AO19" s="74">
        <f t="shared" ca="1" si="13"/>
        <v>0</v>
      </c>
      <c r="AP19" s="73">
        <v>12</v>
      </c>
      <c r="AQ19" s="74">
        <f t="shared" ca="1" si="14"/>
        <v>0</v>
      </c>
      <c r="AR19" s="73">
        <v>24</v>
      </c>
      <c r="AS19" s="74">
        <f t="shared" ca="1" si="15"/>
        <v>0</v>
      </c>
      <c r="AT19" s="30"/>
      <c r="AU19" s="73">
        <v>12</v>
      </c>
      <c r="AV19" s="74">
        <f t="shared" ca="1" si="16"/>
        <v>0</v>
      </c>
      <c r="AW19" s="73">
        <v>24</v>
      </c>
      <c r="AX19" s="74">
        <f t="shared" ca="1" si="17"/>
        <v>0</v>
      </c>
      <c r="AY19" s="73">
        <v>12</v>
      </c>
      <c r="AZ19" s="75" t="str">
        <f t="shared" ca="1" si="18"/>
        <v/>
      </c>
    </row>
    <row r="20" spans="1:53" ht="13.8" x14ac:dyDescent="0.3">
      <c r="A20" s="55" t="str">
        <f t="shared" ca="1" si="9"/>
        <v>alp_1_4</v>
      </c>
      <c r="B20" s="55">
        <f t="shared" ca="1" si="9"/>
        <v>-2.8132998943328902</v>
      </c>
      <c r="C20" s="55">
        <f t="shared" ca="1" si="6"/>
        <v>0.819149971008301</v>
      </c>
      <c r="D20" s="55">
        <f t="shared" ca="1" si="6"/>
        <v>-1.57311999797821</v>
      </c>
      <c r="E20" s="14"/>
      <c r="F20" s="50">
        <v>4</v>
      </c>
      <c r="G20" s="62" t="str">
        <f t="shared" ca="1" si="10"/>
        <v>alp</v>
      </c>
      <c r="H20" s="56"/>
      <c r="I20" s="56"/>
      <c r="J20" s="58"/>
      <c r="K20" s="59">
        <f t="shared" ca="1" si="11"/>
        <v>-2.8132998943328902</v>
      </c>
      <c r="L20" s="59">
        <f t="shared" ca="1" si="7"/>
        <v>0</v>
      </c>
      <c r="M20" s="59">
        <f t="shared" ca="1" si="7"/>
        <v>0</v>
      </c>
      <c r="N20" s="59">
        <f t="shared" ca="1" si="7"/>
        <v>0</v>
      </c>
      <c r="O20" s="59">
        <f t="shared" ca="1" si="7"/>
        <v>0</v>
      </c>
      <c r="P20" s="59">
        <f t="shared" ca="1" si="7"/>
        <v>0</v>
      </c>
      <c r="Q20" s="59">
        <f t="shared" ca="1" si="7"/>
        <v>0</v>
      </c>
      <c r="R20" s="59">
        <f t="shared" ca="1" si="7"/>
        <v>0</v>
      </c>
      <c r="S20" s="59">
        <f t="shared" ca="1" si="7"/>
        <v>0</v>
      </c>
      <c r="T20" s="59">
        <f t="shared" ca="1" si="7"/>
        <v>0</v>
      </c>
      <c r="U20" s="59">
        <f t="shared" ca="1" si="7"/>
        <v>0</v>
      </c>
      <c r="V20" s="59"/>
      <c r="W20" s="59">
        <f t="shared" ca="1" si="8"/>
        <v>0.819149971008301</v>
      </c>
      <c r="X20" s="59">
        <f t="shared" ca="1" si="8"/>
        <v>0</v>
      </c>
      <c r="Y20" s="59">
        <f t="shared" ca="1" si="8"/>
        <v>0</v>
      </c>
      <c r="Z20" s="59">
        <f t="shared" ca="1" si="8"/>
        <v>0</v>
      </c>
      <c r="AA20" s="59">
        <f t="shared" ca="1" si="8"/>
        <v>0</v>
      </c>
      <c r="AB20" s="59">
        <f t="shared" ca="1" si="8"/>
        <v>0</v>
      </c>
      <c r="AC20" s="59">
        <f t="shared" ca="1" si="8"/>
        <v>0</v>
      </c>
      <c r="AD20" s="59">
        <f t="shared" ca="1" si="8"/>
        <v>0</v>
      </c>
      <c r="AE20" s="59">
        <f t="shared" ca="1" si="8"/>
        <v>0</v>
      </c>
      <c r="AF20" s="59">
        <f t="shared" ca="1" si="8"/>
        <v>0</v>
      </c>
      <c r="AG20" s="59">
        <f t="shared" ca="1" si="8"/>
        <v>0</v>
      </c>
      <c r="AH20" s="60"/>
      <c r="AI20" s="61">
        <v>5</v>
      </c>
      <c r="AJ20" s="60">
        <f t="shared" ca="1" si="12"/>
        <v>15</v>
      </c>
      <c r="AN20" s="73">
        <v>13</v>
      </c>
      <c r="AO20" s="74">
        <f t="shared" ca="1" si="13"/>
        <v>0</v>
      </c>
      <c r="AP20" s="73">
        <v>13</v>
      </c>
      <c r="AQ20" s="74">
        <f t="shared" ca="1" si="14"/>
        <v>0</v>
      </c>
      <c r="AR20" s="73">
        <v>25</v>
      </c>
      <c r="AS20" s="74">
        <f t="shared" ca="1" si="15"/>
        <v>0</v>
      </c>
      <c r="AT20" s="30"/>
      <c r="AU20" s="73">
        <v>13</v>
      </c>
      <c r="AV20" s="74">
        <f t="shared" ca="1" si="16"/>
        <v>0</v>
      </c>
      <c r="AW20" s="73">
        <v>25</v>
      </c>
      <c r="AX20" s="74">
        <f t="shared" ca="1" si="17"/>
        <v>0</v>
      </c>
      <c r="AY20" s="73">
        <v>13</v>
      </c>
      <c r="AZ20" s="75" t="str">
        <f t="shared" ca="1" si="18"/>
        <v/>
      </c>
    </row>
    <row r="21" spans="1:53" ht="13.8" x14ac:dyDescent="0.3">
      <c r="A21" s="55" t="str">
        <f t="shared" ca="1" si="9"/>
        <v>alp_2_1</v>
      </c>
      <c r="B21" s="55">
        <f t="shared" ca="1" si="9"/>
        <v>-6.0272798538207999</v>
      </c>
      <c r="C21" s="55">
        <f t="shared" ca="1" si="6"/>
        <v>1.3566199541091899</v>
      </c>
      <c r="D21" s="55">
        <f t="shared" ca="1" si="6"/>
        <v>-0.60922002792358398</v>
      </c>
      <c r="E21" s="14"/>
      <c r="F21" s="50">
        <v>5</v>
      </c>
      <c r="G21" s="62" t="str">
        <f t="shared" ca="1" si="10"/>
        <v>alp</v>
      </c>
      <c r="H21" s="56"/>
      <c r="I21" s="56"/>
      <c r="J21" s="58"/>
      <c r="K21" s="59">
        <f t="shared" ca="1" si="11"/>
        <v>-6.0272798538207999</v>
      </c>
      <c r="L21" s="59">
        <f t="shared" ca="1" si="7"/>
        <v>0</v>
      </c>
      <c r="M21" s="59">
        <f t="shared" ca="1" si="7"/>
        <v>0</v>
      </c>
      <c r="N21" s="59">
        <f t="shared" ca="1" si="7"/>
        <v>0</v>
      </c>
      <c r="O21" s="59">
        <f t="shared" ca="1" si="7"/>
        <v>0</v>
      </c>
      <c r="P21" s="59">
        <f t="shared" ca="1" si="7"/>
        <v>0</v>
      </c>
      <c r="Q21" s="59">
        <f t="shared" ca="1" si="7"/>
        <v>0</v>
      </c>
      <c r="R21" s="59">
        <f t="shared" ca="1" si="7"/>
        <v>0</v>
      </c>
      <c r="S21" s="59">
        <f t="shared" ca="1" si="7"/>
        <v>0</v>
      </c>
      <c r="T21" s="59">
        <f t="shared" ca="1" si="7"/>
        <v>0</v>
      </c>
      <c r="U21" s="59">
        <f t="shared" ca="1" si="7"/>
        <v>0</v>
      </c>
      <c r="V21" s="59"/>
      <c r="W21" s="59">
        <f t="shared" ca="1" si="8"/>
        <v>1.3566199541091899</v>
      </c>
      <c r="X21" s="59">
        <f t="shared" ca="1" si="8"/>
        <v>0</v>
      </c>
      <c r="Y21" s="59">
        <f t="shared" ca="1" si="8"/>
        <v>0</v>
      </c>
      <c r="Z21" s="59">
        <f t="shared" ca="1" si="8"/>
        <v>0</v>
      </c>
      <c r="AA21" s="59">
        <f t="shared" ca="1" si="8"/>
        <v>0</v>
      </c>
      <c r="AB21" s="59">
        <f t="shared" ca="1" si="8"/>
        <v>0</v>
      </c>
      <c r="AC21" s="59">
        <f t="shared" ca="1" si="8"/>
        <v>0</v>
      </c>
      <c r="AD21" s="59">
        <f t="shared" ca="1" si="8"/>
        <v>0</v>
      </c>
      <c r="AE21" s="59">
        <f t="shared" ca="1" si="8"/>
        <v>0</v>
      </c>
      <c r="AF21" s="59">
        <f t="shared" ca="1" si="8"/>
        <v>0</v>
      </c>
      <c r="AG21" s="59">
        <f t="shared" ca="1" si="8"/>
        <v>0</v>
      </c>
      <c r="AH21" s="60"/>
      <c r="AI21" s="61">
        <v>5</v>
      </c>
      <c r="AJ21" s="60">
        <f t="shared" ca="1" si="12"/>
        <v>15</v>
      </c>
      <c r="AN21" s="73">
        <v>14</v>
      </c>
      <c r="AO21" s="74">
        <f t="shared" ca="1" si="13"/>
        <v>0</v>
      </c>
      <c r="AP21" s="73">
        <v>14</v>
      </c>
      <c r="AQ21" s="74">
        <f t="shared" ca="1" si="14"/>
        <v>0</v>
      </c>
      <c r="AR21" s="73">
        <v>26</v>
      </c>
      <c r="AS21" s="74">
        <f t="shared" ca="1" si="15"/>
        <v>0</v>
      </c>
      <c r="AT21" s="30"/>
      <c r="AU21" s="73">
        <v>14</v>
      </c>
      <c r="AV21" s="74">
        <f t="shared" ca="1" si="16"/>
        <v>0</v>
      </c>
      <c r="AW21" s="73">
        <v>26</v>
      </c>
      <c r="AX21" s="74">
        <f t="shared" ca="1" si="17"/>
        <v>0</v>
      </c>
      <c r="AY21" s="73">
        <v>14</v>
      </c>
      <c r="AZ21" s="75" t="str">
        <f t="shared" ca="1" si="18"/>
        <v/>
      </c>
    </row>
    <row r="22" spans="1:53" ht="13.8" x14ac:dyDescent="0.3">
      <c r="A22" s="55" t="str">
        <f t="shared" ca="1" si="9"/>
        <v>alp_2_2</v>
      </c>
      <c r="B22" s="55">
        <f t="shared" ca="1" si="9"/>
        <v>-4.9423799514770499</v>
      </c>
      <c r="C22" s="55">
        <f t="shared" ca="1" si="6"/>
        <v>2.6567599773407</v>
      </c>
      <c r="D22" s="55">
        <f t="shared" ca="1" si="6"/>
        <v>-0.87054002285003695</v>
      </c>
      <c r="E22" s="14"/>
      <c r="F22" s="50">
        <v>6</v>
      </c>
      <c r="G22" s="62" t="str">
        <f t="shared" ca="1" si="10"/>
        <v>alp</v>
      </c>
      <c r="H22" s="56"/>
      <c r="I22" s="56"/>
      <c r="J22" s="58"/>
      <c r="K22" s="59">
        <f t="shared" ca="1" si="11"/>
        <v>-4.9423799514770499</v>
      </c>
      <c r="L22" s="59">
        <f t="shared" ca="1" si="7"/>
        <v>0</v>
      </c>
      <c r="M22" s="59">
        <f t="shared" ca="1" si="7"/>
        <v>0</v>
      </c>
      <c r="N22" s="59">
        <f t="shared" ca="1" si="7"/>
        <v>0</v>
      </c>
      <c r="O22" s="59">
        <f t="shared" ca="1" si="7"/>
        <v>0</v>
      </c>
      <c r="P22" s="59">
        <f t="shared" ca="1" si="7"/>
        <v>0</v>
      </c>
      <c r="Q22" s="59">
        <f t="shared" ca="1" si="7"/>
        <v>0</v>
      </c>
      <c r="R22" s="59">
        <f t="shared" ca="1" si="7"/>
        <v>0</v>
      </c>
      <c r="S22" s="59">
        <f t="shared" ca="1" si="7"/>
        <v>0</v>
      </c>
      <c r="T22" s="59">
        <f t="shared" ca="1" si="7"/>
        <v>0</v>
      </c>
      <c r="U22" s="59">
        <f t="shared" ca="1" si="7"/>
        <v>0</v>
      </c>
      <c r="V22" s="59"/>
      <c r="W22" s="59">
        <f t="shared" ca="1" si="8"/>
        <v>2.6567599773407</v>
      </c>
      <c r="X22" s="59">
        <f t="shared" ca="1" si="8"/>
        <v>0</v>
      </c>
      <c r="Y22" s="59">
        <f t="shared" ca="1" si="8"/>
        <v>0</v>
      </c>
      <c r="Z22" s="59">
        <f t="shared" ca="1" si="8"/>
        <v>0</v>
      </c>
      <c r="AA22" s="59">
        <f t="shared" ca="1" si="8"/>
        <v>0</v>
      </c>
      <c r="AB22" s="59">
        <f t="shared" ca="1" si="8"/>
        <v>0</v>
      </c>
      <c r="AC22" s="59">
        <f t="shared" ca="1" si="8"/>
        <v>0</v>
      </c>
      <c r="AD22" s="59">
        <f t="shared" ca="1" si="8"/>
        <v>0</v>
      </c>
      <c r="AE22" s="59">
        <f t="shared" ca="1" si="8"/>
        <v>0</v>
      </c>
      <c r="AF22" s="59">
        <f t="shared" ca="1" si="8"/>
        <v>0</v>
      </c>
      <c r="AG22" s="59">
        <f t="shared" ca="1" si="8"/>
        <v>0</v>
      </c>
      <c r="AH22" s="60"/>
      <c r="AI22" s="61">
        <v>5</v>
      </c>
      <c r="AJ22" s="60">
        <f t="shared" ca="1" si="12"/>
        <v>15</v>
      </c>
      <c r="AN22" s="73">
        <v>15</v>
      </c>
      <c r="AO22" s="74" t="str">
        <f t="shared" ca="1" si="13"/>
        <v>oel</v>
      </c>
      <c r="AP22" s="73">
        <v>15</v>
      </c>
      <c r="AQ22" s="74">
        <f t="shared" ca="1" si="14"/>
        <v>0.56211967069345159</v>
      </c>
      <c r="AR22" s="73">
        <v>27</v>
      </c>
      <c r="AS22" s="74">
        <f t="shared" ca="1" si="15"/>
        <v>-0.17009067187706609</v>
      </c>
      <c r="AT22" s="30">
        <v>40</v>
      </c>
      <c r="AU22" s="73">
        <v>15</v>
      </c>
      <c r="AV22" s="74">
        <f t="shared" ca="1" si="16"/>
        <v>0.99457089003421062</v>
      </c>
      <c r="AW22" s="73">
        <v>27</v>
      </c>
      <c r="AX22" s="74">
        <f t="shared" ca="1" si="17"/>
        <v>1.0705526308474673</v>
      </c>
      <c r="AY22" s="73">
        <v>15</v>
      </c>
      <c r="AZ22" s="75">
        <f t="shared" ca="1" si="18"/>
        <v>30</v>
      </c>
    </row>
    <row r="23" spans="1:53" ht="13.8" x14ac:dyDescent="0.3">
      <c r="A23" s="55" t="str">
        <f t="shared" ca="1" si="9"/>
        <v>alp_2_3</v>
      </c>
      <c r="B23" s="55">
        <f t="shared" ca="1" si="9"/>
        <v>-6.4814400672912598</v>
      </c>
      <c r="C23" s="55">
        <f t="shared" ca="1" si="6"/>
        <v>0.92269998788833596</v>
      </c>
      <c r="D23" s="55">
        <f t="shared" ca="1" si="6"/>
        <v>1.1465799808502199</v>
      </c>
      <c r="E23" s="14"/>
      <c r="F23" s="50">
        <v>7</v>
      </c>
      <c r="G23" s="62" t="str">
        <f t="shared" ca="1" si="10"/>
        <v>alp</v>
      </c>
      <c r="H23" s="56"/>
      <c r="I23" s="56"/>
      <c r="J23" s="58"/>
      <c r="K23" s="59">
        <f t="shared" ca="1" si="11"/>
        <v>-6.4814400672912598</v>
      </c>
      <c r="L23" s="59">
        <f t="shared" ca="1" si="7"/>
        <v>0</v>
      </c>
      <c r="M23" s="59">
        <f t="shared" ca="1" si="7"/>
        <v>0</v>
      </c>
      <c r="N23" s="59">
        <f t="shared" ca="1" si="7"/>
        <v>0</v>
      </c>
      <c r="O23" s="59">
        <f t="shared" ca="1" si="7"/>
        <v>0</v>
      </c>
      <c r="P23" s="59">
        <f t="shared" ca="1" si="7"/>
        <v>0</v>
      </c>
      <c r="Q23" s="59">
        <f t="shared" ca="1" si="7"/>
        <v>0</v>
      </c>
      <c r="R23" s="59">
        <f t="shared" ca="1" si="7"/>
        <v>0</v>
      </c>
      <c r="S23" s="59">
        <f t="shared" ca="1" si="7"/>
        <v>0</v>
      </c>
      <c r="T23" s="59">
        <f t="shared" ca="1" si="7"/>
        <v>0</v>
      </c>
      <c r="U23" s="59">
        <f t="shared" ca="1" si="7"/>
        <v>0</v>
      </c>
      <c r="V23" s="59"/>
      <c r="W23" s="59">
        <f t="shared" ca="1" si="8"/>
        <v>0.92269998788833596</v>
      </c>
      <c r="X23" s="59">
        <f t="shared" ca="1" si="8"/>
        <v>0</v>
      </c>
      <c r="Y23" s="59">
        <f t="shared" ca="1" si="8"/>
        <v>0</v>
      </c>
      <c r="Z23" s="59">
        <f t="shared" ca="1" si="8"/>
        <v>0</v>
      </c>
      <c r="AA23" s="59">
        <f t="shared" ca="1" si="8"/>
        <v>0</v>
      </c>
      <c r="AB23" s="59">
        <f t="shared" ca="1" si="8"/>
        <v>0</v>
      </c>
      <c r="AC23" s="59">
        <f t="shared" ca="1" si="8"/>
        <v>0</v>
      </c>
      <c r="AD23" s="59">
        <f t="shared" ca="1" si="8"/>
        <v>0</v>
      </c>
      <c r="AE23" s="59">
        <f t="shared" ca="1" si="8"/>
        <v>0</v>
      </c>
      <c r="AF23" s="59">
        <f t="shared" ca="1" si="8"/>
        <v>0</v>
      </c>
      <c r="AG23" s="59">
        <f t="shared" ca="1" si="8"/>
        <v>0</v>
      </c>
      <c r="AH23" s="60"/>
      <c r="AI23" s="61">
        <v>5</v>
      </c>
      <c r="AJ23" s="60">
        <f t="shared" ca="1" si="12"/>
        <v>15</v>
      </c>
      <c r="AN23" s="73">
        <v>16</v>
      </c>
      <c r="AO23" s="74" t="str">
        <f t="shared" ca="1" si="13"/>
        <v>iss</v>
      </c>
      <c r="AP23" s="73">
        <v>16</v>
      </c>
      <c r="AQ23" s="74">
        <f t="shared" ca="1" si="14"/>
        <v>-0.90716553393970523</v>
      </c>
      <c r="AR23" s="73">
        <v>28</v>
      </c>
      <c r="AS23" s="74">
        <f t="shared" ca="1" si="15"/>
        <v>-1.1484277637784974</v>
      </c>
      <c r="AT23" s="30">
        <v>40</v>
      </c>
      <c r="AU23" s="73">
        <v>16</v>
      </c>
      <c r="AV23" s="74">
        <f t="shared" ca="1" si="16"/>
        <v>1.5246946837220317</v>
      </c>
      <c r="AW23" s="73">
        <v>28</v>
      </c>
      <c r="AX23" s="74">
        <f t="shared" ca="1" si="17"/>
        <v>1.4205768591580084</v>
      </c>
      <c r="AY23" s="73">
        <v>16</v>
      </c>
      <c r="AZ23" s="75">
        <f t="shared" ca="1" si="18"/>
        <v>85</v>
      </c>
    </row>
    <row r="24" spans="1:53" ht="13.8" x14ac:dyDescent="0.3">
      <c r="A24" s="55" t="str">
        <f t="shared" ca="1" si="9"/>
        <v>alp_2_4</v>
      </c>
      <c r="B24" s="55">
        <f t="shared" ca="1" si="9"/>
        <v>-6.8923301696777299</v>
      </c>
      <c r="C24" s="55">
        <f t="shared" ca="1" si="6"/>
        <v>-1.55940997600555</v>
      </c>
      <c r="D24" s="55">
        <f t="shared" ca="1" si="6"/>
        <v>0.18285000324249301</v>
      </c>
      <c r="E24" s="14"/>
      <c r="F24" s="50">
        <v>8</v>
      </c>
      <c r="G24" s="62" t="str">
        <f t="shared" ca="1" si="10"/>
        <v>alp</v>
      </c>
      <c r="H24" s="56"/>
      <c r="I24" s="56"/>
      <c r="J24" s="58"/>
      <c r="K24" s="59">
        <f t="shared" ca="1" si="11"/>
        <v>-6.8923301696777299</v>
      </c>
      <c r="L24" s="59">
        <f t="shared" ca="1" si="7"/>
        <v>0</v>
      </c>
      <c r="M24" s="59">
        <f t="shared" ca="1" si="7"/>
        <v>0</v>
      </c>
      <c r="N24" s="59">
        <f t="shared" ca="1" si="7"/>
        <v>0</v>
      </c>
      <c r="O24" s="59">
        <f t="shared" ca="1" si="7"/>
        <v>0</v>
      </c>
      <c r="P24" s="59">
        <f t="shared" ca="1" si="7"/>
        <v>0</v>
      </c>
      <c r="Q24" s="59">
        <f t="shared" ca="1" si="7"/>
        <v>0</v>
      </c>
      <c r="R24" s="59">
        <f t="shared" ca="1" si="7"/>
        <v>0</v>
      </c>
      <c r="S24" s="59">
        <f t="shared" ca="1" si="7"/>
        <v>0</v>
      </c>
      <c r="T24" s="59">
        <f t="shared" ca="1" si="7"/>
        <v>0</v>
      </c>
      <c r="U24" s="59">
        <f t="shared" ca="1" si="7"/>
        <v>0</v>
      </c>
      <c r="V24" s="59"/>
      <c r="W24" s="59">
        <f t="shared" ca="1" si="8"/>
        <v>-1.55940997600555</v>
      </c>
      <c r="X24" s="59">
        <f t="shared" ca="1" si="8"/>
        <v>0</v>
      </c>
      <c r="Y24" s="59">
        <f t="shared" ca="1" si="8"/>
        <v>0</v>
      </c>
      <c r="Z24" s="59">
        <f t="shared" ca="1" si="8"/>
        <v>0</v>
      </c>
      <c r="AA24" s="59">
        <f t="shared" ca="1" si="8"/>
        <v>0</v>
      </c>
      <c r="AB24" s="59">
        <f t="shared" ca="1" si="8"/>
        <v>0</v>
      </c>
      <c r="AC24" s="59">
        <f t="shared" ca="1" si="8"/>
        <v>0</v>
      </c>
      <c r="AD24" s="59">
        <f t="shared" ca="1" si="8"/>
        <v>0</v>
      </c>
      <c r="AE24" s="59">
        <f t="shared" ca="1" si="8"/>
        <v>0</v>
      </c>
      <c r="AF24" s="59">
        <f t="shared" ca="1" si="8"/>
        <v>0</v>
      </c>
      <c r="AG24" s="59">
        <f t="shared" ca="1" si="8"/>
        <v>0</v>
      </c>
      <c r="AH24" s="60"/>
      <c r="AI24" s="61">
        <v>5</v>
      </c>
      <c r="AJ24" s="60">
        <f t="shared" ca="1" si="12"/>
        <v>15</v>
      </c>
      <c r="AN24" s="73">
        <v>17</v>
      </c>
      <c r="AO24" s="74">
        <f t="shared" ca="1" si="13"/>
        <v>0</v>
      </c>
      <c r="AP24" s="73">
        <v>17</v>
      </c>
      <c r="AQ24" s="74">
        <f t="shared" ca="1" si="14"/>
        <v>0</v>
      </c>
      <c r="AR24" s="73">
        <v>29</v>
      </c>
      <c r="AS24" s="74">
        <f t="shared" ca="1" si="15"/>
        <v>0</v>
      </c>
      <c r="AT24" s="30"/>
      <c r="AU24" s="73">
        <v>17</v>
      </c>
      <c r="AV24" s="74">
        <f t="shared" ca="1" si="16"/>
        <v>0</v>
      </c>
      <c r="AW24" s="73">
        <v>29</v>
      </c>
      <c r="AX24" s="74">
        <f t="shared" ca="1" si="17"/>
        <v>0</v>
      </c>
      <c r="AY24" s="73">
        <v>17</v>
      </c>
      <c r="AZ24" s="75" t="str">
        <f t="shared" ca="1" si="18"/>
        <v/>
      </c>
    </row>
    <row r="25" spans="1:53" ht="13.8" x14ac:dyDescent="0.3">
      <c r="A25" s="55" t="str">
        <f t="shared" ca="1" si="9"/>
        <v>alp_2_5</v>
      </c>
      <c r="B25" s="55">
        <f t="shared" ca="1" si="9"/>
        <v>-5.9947400093078604</v>
      </c>
      <c r="C25" s="55">
        <f t="shared" ca="1" si="6"/>
        <v>3.4892699718475302</v>
      </c>
      <c r="D25" s="55">
        <f t="shared" ca="1" si="6"/>
        <v>-0.22987000644207001</v>
      </c>
      <c r="E25" s="14"/>
      <c r="F25" s="50">
        <v>9</v>
      </c>
      <c r="G25" s="62" t="str">
        <f t="shared" ca="1" si="10"/>
        <v>alp</v>
      </c>
      <c r="H25" s="56"/>
      <c r="I25" s="56"/>
      <c r="J25" s="58"/>
      <c r="K25" s="59">
        <f t="shared" ca="1" si="11"/>
        <v>-5.9947400093078604</v>
      </c>
      <c r="L25" s="59">
        <f t="shared" ca="1" si="7"/>
        <v>0</v>
      </c>
      <c r="M25" s="59">
        <f t="shared" ca="1" si="7"/>
        <v>0</v>
      </c>
      <c r="N25" s="59">
        <f t="shared" ca="1" si="7"/>
        <v>0</v>
      </c>
      <c r="O25" s="59">
        <f t="shared" ca="1" si="7"/>
        <v>0</v>
      </c>
      <c r="P25" s="59">
        <f t="shared" ca="1" si="7"/>
        <v>0</v>
      </c>
      <c r="Q25" s="59">
        <f t="shared" ca="1" si="7"/>
        <v>0</v>
      </c>
      <c r="R25" s="59">
        <f t="shared" ca="1" si="7"/>
        <v>0</v>
      </c>
      <c r="S25" s="59">
        <f t="shared" ca="1" si="7"/>
        <v>0</v>
      </c>
      <c r="T25" s="59">
        <f t="shared" ca="1" si="7"/>
        <v>0</v>
      </c>
      <c r="U25" s="59">
        <f t="shared" ca="1" si="7"/>
        <v>0</v>
      </c>
      <c r="V25" s="59"/>
      <c r="W25" s="59">
        <f t="shared" ca="1" si="8"/>
        <v>3.4892699718475302</v>
      </c>
      <c r="X25" s="59">
        <f t="shared" ca="1" si="8"/>
        <v>0</v>
      </c>
      <c r="Y25" s="59">
        <f t="shared" ca="1" si="8"/>
        <v>0</v>
      </c>
      <c r="Z25" s="59">
        <f t="shared" ca="1" si="8"/>
        <v>0</v>
      </c>
      <c r="AA25" s="59">
        <f t="shared" ca="1" si="8"/>
        <v>0</v>
      </c>
      <c r="AB25" s="59">
        <f t="shared" ca="1" si="8"/>
        <v>0</v>
      </c>
      <c r="AC25" s="59">
        <f t="shared" ca="1" si="8"/>
        <v>0</v>
      </c>
      <c r="AD25" s="59">
        <f t="shared" ca="1" si="8"/>
        <v>0</v>
      </c>
      <c r="AE25" s="59">
        <f t="shared" ca="1" si="8"/>
        <v>0</v>
      </c>
      <c r="AF25" s="59">
        <f t="shared" ca="1" si="8"/>
        <v>0</v>
      </c>
      <c r="AG25" s="59">
        <f t="shared" ca="1" si="8"/>
        <v>0</v>
      </c>
      <c r="AH25" s="60"/>
      <c r="AI25" s="61">
        <v>5</v>
      </c>
      <c r="AJ25" s="60">
        <f t="shared" ca="1" si="12"/>
        <v>15</v>
      </c>
      <c r="AN25" s="73">
        <v>18</v>
      </c>
      <c r="AO25" s="74">
        <f t="shared" ca="1" si="13"/>
        <v>0</v>
      </c>
      <c r="AP25" s="73">
        <v>18</v>
      </c>
      <c r="AQ25" s="74">
        <f t="shared" ca="1" si="14"/>
        <v>0</v>
      </c>
      <c r="AR25" s="73">
        <v>30</v>
      </c>
      <c r="AS25" s="74">
        <f t="shared" ca="1" si="15"/>
        <v>0</v>
      </c>
      <c r="AT25" s="30"/>
      <c r="AU25" s="73">
        <v>18</v>
      </c>
      <c r="AV25" s="74">
        <f t="shared" ca="1" si="16"/>
        <v>0</v>
      </c>
      <c r="AW25" s="73">
        <v>30</v>
      </c>
      <c r="AX25" s="74">
        <f t="shared" ca="1" si="17"/>
        <v>0</v>
      </c>
      <c r="AY25" s="73">
        <v>18</v>
      </c>
      <c r="AZ25" s="75" t="str">
        <f t="shared" ca="1" si="18"/>
        <v/>
      </c>
    </row>
    <row r="26" spans="1:53" ht="13.8" x14ac:dyDescent="0.3">
      <c r="A26" s="55" t="str">
        <f t="shared" ca="1" si="9"/>
        <v>alp_3_1</v>
      </c>
      <c r="B26" s="55">
        <f t="shared" ca="1" si="9"/>
        <v>-3.50288009643555</v>
      </c>
      <c r="C26" s="55">
        <f t="shared" ca="1" si="6"/>
        <v>1.83000004291534</v>
      </c>
      <c r="D26" s="55">
        <f t="shared" ca="1" si="6"/>
        <v>-0.45644000172615101</v>
      </c>
      <c r="E26" s="14"/>
      <c r="F26" s="50">
        <v>10</v>
      </c>
      <c r="G26" s="62" t="str">
        <f t="shared" ca="1" si="10"/>
        <v>alp</v>
      </c>
      <c r="H26" s="56"/>
      <c r="I26" s="56"/>
      <c r="J26" s="58"/>
      <c r="K26" s="59">
        <f t="shared" ca="1" si="11"/>
        <v>-3.50288009643555</v>
      </c>
      <c r="L26" s="59">
        <f t="shared" ca="1" si="7"/>
        <v>0</v>
      </c>
      <c r="M26" s="59">
        <f t="shared" ca="1" si="7"/>
        <v>0</v>
      </c>
      <c r="N26" s="59">
        <f t="shared" ca="1" si="7"/>
        <v>0</v>
      </c>
      <c r="O26" s="59">
        <f t="shared" ca="1" si="7"/>
        <v>0</v>
      </c>
      <c r="P26" s="59">
        <f t="shared" ca="1" si="7"/>
        <v>0</v>
      </c>
      <c r="Q26" s="59">
        <f t="shared" ca="1" si="7"/>
        <v>0</v>
      </c>
      <c r="R26" s="59">
        <f t="shared" ca="1" si="7"/>
        <v>0</v>
      </c>
      <c r="S26" s="59">
        <f t="shared" ca="1" si="7"/>
        <v>0</v>
      </c>
      <c r="T26" s="59">
        <f t="shared" ca="1" si="7"/>
        <v>0</v>
      </c>
      <c r="U26" s="59">
        <f t="shared" ca="1" si="7"/>
        <v>0</v>
      </c>
      <c r="V26" s="59"/>
      <c r="W26" s="59">
        <f t="shared" ca="1" si="8"/>
        <v>1.83000004291534</v>
      </c>
      <c r="X26" s="59">
        <f t="shared" ca="1" si="8"/>
        <v>0</v>
      </c>
      <c r="Y26" s="59">
        <f t="shared" ca="1" si="8"/>
        <v>0</v>
      </c>
      <c r="Z26" s="59">
        <f t="shared" ca="1" si="8"/>
        <v>0</v>
      </c>
      <c r="AA26" s="59">
        <f t="shared" ca="1" si="8"/>
        <v>0</v>
      </c>
      <c r="AB26" s="59">
        <f t="shared" ca="1" si="8"/>
        <v>0</v>
      </c>
      <c r="AC26" s="59">
        <f t="shared" ca="1" si="8"/>
        <v>0</v>
      </c>
      <c r="AD26" s="59">
        <f t="shared" ca="1" si="8"/>
        <v>0</v>
      </c>
      <c r="AE26" s="59">
        <f t="shared" ca="1" si="8"/>
        <v>0</v>
      </c>
      <c r="AF26" s="59">
        <f t="shared" ca="1" si="8"/>
        <v>0</v>
      </c>
      <c r="AG26" s="59">
        <f t="shared" ca="1" si="8"/>
        <v>0</v>
      </c>
      <c r="AH26" s="60"/>
      <c r="AI26" s="61">
        <v>5</v>
      </c>
      <c r="AJ26" s="60">
        <f t="shared" ca="1" si="12"/>
        <v>15</v>
      </c>
      <c r="AN26" s="73">
        <v>19</v>
      </c>
      <c r="AO26" s="74" t="str">
        <f t="shared" ca="1" si="13"/>
        <v>com</v>
      </c>
      <c r="AP26" s="73">
        <v>19</v>
      </c>
      <c r="AQ26" s="74">
        <f t="shared" ca="1" si="14"/>
        <v>2.2579860244478502</v>
      </c>
      <c r="AR26" s="73">
        <v>31</v>
      </c>
      <c r="AS26" s="74">
        <f t="shared" ca="1" si="15"/>
        <v>-2.1601077150021291</v>
      </c>
      <c r="AT26" s="30">
        <v>40</v>
      </c>
      <c r="AU26" s="73">
        <v>19</v>
      </c>
      <c r="AV26" s="74">
        <f t="shared" ca="1" si="16"/>
        <v>1.7034617870512172</v>
      </c>
      <c r="AW26" s="73">
        <v>31</v>
      </c>
      <c r="AX26" s="74">
        <f t="shared" ca="1" si="17"/>
        <v>2.5631232210198518</v>
      </c>
      <c r="AY26" s="73">
        <v>19</v>
      </c>
      <c r="AZ26" s="75">
        <f t="shared" ca="1" si="18"/>
        <v>35</v>
      </c>
    </row>
    <row r="27" spans="1:53" ht="13.8" x14ac:dyDescent="0.3">
      <c r="A27" s="55" t="str">
        <f t="shared" ca="1" si="9"/>
        <v>alp_3_2</v>
      </c>
      <c r="B27" s="55">
        <f t="shared" ca="1" si="9"/>
        <v>-3.2162499427795401</v>
      </c>
      <c r="C27" s="55">
        <f t="shared" ca="1" si="6"/>
        <v>2.8239200115203902</v>
      </c>
      <c r="D27" s="55">
        <f t="shared" ca="1" si="6"/>
        <v>-0.37580001354217502</v>
      </c>
      <c r="E27" s="14"/>
      <c r="F27" s="50">
        <v>11</v>
      </c>
      <c r="G27" s="62" t="str">
        <f t="shared" ca="1" si="10"/>
        <v>alp</v>
      </c>
      <c r="H27" s="56"/>
      <c r="I27" s="56"/>
      <c r="J27" s="58"/>
      <c r="K27" s="59">
        <f t="shared" ca="1" si="11"/>
        <v>-3.2162499427795401</v>
      </c>
      <c r="L27" s="59">
        <f t="shared" ca="1" si="7"/>
        <v>0</v>
      </c>
      <c r="M27" s="59">
        <f t="shared" ca="1" si="7"/>
        <v>0</v>
      </c>
      <c r="N27" s="59">
        <f t="shared" ca="1" si="7"/>
        <v>0</v>
      </c>
      <c r="O27" s="59">
        <f t="shared" ca="1" si="7"/>
        <v>0</v>
      </c>
      <c r="P27" s="59">
        <f t="shared" ca="1" si="7"/>
        <v>0</v>
      </c>
      <c r="Q27" s="59">
        <f t="shared" ca="1" si="7"/>
        <v>0</v>
      </c>
      <c r="R27" s="59">
        <f t="shared" ca="1" si="7"/>
        <v>0</v>
      </c>
      <c r="S27" s="59">
        <f t="shared" ca="1" si="7"/>
        <v>0</v>
      </c>
      <c r="T27" s="59">
        <f t="shared" ca="1" si="7"/>
        <v>0</v>
      </c>
      <c r="U27" s="59">
        <f t="shared" ca="1" si="7"/>
        <v>0</v>
      </c>
      <c r="V27" s="59"/>
      <c r="W27" s="59">
        <f t="shared" ca="1" si="8"/>
        <v>2.8239200115203902</v>
      </c>
      <c r="X27" s="59">
        <f t="shared" ca="1" si="8"/>
        <v>0</v>
      </c>
      <c r="Y27" s="59">
        <f t="shared" ca="1" si="8"/>
        <v>0</v>
      </c>
      <c r="Z27" s="59">
        <f t="shared" ca="1" si="8"/>
        <v>0</v>
      </c>
      <c r="AA27" s="59">
        <f t="shared" ca="1" si="8"/>
        <v>0</v>
      </c>
      <c r="AB27" s="59">
        <f t="shared" ca="1" si="8"/>
        <v>0</v>
      </c>
      <c r="AC27" s="59">
        <f t="shared" ca="1" si="8"/>
        <v>0</v>
      </c>
      <c r="AD27" s="59">
        <f t="shared" ca="1" si="8"/>
        <v>0</v>
      </c>
      <c r="AE27" s="59">
        <f t="shared" ca="1" si="8"/>
        <v>0</v>
      </c>
      <c r="AF27" s="59">
        <f t="shared" ca="1" si="8"/>
        <v>0</v>
      </c>
      <c r="AG27" s="59">
        <f t="shared" ca="1" si="8"/>
        <v>0</v>
      </c>
      <c r="AH27" s="60"/>
      <c r="AI27" s="61">
        <v>5</v>
      </c>
      <c r="AJ27" s="60">
        <f t="shared" ca="1" si="12"/>
        <v>15</v>
      </c>
      <c r="AN27" s="73">
        <v>20</v>
      </c>
      <c r="AO27" s="74" t="str">
        <f t="shared" ca="1" si="13"/>
        <v>zei</v>
      </c>
      <c r="AP27" s="73">
        <v>20</v>
      </c>
      <c r="AQ27" s="74">
        <f t="shared" ca="1" si="14"/>
        <v>3.3048911006362349</v>
      </c>
      <c r="AR27" s="73">
        <v>32</v>
      </c>
      <c r="AS27" s="74">
        <f t="shared" ca="1" si="15"/>
        <v>-1.5046486148128065E-2</v>
      </c>
      <c r="AT27" s="30">
        <v>40</v>
      </c>
      <c r="AU27" s="73">
        <v>20</v>
      </c>
      <c r="AV27" s="74">
        <f t="shared" ca="1" si="16"/>
        <v>0.75462308399928446</v>
      </c>
      <c r="AW27" s="73">
        <v>32</v>
      </c>
      <c r="AX27" s="74">
        <f t="shared" ca="1" si="17"/>
        <v>0.56521544476133401</v>
      </c>
      <c r="AY27" s="73">
        <v>20</v>
      </c>
      <c r="AZ27" s="75">
        <f t="shared" ca="1" si="18"/>
        <v>54</v>
      </c>
    </row>
    <row r="28" spans="1:53" ht="13.8" x14ac:dyDescent="0.3">
      <c r="A28" s="55" t="str">
        <f t="shared" ca="1" si="9"/>
        <v>alp_3_3</v>
      </c>
      <c r="B28" s="55">
        <f t="shared" ca="1" si="9"/>
        <v>-2.16100001335144</v>
      </c>
      <c r="C28" s="55">
        <f t="shared" ca="1" si="6"/>
        <v>2.6168799400329599</v>
      </c>
      <c r="D28" s="55">
        <f t="shared" ca="1" si="6"/>
        <v>-8.8859997689723996E-2</v>
      </c>
      <c r="E28" s="14"/>
      <c r="F28" s="50">
        <v>12</v>
      </c>
      <c r="G28" s="62" t="str">
        <f t="shared" ca="1" si="10"/>
        <v>alp</v>
      </c>
      <c r="H28" s="56"/>
      <c r="I28" s="56"/>
      <c r="J28" s="58"/>
      <c r="K28" s="59">
        <f t="shared" ca="1" si="11"/>
        <v>-2.16100001335144</v>
      </c>
      <c r="L28" s="59">
        <f t="shared" ca="1" si="7"/>
        <v>0</v>
      </c>
      <c r="M28" s="59">
        <f t="shared" ca="1" si="7"/>
        <v>0</v>
      </c>
      <c r="N28" s="59">
        <f t="shared" ca="1" si="7"/>
        <v>0</v>
      </c>
      <c r="O28" s="59">
        <f t="shared" ca="1" si="7"/>
        <v>0</v>
      </c>
      <c r="P28" s="59">
        <f t="shared" ca="1" si="7"/>
        <v>0</v>
      </c>
      <c r="Q28" s="59">
        <f t="shared" ca="1" si="7"/>
        <v>0</v>
      </c>
      <c r="R28" s="59">
        <f t="shared" ca="1" si="7"/>
        <v>0</v>
      </c>
      <c r="S28" s="59">
        <f t="shared" ca="1" si="7"/>
        <v>0</v>
      </c>
      <c r="T28" s="59">
        <f t="shared" ca="1" si="7"/>
        <v>0</v>
      </c>
      <c r="U28" s="59">
        <f t="shared" ca="1" si="7"/>
        <v>0</v>
      </c>
      <c r="V28" s="59"/>
      <c r="W28" s="59">
        <f t="shared" ca="1" si="8"/>
        <v>2.6168799400329599</v>
      </c>
      <c r="X28" s="59">
        <f t="shared" ca="1" si="8"/>
        <v>0</v>
      </c>
      <c r="Y28" s="59">
        <f t="shared" ca="1" si="8"/>
        <v>0</v>
      </c>
      <c r="Z28" s="59">
        <f t="shared" ca="1" si="8"/>
        <v>0</v>
      </c>
      <c r="AA28" s="59">
        <f t="shared" ca="1" si="8"/>
        <v>0</v>
      </c>
      <c r="AB28" s="59">
        <f t="shared" ca="1" si="8"/>
        <v>0</v>
      </c>
      <c r="AC28" s="59">
        <f t="shared" ca="1" si="8"/>
        <v>0</v>
      </c>
      <c r="AD28" s="59">
        <f t="shared" ca="1" si="8"/>
        <v>0</v>
      </c>
      <c r="AE28" s="59">
        <f t="shared" ca="1" si="8"/>
        <v>0</v>
      </c>
      <c r="AF28" s="59">
        <f t="shared" ca="1" si="8"/>
        <v>0</v>
      </c>
      <c r="AG28" s="59">
        <f t="shared" ca="1" si="8"/>
        <v>0</v>
      </c>
      <c r="AH28" s="60"/>
      <c r="AI28" s="61">
        <v>5</v>
      </c>
      <c r="AJ28" s="60">
        <f t="shared" ca="1" si="12"/>
        <v>15</v>
      </c>
      <c r="AN28" s="73">
        <v>21</v>
      </c>
      <c r="AO28" s="74" t="str">
        <f t="shared" ca="1" si="13"/>
        <v>tri</v>
      </c>
      <c r="AP28" s="73">
        <v>21</v>
      </c>
      <c r="AQ28" s="74">
        <f t="shared" ca="1" si="14"/>
        <v>3.7563099938054245</v>
      </c>
      <c r="AR28" s="73">
        <v>33</v>
      </c>
      <c r="AS28" s="74">
        <f t="shared" ca="1" si="15"/>
        <v>0.71054838405501386</v>
      </c>
      <c r="AT28" s="30">
        <v>40</v>
      </c>
      <c r="AU28" s="73">
        <v>21</v>
      </c>
      <c r="AV28" s="74">
        <f t="shared" ca="1" si="16"/>
        <v>0.99686053837482458</v>
      </c>
      <c r="AW28" s="73">
        <v>33</v>
      </c>
      <c r="AX28" s="74">
        <f t="shared" ca="1" si="17"/>
        <v>0.9869074262069415</v>
      </c>
      <c r="AY28" s="73">
        <v>21</v>
      </c>
      <c r="AZ28" s="75">
        <f t="shared" ca="1" si="18"/>
        <v>31</v>
      </c>
    </row>
    <row r="29" spans="1:53" ht="13.8" x14ac:dyDescent="0.3">
      <c r="A29" s="55" t="str">
        <f t="shared" ca="1" si="9"/>
        <v>alp_3_4</v>
      </c>
      <c r="B29" s="55">
        <f t="shared" ca="1" si="9"/>
        <v>-2.6949799060821502</v>
      </c>
      <c r="C29" s="55">
        <f t="shared" ca="1" si="6"/>
        <v>2.8433499336242698</v>
      </c>
      <c r="D29" s="55">
        <f t="shared" ca="1" si="6"/>
        <v>-0.86813002824783303</v>
      </c>
      <c r="E29" s="14"/>
      <c r="F29" s="50">
        <v>13</v>
      </c>
      <c r="G29" s="62" t="str">
        <f t="shared" ca="1" si="10"/>
        <v>alp</v>
      </c>
      <c r="H29" s="56"/>
      <c r="I29" s="56"/>
      <c r="J29" s="58"/>
      <c r="K29" s="59">
        <f t="shared" ca="1" si="11"/>
        <v>-2.6949799060821502</v>
      </c>
      <c r="L29" s="59">
        <f t="shared" ca="1" si="7"/>
        <v>0</v>
      </c>
      <c r="M29" s="59">
        <f t="shared" ca="1" si="7"/>
        <v>0</v>
      </c>
      <c r="N29" s="59">
        <f t="shared" ca="1" si="7"/>
        <v>0</v>
      </c>
      <c r="O29" s="59">
        <f t="shared" ca="1" si="7"/>
        <v>0</v>
      </c>
      <c r="P29" s="59">
        <f t="shared" ca="1" si="7"/>
        <v>0</v>
      </c>
      <c r="Q29" s="59">
        <f t="shared" ca="1" si="7"/>
        <v>0</v>
      </c>
      <c r="R29" s="59">
        <f t="shared" ca="1" si="7"/>
        <v>0</v>
      </c>
      <c r="S29" s="59">
        <f t="shared" ca="1" si="7"/>
        <v>0</v>
      </c>
      <c r="T29" s="59">
        <f t="shared" ca="1" si="7"/>
        <v>0</v>
      </c>
      <c r="U29" s="59">
        <f t="shared" ca="1" si="7"/>
        <v>0</v>
      </c>
      <c r="V29" s="59"/>
      <c r="W29" s="59">
        <f t="shared" ca="1" si="8"/>
        <v>2.8433499336242698</v>
      </c>
      <c r="X29" s="59">
        <f t="shared" ca="1" si="8"/>
        <v>0</v>
      </c>
      <c r="Y29" s="59">
        <f t="shared" ca="1" si="8"/>
        <v>0</v>
      </c>
      <c r="Z29" s="59">
        <f t="shared" ca="1" si="8"/>
        <v>0</v>
      </c>
      <c r="AA29" s="59">
        <f t="shared" ca="1" si="8"/>
        <v>0</v>
      </c>
      <c r="AB29" s="59">
        <f t="shared" ca="1" si="8"/>
        <v>0</v>
      </c>
      <c r="AC29" s="59">
        <f t="shared" ca="1" si="8"/>
        <v>0</v>
      </c>
      <c r="AD29" s="59">
        <f t="shared" ca="1" si="8"/>
        <v>0</v>
      </c>
      <c r="AE29" s="59">
        <f t="shared" ca="1" si="8"/>
        <v>0</v>
      </c>
      <c r="AF29" s="59">
        <f t="shared" ca="1" si="8"/>
        <v>0</v>
      </c>
      <c r="AG29" s="59">
        <f t="shared" ca="1" si="8"/>
        <v>0</v>
      </c>
      <c r="AH29" s="60"/>
      <c r="AI29" s="61">
        <v>5</v>
      </c>
      <c r="AJ29" s="60">
        <f t="shared" ca="1" si="12"/>
        <v>15</v>
      </c>
      <c r="AZ29" s="73"/>
      <c r="BA29" s="74"/>
    </row>
    <row r="30" spans="1:53" ht="13.8" x14ac:dyDescent="0.3">
      <c r="A30" s="55" t="str">
        <f t="shared" ca="1" si="9"/>
        <v>alp_3_5</v>
      </c>
      <c r="B30" s="55">
        <f t="shared" ca="1" si="9"/>
        <v>-5.0016798973083496</v>
      </c>
      <c r="C30" s="55">
        <f t="shared" ca="1" si="6"/>
        <v>0.61662000417709395</v>
      </c>
      <c r="D30" s="55">
        <f t="shared" ca="1" si="6"/>
        <v>-1.54560005664825</v>
      </c>
      <c r="E30" s="14"/>
      <c r="F30" s="50">
        <v>14</v>
      </c>
      <c r="G30" s="62" t="str">
        <f t="shared" ca="1" si="10"/>
        <v>alp</v>
      </c>
      <c r="H30" s="57"/>
      <c r="I30" s="57"/>
      <c r="J30" s="58"/>
      <c r="K30" s="59">
        <f t="shared" ca="1" si="11"/>
        <v>-5.0016798973083496</v>
      </c>
      <c r="L30" s="59">
        <f t="shared" ca="1" si="7"/>
        <v>0</v>
      </c>
      <c r="M30" s="59">
        <f t="shared" ca="1" si="7"/>
        <v>0</v>
      </c>
      <c r="N30" s="59">
        <f t="shared" ca="1" si="7"/>
        <v>0</v>
      </c>
      <c r="O30" s="59">
        <f t="shared" ca="1" si="7"/>
        <v>0</v>
      </c>
      <c r="P30" s="59">
        <f t="shared" ca="1" si="7"/>
        <v>0</v>
      </c>
      <c r="Q30" s="59">
        <f t="shared" ca="1" si="7"/>
        <v>0</v>
      </c>
      <c r="R30" s="59">
        <f t="shared" ca="1" si="7"/>
        <v>0</v>
      </c>
      <c r="S30" s="59">
        <f t="shared" ca="1" si="7"/>
        <v>0</v>
      </c>
      <c r="T30" s="59">
        <f t="shared" ca="1" si="7"/>
        <v>0</v>
      </c>
      <c r="U30" s="59">
        <f t="shared" ca="1" si="7"/>
        <v>0</v>
      </c>
      <c r="V30" s="59"/>
      <c r="W30" s="59">
        <f t="shared" ca="1" si="8"/>
        <v>0.61662000417709395</v>
      </c>
      <c r="X30" s="59">
        <f t="shared" ca="1" si="8"/>
        <v>0</v>
      </c>
      <c r="Y30" s="59">
        <f t="shared" ca="1" si="8"/>
        <v>0</v>
      </c>
      <c r="Z30" s="59">
        <f t="shared" ca="1" si="8"/>
        <v>0</v>
      </c>
      <c r="AA30" s="59">
        <f t="shared" ca="1" si="8"/>
        <v>0</v>
      </c>
      <c r="AB30" s="59">
        <f t="shared" ca="1" si="8"/>
        <v>0</v>
      </c>
      <c r="AC30" s="59">
        <f t="shared" ca="1" si="8"/>
        <v>0</v>
      </c>
      <c r="AD30" s="59">
        <f t="shared" ca="1" si="8"/>
        <v>0</v>
      </c>
      <c r="AE30" s="59">
        <f t="shared" ca="1" si="8"/>
        <v>0</v>
      </c>
      <c r="AF30" s="59">
        <f t="shared" ca="1" si="8"/>
        <v>0</v>
      </c>
      <c r="AG30" s="59">
        <f t="shared" ca="1" si="8"/>
        <v>0</v>
      </c>
      <c r="AH30" s="60"/>
      <c r="AI30" s="61">
        <v>5</v>
      </c>
      <c r="AJ30" s="60">
        <f t="shared" ca="1" si="12"/>
        <v>15</v>
      </c>
    </row>
    <row r="31" spans="1:53" ht="13.8" x14ac:dyDescent="0.3">
      <c r="A31" s="55" t="str">
        <f t="shared" ca="1" si="9"/>
        <v>alp_4_1</v>
      </c>
      <c r="B31" s="55">
        <f t="shared" ca="1" si="9"/>
        <v>-3.54359006881714</v>
      </c>
      <c r="C31" s="55">
        <f t="shared" ca="1" si="6"/>
        <v>2.68564009666443</v>
      </c>
      <c r="D31" s="55">
        <f t="shared" ca="1" si="6"/>
        <v>-1.07529997825623</v>
      </c>
      <c r="E31" s="14"/>
      <c r="F31" s="50">
        <v>15</v>
      </c>
      <c r="G31" s="62" t="str">
        <f t="shared" ca="1" si="10"/>
        <v>alp</v>
      </c>
      <c r="H31" s="56"/>
      <c r="I31" s="56"/>
      <c r="J31" s="58"/>
      <c r="K31" s="59">
        <f t="shared" ca="1" si="11"/>
        <v>-3.54359006881714</v>
      </c>
      <c r="L31" s="59">
        <f t="shared" ca="1" si="7"/>
        <v>0</v>
      </c>
      <c r="M31" s="59">
        <f t="shared" ca="1" si="7"/>
        <v>0</v>
      </c>
      <c r="N31" s="59">
        <f t="shared" ca="1" si="7"/>
        <v>0</v>
      </c>
      <c r="O31" s="59">
        <f t="shared" ca="1" si="7"/>
        <v>0</v>
      </c>
      <c r="P31" s="59">
        <f t="shared" ca="1" si="7"/>
        <v>0</v>
      </c>
      <c r="Q31" s="59">
        <f t="shared" ca="1" si="7"/>
        <v>0</v>
      </c>
      <c r="R31" s="59">
        <f t="shared" ca="1" si="7"/>
        <v>0</v>
      </c>
      <c r="S31" s="59">
        <f t="shared" ca="1" si="7"/>
        <v>0</v>
      </c>
      <c r="T31" s="59">
        <f t="shared" ca="1" si="7"/>
        <v>0</v>
      </c>
      <c r="U31" s="59">
        <f t="shared" ca="1" si="7"/>
        <v>0</v>
      </c>
      <c r="V31" s="59"/>
      <c r="W31" s="59">
        <f t="shared" ca="1" si="8"/>
        <v>2.68564009666443</v>
      </c>
      <c r="X31" s="59">
        <f t="shared" ca="1" si="8"/>
        <v>0</v>
      </c>
      <c r="Y31" s="59">
        <f t="shared" ca="1" si="8"/>
        <v>0</v>
      </c>
      <c r="Z31" s="59">
        <f t="shared" ca="1" si="8"/>
        <v>0</v>
      </c>
      <c r="AA31" s="59">
        <f t="shared" ca="1" si="8"/>
        <v>0</v>
      </c>
      <c r="AB31" s="59">
        <f t="shared" ca="1" si="8"/>
        <v>0</v>
      </c>
      <c r="AC31" s="59">
        <f t="shared" ca="1" si="8"/>
        <v>0</v>
      </c>
      <c r="AD31" s="59">
        <f t="shared" ca="1" si="8"/>
        <v>0</v>
      </c>
      <c r="AE31" s="59">
        <f t="shared" ca="1" si="8"/>
        <v>0</v>
      </c>
      <c r="AF31" s="59">
        <f t="shared" ca="1" si="8"/>
        <v>0</v>
      </c>
      <c r="AG31" s="59">
        <f t="shared" ca="1" si="8"/>
        <v>0</v>
      </c>
      <c r="AH31" s="60"/>
      <c r="AI31" s="61">
        <v>5</v>
      </c>
      <c r="AJ31" s="60">
        <f t="shared" ca="1" si="12"/>
        <v>15</v>
      </c>
    </row>
    <row r="32" spans="1:53" ht="13.8" x14ac:dyDescent="0.3">
      <c r="A32" s="55" t="str">
        <f t="shared" ca="1" si="9"/>
        <v>alp_4_2</v>
      </c>
      <c r="B32" s="55">
        <f t="shared" ca="1" si="9"/>
        <v>-2.7168500423431401</v>
      </c>
      <c r="C32" s="55">
        <f t="shared" ca="1" si="6"/>
        <v>2.8135900497436501</v>
      </c>
      <c r="D32" s="55">
        <f t="shared" ca="1" si="6"/>
        <v>-1.5445699691772501</v>
      </c>
      <c r="E32" s="14"/>
      <c r="F32" s="50">
        <v>16</v>
      </c>
      <c r="G32" s="62" t="str">
        <f t="shared" ca="1" si="10"/>
        <v>alp</v>
      </c>
      <c r="H32" s="56"/>
      <c r="I32" s="56"/>
      <c r="J32" s="58"/>
      <c r="K32" s="59">
        <f t="shared" ca="1" si="11"/>
        <v>-2.7168500423431401</v>
      </c>
      <c r="L32" s="59">
        <f t="shared" ca="1" si="7"/>
        <v>0</v>
      </c>
      <c r="M32" s="59">
        <f t="shared" ca="1" si="7"/>
        <v>0</v>
      </c>
      <c r="N32" s="59">
        <f t="shared" ca="1" si="7"/>
        <v>0</v>
      </c>
      <c r="O32" s="59">
        <f t="shared" ca="1" si="7"/>
        <v>0</v>
      </c>
      <c r="P32" s="59">
        <f t="shared" ca="1" si="7"/>
        <v>0</v>
      </c>
      <c r="Q32" s="59">
        <f t="shared" ca="1" si="7"/>
        <v>0</v>
      </c>
      <c r="R32" s="59">
        <f t="shared" ca="1" si="7"/>
        <v>0</v>
      </c>
      <c r="S32" s="59">
        <f t="shared" ca="1" si="7"/>
        <v>0</v>
      </c>
      <c r="T32" s="59">
        <f t="shared" ca="1" si="7"/>
        <v>0</v>
      </c>
      <c r="U32" s="59">
        <f t="shared" ca="1" si="7"/>
        <v>0</v>
      </c>
      <c r="V32" s="59"/>
      <c r="W32" s="59">
        <f t="shared" ca="1" si="8"/>
        <v>2.8135900497436501</v>
      </c>
      <c r="X32" s="59">
        <f t="shared" ca="1" si="8"/>
        <v>0</v>
      </c>
      <c r="Y32" s="59">
        <f t="shared" ca="1" si="8"/>
        <v>0</v>
      </c>
      <c r="Z32" s="59">
        <f t="shared" ca="1" si="8"/>
        <v>0</v>
      </c>
      <c r="AA32" s="59">
        <f t="shared" ca="1" si="8"/>
        <v>0</v>
      </c>
      <c r="AB32" s="59">
        <f t="shared" ca="1" si="8"/>
        <v>0</v>
      </c>
      <c r="AC32" s="59">
        <f t="shared" ca="1" si="8"/>
        <v>0</v>
      </c>
      <c r="AD32" s="59">
        <f t="shared" ca="1" si="8"/>
        <v>0</v>
      </c>
      <c r="AE32" s="59">
        <f t="shared" ca="1" si="8"/>
        <v>0</v>
      </c>
      <c r="AF32" s="59">
        <f t="shared" ca="1" si="8"/>
        <v>0</v>
      </c>
      <c r="AG32" s="59">
        <f t="shared" ca="1" si="8"/>
        <v>0</v>
      </c>
      <c r="AH32" s="60"/>
      <c r="AI32" s="61">
        <v>5</v>
      </c>
      <c r="AJ32" s="60">
        <f t="shared" ca="1" si="12"/>
        <v>15</v>
      </c>
    </row>
    <row r="33" spans="1:36" ht="13.8" x14ac:dyDescent="0.3">
      <c r="A33" s="55" t="str">
        <f t="shared" ca="1" si="9"/>
        <v>alp_4_3</v>
      </c>
      <c r="B33" s="55">
        <f t="shared" ca="1" si="9"/>
        <v>-2.6702499389648402</v>
      </c>
      <c r="C33" s="55">
        <f t="shared" ca="1" si="9"/>
        <v>-0.687550008296967</v>
      </c>
      <c r="D33" s="55">
        <f t="shared" ca="1" si="9"/>
        <v>-3.2889999449253103E-2</v>
      </c>
      <c r="E33" s="14"/>
      <c r="F33" s="50">
        <v>17</v>
      </c>
      <c r="G33" s="62" t="str">
        <f t="shared" ca="1" si="10"/>
        <v>alp</v>
      </c>
      <c r="H33" s="56"/>
      <c r="I33" s="56"/>
      <c r="J33" s="58"/>
      <c r="K33" s="59">
        <f t="shared" ca="1" si="11"/>
        <v>-2.6702499389648402</v>
      </c>
      <c r="L33" s="59">
        <f t="shared" ca="1" si="11"/>
        <v>0</v>
      </c>
      <c r="M33" s="59">
        <f t="shared" ca="1" si="11"/>
        <v>0</v>
      </c>
      <c r="N33" s="59">
        <f t="shared" ca="1" si="11"/>
        <v>0</v>
      </c>
      <c r="O33" s="59">
        <f t="shared" ca="1" si="11"/>
        <v>0</v>
      </c>
      <c r="P33" s="59">
        <f t="shared" ca="1" si="11"/>
        <v>0</v>
      </c>
      <c r="Q33" s="59">
        <f t="shared" ca="1" si="11"/>
        <v>0</v>
      </c>
      <c r="R33" s="59">
        <f t="shared" ca="1" si="11"/>
        <v>0</v>
      </c>
      <c r="S33" s="59">
        <f t="shared" ca="1" si="11"/>
        <v>0</v>
      </c>
      <c r="T33" s="59">
        <f t="shared" ca="1" si="11"/>
        <v>0</v>
      </c>
      <c r="U33" s="59">
        <f t="shared" ca="1" si="11"/>
        <v>0</v>
      </c>
      <c r="V33" s="59"/>
      <c r="W33" s="59">
        <f t="shared" ref="W33:AG56" ca="1" si="19">IF($C$5=1,IF($G33=K$13,$C33,0),IF($H33=K$14,$C33,0))</f>
        <v>-0.687550008296967</v>
      </c>
      <c r="X33" s="59">
        <f t="shared" ca="1" si="19"/>
        <v>0</v>
      </c>
      <c r="Y33" s="59">
        <f t="shared" ca="1" si="19"/>
        <v>0</v>
      </c>
      <c r="Z33" s="59">
        <f t="shared" ca="1" si="19"/>
        <v>0</v>
      </c>
      <c r="AA33" s="59">
        <f t="shared" ca="1" si="19"/>
        <v>0</v>
      </c>
      <c r="AB33" s="59">
        <f t="shared" ca="1" si="19"/>
        <v>0</v>
      </c>
      <c r="AC33" s="59">
        <f t="shared" ca="1" si="19"/>
        <v>0</v>
      </c>
      <c r="AD33" s="59">
        <f t="shared" ca="1" si="19"/>
        <v>0</v>
      </c>
      <c r="AE33" s="59">
        <f t="shared" ca="1" si="19"/>
        <v>0</v>
      </c>
      <c r="AF33" s="59">
        <f t="shared" ca="1" si="19"/>
        <v>0</v>
      </c>
      <c r="AG33" s="59">
        <f t="shared" ca="1" si="19"/>
        <v>0</v>
      </c>
      <c r="AH33" s="60"/>
      <c r="AI33" s="61">
        <v>5</v>
      </c>
      <c r="AJ33" s="60">
        <f t="shared" ca="1" si="12"/>
        <v>15</v>
      </c>
    </row>
    <row r="34" spans="1:36" ht="13.8" x14ac:dyDescent="0.3">
      <c r="A34" s="55" t="str">
        <f t="shared" ca="1" si="9"/>
        <v>alp_4_4</v>
      </c>
      <c r="B34" s="55">
        <f t="shared" ca="1" si="9"/>
        <v>-3.68232989311218</v>
      </c>
      <c r="C34" s="55">
        <f t="shared" ca="1" si="9"/>
        <v>3.5827898979186998</v>
      </c>
      <c r="D34" s="55">
        <f t="shared" ca="1" si="9"/>
        <v>-0.55655002593994096</v>
      </c>
      <c r="E34" s="14"/>
      <c r="F34" s="50">
        <v>18</v>
      </c>
      <c r="G34" s="62" t="str">
        <f t="shared" ca="1" si="10"/>
        <v>alp</v>
      </c>
      <c r="H34" s="56"/>
      <c r="I34" s="56"/>
      <c r="J34" s="58"/>
      <c r="K34" s="59">
        <f t="shared" ca="1" si="11"/>
        <v>-3.68232989311218</v>
      </c>
      <c r="L34" s="59">
        <f t="shared" ca="1" si="11"/>
        <v>0</v>
      </c>
      <c r="M34" s="59">
        <f t="shared" ca="1" si="11"/>
        <v>0</v>
      </c>
      <c r="N34" s="59">
        <f t="shared" ca="1" si="11"/>
        <v>0</v>
      </c>
      <c r="O34" s="59">
        <f t="shared" ca="1" si="11"/>
        <v>0</v>
      </c>
      <c r="P34" s="59">
        <f t="shared" ca="1" si="11"/>
        <v>0</v>
      </c>
      <c r="Q34" s="59">
        <f t="shared" ca="1" si="11"/>
        <v>0</v>
      </c>
      <c r="R34" s="59">
        <f t="shared" ca="1" si="11"/>
        <v>0</v>
      </c>
      <c r="S34" s="59">
        <f t="shared" ca="1" si="11"/>
        <v>0</v>
      </c>
      <c r="T34" s="59">
        <f t="shared" ca="1" si="11"/>
        <v>0</v>
      </c>
      <c r="U34" s="59">
        <f t="shared" ca="1" si="11"/>
        <v>0</v>
      </c>
      <c r="V34" s="59"/>
      <c r="W34" s="59">
        <f t="shared" ca="1" si="19"/>
        <v>3.5827898979186998</v>
      </c>
      <c r="X34" s="59">
        <f t="shared" ca="1" si="19"/>
        <v>0</v>
      </c>
      <c r="Y34" s="59">
        <f t="shared" ca="1" si="19"/>
        <v>0</v>
      </c>
      <c r="Z34" s="59">
        <f t="shared" ca="1" si="19"/>
        <v>0</v>
      </c>
      <c r="AA34" s="59">
        <f t="shared" ca="1" si="19"/>
        <v>0</v>
      </c>
      <c r="AB34" s="59">
        <f t="shared" ca="1" si="19"/>
        <v>0</v>
      </c>
      <c r="AC34" s="59">
        <f t="shared" ca="1" si="19"/>
        <v>0</v>
      </c>
      <c r="AD34" s="59">
        <f t="shared" ca="1" si="19"/>
        <v>0</v>
      </c>
      <c r="AE34" s="59">
        <f t="shared" ca="1" si="19"/>
        <v>0</v>
      </c>
      <c r="AF34" s="59">
        <f t="shared" ca="1" si="19"/>
        <v>0</v>
      </c>
      <c r="AG34" s="59">
        <f t="shared" ca="1" si="19"/>
        <v>0</v>
      </c>
      <c r="AH34" s="60"/>
      <c r="AI34" s="61">
        <v>5</v>
      </c>
      <c r="AJ34" s="60">
        <f t="shared" ca="1" si="12"/>
        <v>15</v>
      </c>
    </row>
    <row r="35" spans="1:36" ht="13.8" x14ac:dyDescent="0.3">
      <c r="A35" s="55" t="str">
        <f t="shared" ca="1" si="9"/>
        <v>alp_4_5</v>
      </c>
      <c r="B35" s="55">
        <f t="shared" ca="1" si="9"/>
        <v>-2.52309989929199</v>
      </c>
      <c r="C35" s="55">
        <f t="shared" ca="1" si="9"/>
        <v>-0.30193999409675598</v>
      </c>
      <c r="D35" s="55">
        <f t="shared" ca="1" si="9"/>
        <v>9.1760002076625796E-2</v>
      </c>
      <c r="E35" s="14"/>
      <c r="F35" s="50">
        <v>19</v>
      </c>
      <c r="G35" s="62" t="str">
        <f t="shared" ca="1" si="10"/>
        <v>alp</v>
      </c>
      <c r="H35" s="56"/>
      <c r="I35" s="56"/>
      <c r="J35" s="58"/>
      <c r="K35" s="59">
        <f t="shared" ca="1" si="11"/>
        <v>-2.52309989929199</v>
      </c>
      <c r="L35" s="59">
        <f t="shared" ca="1" si="11"/>
        <v>0</v>
      </c>
      <c r="M35" s="59">
        <f t="shared" ca="1" si="11"/>
        <v>0</v>
      </c>
      <c r="N35" s="59">
        <f t="shared" ca="1" si="11"/>
        <v>0</v>
      </c>
      <c r="O35" s="59">
        <f t="shared" ca="1" si="11"/>
        <v>0</v>
      </c>
      <c r="P35" s="59">
        <f t="shared" ca="1" si="11"/>
        <v>0</v>
      </c>
      <c r="Q35" s="59">
        <f t="shared" ca="1" si="11"/>
        <v>0</v>
      </c>
      <c r="R35" s="59">
        <f t="shared" ca="1" si="11"/>
        <v>0</v>
      </c>
      <c r="S35" s="59">
        <f t="shared" ca="1" si="11"/>
        <v>0</v>
      </c>
      <c r="T35" s="59">
        <f t="shared" ca="1" si="11"/>
        <v>0</v>
      </c>
      <c r="U35" s="59">
        <f t="shared" ca="1" si="11"/>
        <v>0</v>
      </c>
      <c r="V35" s="59"/>
      <c r="W35" s="59">
        <f t="shared" ca="1" si="19"/>
        <v>-0.30193999409675598</v>
      </c>
      <c r="X35" s="59">
        <f t="shared" ca="1" si="19"/>
        <v>0</v>
      </c>
      <c r="Y35" s="59">
        <f t="shared" ca="1" si="19"/>
        <v>0</v>
      </c>
      <c r="Z35" s="59">
        <f t="shared" ca="1" si="19"/>
        <v>0</v>
      </c>
      <c r="AA35" s="59">
        <f t="shared" ca="1" si="19"/>
        <v>0</v>
      </c>
      <c r="AB35" s="59">
        <f t="shared" ca="1" si="19"/>
        <v>0</v>
      </c>
      <c r="AC35" s="59">
        <f t="shared" ca="1" si="19"/>
        <v>0</v>
      </c>
      <c r="AD35" s="59">
        <f t="shared" ca="1" si="19"/>
        <v>0</v>
      </c>
      <c r="AE35" s="59">
        <f t="shared" ca="1" si="19"/>
        <v>0</v>
      </c>
      <c r="AF35" s="59">
        <f t="shared" ca="1" si="19"/>
        <v>0</v>
      </c>
      <c r="AG35" s="59">
        <f t="shared" ca="1" si="19"/>
        <v>0</v>
      </c>
      <c r="AH35" s="60"/>
      <c r="AI35" s="61">
        <v>5</v>
      </c>
      <c r="AJ35" s="60">
        <f t="shared" ca="1" si="12"/>
        <v>15</v>
      </c>
    </row>
    <row r="36" spans="1:36" ht="13.8" x14ac:dyDescent="0.3">
      <c r="A36" s="55" t="str">
        <f t="shared" ca="1" si="9"/>
        <v>alp_5_1</v>
      </c>
      <c r="B36" s="55">
        <f t="shared" ca="1" si="9"/>
        <v>-4.0771298408508301</v>
      </c>
      <c r="C36" s="55">
        <f t="shared" ca="1" si="9"/>
        <v>-0.36531999707222002</v>
      </c>
      <c r="D36" s="55">
        <f t="shared" ca="1" si="9"/>
        <v>0.74858999252319303</v>
      </c>
      <c r="E36" s="14"/>
      <c r="F36" s="50">
        <v>20</v>
      </c>
      <c r="G36" s="62" t="str">
        <f t="shared" ca="1" si="10"/>
        <v>alp</v>
      </c>
      <c r="H36" s="56"/>
      <c r="I36" s="56"/>
      <c r="J36" s="58"/>
      <c r="K36" s="59">
        <f t="shared" ca="1" si="11"/>
        <v>-4.0771298408508301</v>
      </c>
      <c r="L36" s="59">
        <f t="shared" ca="1" si="11"/>
        <v>0</v>
      </c>
      <c r="M36" s="59">
        <f t="shared" ca="1" si="11"/>
        <v>0</v>
      </c>
      <c r="N36" s="59">
        <f t="shared" ca="1" si="11"/>
        <v>0</v>
      </c>
      <c r="O36" s="59">
        <f t="shared" ca="1" si="11"/>
        <v>0</v>
      </c>
      <c r="P36" s="59">
        <f t="shared" ca="1" si="11"/>
        <v>0</v>
      </c>
      <c r="Q36" s="59">
        <f t="shared" ca="1" si="11"/>
        <v>0</v>
      </c>
      <c r="R36" s="59">
        <f t="shared" ca="1" si="11"/>
        <v>0</v>
      </c>
      <c r="S36" s="59">
        <f t="shared" ca="1" si="11"/>
        <v>0</v>
      </c>
      <c r="T36" s="59">
        <f t="shared" ca="1" si="11"/>
        <v>0</v>
      </c>
      <c r="U36" s="59">
        <f t="shared" ca="1" si="11"/>
        <v>0</v>
      </c>
      <c r="V36" s="59"/>
      <c r="W36" s="59">
        <f t="shared" ca="1" si="19"/>
        <v>-0.36531999707222002</v>
      </c>
      <c r="X36" s="59">
        <f t="shared" ca="1" si="19"/>
        <v>0</v>
      </c>
      <c r="Y36" s="59">
        <f t="shared" ca="1" si="19"/>
        <v>0</v>
      </c>
      <c r="Z36" s="59">
        <f t="shared" ca="1" si="19"/>
        <v>0</v>
      </c>
      <c r="AA36" s="59">
        <f t="shared" ca="1" si="19"/>
        <v>0</v>
      </c>
      <c r="AB36" s="59">
        <f t="shared" ca="1" si="19"/>
        <v>0</v>
      </c>
      <c r="AC36" s="59">
        <f t="shared" ca="1" si="19"/>
        <v>0</v>
      </c>
      <c r="AD36" s="59">
        <f t="shared" ca="1" si="19"/>
        <v>0</v>
      </c>
      <c r="AE36" s="59">
        <f t="shared" ca="1" si="19"/>
        <v>0</v>
      </c>
      <c r="AF36" s="59">
        <f t="shared" ca="1" si="19"/>
        <v>0</v>
      </c>
      <c r="AG36" s="59">
        <f t="shared" ca="1" si="19"/>
        <v>0</v>
      </c>
      <c r="AH36" s="60"/>
      <c r="AI36" s="61">
        <v>5</v>
      </c>
      <c r="AJ36" s="60">
        <f t="shared" ca="1" si="12"/>
        <v>15</v>
      </c>
    </row>
    <row r="37" spans="1:36" ht="13.8" x14ac:dyDescent="0.3">
      <c r="A37" s="55" t="str">
        <f t="shared" ca="1" si="9"/>
        <v>alp_5_2</v>
      </c>
      <c r="B37" s="55">
        <f t="shared" ca="1" si="9"/>
        <v>-3.96222996711731</v>
      </c>
      <c r="C37" s="55">
        <f t="shared" ca="1" si="9"/>
        <v>0.44097000360488903</v>
      </c>
      <c r="D37" s="55">
        <f t="shared" ca="1" si="9"/>
        <v>-1.183109998703</v>
      </c>
      <c r="E37" s="14"/>
      <c r="F37" s="50">
        <v>21</v>
      </c>
      <c r="G37" s="62" t="str">
        <f t="shared" ca="1" si="10"/>
        <v>alp</v>
      </c>
      <c r="H37" s="56"/>
      <c r="I37" s="56"/>
      <c r="J37" s="58"/>
      <c r="K37" s="59">
        <f t="shared" ca="1" si="11"/>
        <v>-3.96222996711731</v>
      </c>
      <c r="L37" s="59">
        <f t="shared" ca="1" si="11"/>
        <v>0</v>
      </c>
      <c r="M37" s="59">
        <f t="shared" ca="1" si="11"/>
        <v>0</v>
      </c>
      <c r="N37" s="59">
        <f t="shared" ca="1" si="11"/>
        <v>0</v>
      </c>
      <c r="O37" s="59">
        <f t="shared" ca="1" si="11"/>
        <v>0</v>
      </c>
      <c r="P37" s="59">
        <f t="shared" ca="1" si="11"/>
        <v>0</v>
      </c>
      <c r="Q37" s="59">
        <f t="shared" ca="1" si="11"/>
        <v>0</v>
      </c>
      <c r="R37" s="59">
        <f t="shared" ca="1" si="11"/>
        <v>0</v>
      </c>
      <c r="S37" s="59">
        <f t="shared" ca="1" si="11"/>
        <v>0</v>
      </c>
      <c r="T37" s="59">
        <f t="shared" ca="1" si="11"/>
        <v>0</v>
      </c>
      <c r="U37" s="59">
        <f t="shared" ca="1" si="11"/>
        <v>0</v>
      </c>
      <c r="V37" s="59"/>
      <c r="W37" s="59">
        <f t="shared" ca="1" si="19"/>
        <v>0.44097000360488903</v>
      </c>
      <c r="X37" s="59">
        <f t="shared" ca="1" si="19"/>
        <v>0</v>
      </c>
      <c r="Y37" s="59">
        <f t="shared" ca="1" si="19"/>
        <v>0</v>
      </c>
      <c r="Z37" s="59">
        <f t="shared" ca="1" si="19"/>
        <v>0</v>
      </c>
      <c r="AA37" s="59">
        <f t="shared" ca="1" si="19"/>
        <v>0</v>
      </c>
      <c r="AB37" s="59">
        <f t="shared" ca="1" si="19"/>
        <v>0</v>
      </c>
      <c r="AC37" s="59">
        <f t="shared" ca="1" si="19"/>
        <v>0</v>
      </c>
      <c r="AD37" s="59">
        <f t="shared" ca="1" si="19"/>
        <v>0</v>
      </c>
      <c r="AE37" s="59">
        <f t="shared" ca="1" si="19"/>
        <v>0</v>
      </c>
      <c r="AF37" s="59">
        <f t="shared" ca="1" si="19"/>
        <v>0</v>
      </c>
      <c r="AG37" s="59">
        <f t="shared" ca="1" si="19"/>
        <v>0</v>
      </c>
      <c r="AH37" s="60"/>
      <c r="AI37" s="61">
        <v>5</v>
      </c>
      <c r="AJ37" s="60">
        <f t="shared" ca="1" si="12"/>
        <v>15</v>
      </c>
    </row>
    <row r="38" spans="1:36" ht="13.8" x14ac:dyDescent="0.3">
      <c r="A38" s="55" t="str">
        <f t="shared" ca="1" si="9"/>
        <v>alp_5_3</v>
      </c>
      <c r="B38" s="55">
        <f t="shared" ca="1" si="9"/>
        <v>-2.7288799285888699</v>
      </c>
      <c r="C38" s="55">
        <f t="shared" ca="1" si="9"/>
        <v>-1.23134994506836</v>
      </c>
      <c r="D38" s="55">
        <f t="shared" ca="1" si="9"/>
        <v>-1.20155000686646</v>
      </c>
      <c r="E38" s="14"/>
      <c r="F38" s="50">
        <v>22</v>
      </c>
      <c r="G38" s="62" t="str">
        <f t="shared" ca="1" si="10"/>
        <v>alp</v>
      </c>
      <c r="H38" s="56"/>
      <c r="I38" s="56"/>
      <c r="J38" s="58"/>
      <c r="K38" s="59">
        <f t="shared" ca="1" si="11"/>
        <v>-2.7288799285888699</v>
      </c>
      <c r="L38" s="59">
        <f t="shared" ca="1" si="11"/>
        <v>0</v>
      </c>
      <c r="M38" s="59">
        <f t="shared" ca="1" si="11"/>
        <v>0</v>
      </c>
      <c r="N38" s="59">
        <f t="shared" ca="1" si="11"/>
        <v>0</v>
      </c>
      <c r="O38" s="59">
        <f t="shared" ca="1" si="11"/>
        <v>0</v>
      </c>
      <c r="P38" s="59">
        <f t="shared" ca="1" si="11"/>
        <v>0</v>
      </c>
      <c r="Q38" s="59">
        <f t="shared" ca="1" si="11"/>
        <v>0</v>
      </c>
      <c r="R38" s="59">
        <f t="shared" ca="1" si="11"/>
        <v>0</v>
      </c>
      <c r="S38" s="59">
        <f t="shared" ca="1" si="11"/>
        <v>0</v>
      </c>
      <c r="T38" s="59">
        <f t="shared" ca="1" si="11"/>
        <v>0</v>
      </c>
      <c r="U38" s="59">
        <f t="shared" ca="1" si="11"/>
        <v>0</v>
      </c>
      <c r="V38" s="59"/>
      <c r="W38" s="59">
        <f t="shared" ca="1" si="19"/>
        <v>-1.23134994506836</v>
      </c>
      <c r="X38" s="59">
        <f t="shared" ca="1" si="19"/>
        <v>0</v>
      </c>
      <c r="Y38" s="59">
        <f t="shared" ca="1" si="19"/>
        <v>0</v>
      </c>
      <c r="Z38" s="59">
        <f t="shared" ca="1" si="19"/>
        <v>0</v>
      </c>
      <c r="AA38" s="59">
        <f t="shared" ca="1" si="19"/>
        <v>0</v>
      </c>
      <c r="AB38" s="59">
        <f t="shared" ca="1" si="19"/>
        <v>0</v>
      </c>
      <c r="AC38" s="59">
        <f t="shared" ca="1" si="19"/>
        <v>0</v>
      </c>
      <c r="AD38" s="59">
        <f t="shared" ca="1" si="19"/>
        <v>0</v>
      </c>
      <c r="AE38" s="59">
        <f t="shared" ca="1" si="19"/>
        <v>0</v>
      </c>
      <c r="AF38" s="59">
        <f t="shared" ca="1" si="19"/>
        <v>0</v>
      </c>
      <c r="AG38" s="59">
        <f t="shared" ca="1" si="19"/>
        <v>0</v>
      </c>
      <c r="AH38" s="60"/>
      <c r="AI38" s="61">
        <v>5</v>
      </c>
      <c r="AJ38" s="60">
        <f t="shared" ca="1" si="12"/>
        <v>15</v>
      </c>
    </row>
    <row r="39" spans="1:36" ht="13.8" x14ac:dyDescent="0.3">
      <c r="A39" s="55" t="str">
        <f t="shared" ca="1" si="9"/>
        <v>alp_5_4</v>
      </c>
      <c r="B39" s="55">
        <f t="shared" ca="1" si="9"/>
        <v>-2.6765699386596702</v>
      </c>
      <c r="C39" s="55">
        <f t="shared" ca="1" si="9"/>
        <v>0.56352001428604104</v>
      </c>
      <c r="D39" s="55">
        <f t="shared" ca="1" si="9"/>
        <v>-6.1769999563694E-2</v>
      </c>
      <c r="E39" s="14"/>
      <c r="F39" s="50">
        <v>23</v>
      </c>
      <c r="G39" s="62" t="str">
        <f t="shared" ca="1" si="10"/>
        <v>alp</v>
      </c>
      <c r="H39" s="56"/>
      <c r="I39" s="56"/>
      <c r="J39" s="58"/>
      <c r="K39" s="59">
        <f t="shared" ca="1" si="11"/>
        <v>-2.6765699386596702</v>
      </c>
      <c r="L39" s="59">
        <f t="shared" ca="1" si="11"/>
        <v>0</v>
      </c>
      <c r="M39" s="59">
        <f t="shared" ca="1" si="11"/>
        <v>0</v>
      </c>
      <c r="N39" s="59">
        <f t="shared" ca="1" si="11"/>
        <v>0</v>
      </c>
      <c r="O39" s="59">
        <f t="shared" ca="1" si="11"/>
        <v>0</v>
      </c>
      <c r="P39" s="59">
        <f t="shared" ca="1" si="11"/>
        <v>0</v>
      </c>
      <c r="Q39" s="59">
        <f t="shared" ca="1" si="11"/>
        <v>0</v>
      </c>
      <c r="R39" s="59">
        <f t="shared" ca="1" si="11"/>
        <v>0</v>
      </c>
      <c r="S39" s="59">
        <f t="shared" ca="1" si="11"/>
        <v>0</v>
      </c>
      <c r="T39" s="59">
        <f t="shared" ca="1" si="11"/>
        <v>0</v>
      </c>
      <c r="U39" s="59">
        <f t="shared" ca="1" si="11"/>
        <v>0</v>
      </c>
      <c r="V39" s="59"/>
      <c r="W39" s="59">
        <f t="shared" ca="1" si="19"/>
        <v>0.56352001428604104</v>
      </c>
      <c r="X39" s="59">
        <f t="shared" ca="1" si="19"/>
        <v>0</v>
      </c>
      <c r="Y39" s="59">
        <f t="shared" ca="1" si="19"/>
        <v>0</v>
      </c>
      <c r="Z39" s="59">
        <f t="shared" ca="1" si="19"/>
        <v>0</v>
      </c>
      <c r="AA39" s="59">
        <f t="shared" ca="1" si="19"/>
        <v>0</v>
      </c>
      <c r="AB39" s="59">
        <f t="shared" ca="1" si="19"/>
        <v>0</v>
      </c>
      <c r="AC39" s="59">
        <f t="shared" ca="1" si="19"/>
        <v>0</v>
      </c>
      <c r="AD39" s="59">
        <f t="shared" ca="1" si="19"/>
        <v>0</v>
      </c>
      <c r="AE39" s="59">
        <f t="shared" ca="1" si="19"/>
        <v>0</v>
      </c>
      <c r="AF39" s="59">
        <f t="shared" ca="1" si="19"/>
        <v>0</v>
      </c>
      <c r="AG39" s="59">
        <f t="shared" ca="1" si="19"/>
        <v>0</v>
      </c>
      <c r="AH39" s="60"/>
      <c r="AI39" s="61">
        <v>5</v>
      </c>
      <c r="AJ39" s="60">
        <f t="shared" ca="1" si="12"/>
        <v>15</v>
      </c>
    </row>
    <row r="40" spans="1:36" ht="13.8" x14ac:dyDescent="0.3">
      <c r="A40" s="55" t="str">
        <f t="shared" ca="1" si="9"/>
        <v>alp_5_5</v>
      </c>
      <c r="B40" s="55">
        <f t="shared" ca="1" si="9"/>
        <v>-1.8153500556945801</v>
      </c>
      <c r="C40" s="55">
        <f t="shared" ca="1" si="9"/>
        <v>1.0347900390625</v>
      </c>
      <c r="D40" s="55">
        <f t="shared" ca="1" si="9"/>
        <v>-1.0744700431823699</v>
      </c>
      <c r="E40" s="14"/>
      <c r="F40" s="50">
        <v>24</v>
      </c>
      <c r="G40" s="62" t="str">
        <f t="shared" ca="1" si="10"/>
        <v>alp</v>
      </c>
      <c r="H40" s="56"/>
      <c r="I40" s="56"/>
      <c r="J40" s="58"/>
      <c r="K40" s="59">
        <f t="shared" ca="1" si="11"/>
        <v>-1.8153500556945801</v>
      </c>
      <c r="L40" s="59">
        <f t="shared" ca="1" si="11"/>
        <v>0</v>
      </c>
      <c r="M40" s="59">
        <f t="shared" ca="1" si="11"/>
        <v>0</v>
      </c>
      <c r="N40" s="59">
        <f t="shared" ca="1" si="11"/>
        <v>0</v>
      </c>
      <c r="O40" s="59">
        <f t="shared" ca="1" si="11"/>
        <v>0</v>
      </c>
      <c r="P40" s="59">
        <f t="shared" ca="1" si="11"/>
        <v>0</v>
      </c>
      <c r="Q40" s="59">
        <f t="shared" ca="1" si="11"/>
        <v>0</v>
      </c>
      <c r="R40" s="59">
        <f t="shared" ca="1" si="11"/>
        <v>0</v>
      </c>
      <c r="S40" s="59">
        <f t="shared" ca="1" si="11"/>
        <v>0</v>
      </c>
      <c r="T40" s="59">
        <f t="shared" ca="1" si="11"/>
        <v>0</v>
      </c>
      <c r="U40" s="59">
        <f t="shared" ca="1" si="11"/>
        <v>0</v>
      </c>
      <c r="V40" s="59"/>
      <c r="W40" s="59">
        <f t="shared" ca="1" si="19"/>
        <v>1.0347900390625</v>
      </c>
      <c r="X40" s="59">
        <f t="shared" ca="1" si="19"/>
        <v>0</v>
      </c>
      <c r="Y40" s="59">
        <f t="shared" ca="1" si="19"/>
        <v>0</v>
      </c>
      <c r="Z40" s="59">
        <f t="shared" ca="1" si="19"/>
        <v>0</v>
      </c>
      <c r="AA40" s="59">
        <f t="shared" ca="1" si="19"/>
        <v>0</v>
      </c>
      <c r="AB40" s="59">
        <f t="shared" ca="1" si="19"/>
        <v>0</v>
      </c>
      <c r="AC40" s="59">
        <f t="shared" ca="1" si="19"/>
        <v>0</v>
      </c>
      <c r="AD40" s="59">
        <f t="shared" ca="1" si="19"/>
        <v>0</v>
      </c>
      <c r="AE40" s="59">
        <f t="shared" ca="1" si="19"/>
        <v>0</v>
      </c>
      <c r="AF40" s="59">
        <f t="shared" ca="1" si="19"/>
        <v>0</v>
      </c>
      <c r="AG40" s="59">
        <f t="shared" ca="1" si="19"/>
        <v>0</v>
      </c>
      <c r="AH40" s="60"/>
      <c r="AI40" s="61">
        <v>5</v>
      </c>
      <c r="AJ40" s="60">
        <f t="shared" ca="1" si="12"/>
        <v>15</v>
      </c>
    </row>
    <row r="41" spans="1:36" ht="13.8" x14ac:dyDescent="0.3">
      <c r="A41" s="55" t="str">
        <f t="shared" ca="1" si="9"/>
        <v>alp_6_1</v>
      </c>
      <c r="B41" s="55">
        <f t="shared" ca="1" si="9"/>
        <v>-3.05668997764587</v>
      </c>
      <c r="C41" s="55">
        <f t="shared" ca="1" si="9"/>
        <v>1.55472004413605</v>
      </c>
      <c r="D41" s="55">
        <f t="shared" ca="1" si="9"/>
        <v>-1.3661400079727199</v>
      </c>
      <c r="E41" s="14"/>
      <c r="F41" s="50">
        <v>25</v>
      </c>
      <c r="G41" s="62" t="str">
        <f t="shared" ca="1" si="10"/>
        <v>alp</v>
      </c>
      <c r="H41" s="56"/>
      <c r="I41" s="56"/>
      <c r="J41" s="58"/>
      <c r="K41" s="59">
        <f t="shared" ca="1" si="11"/>
        <v>-3.05668997764587</v>
      </c>
      <c r="L41" s="59">
        <f t="shared" ca="1" si="11"/>
        <v>0</v>
      </c>
      <c r="M41" s="59">
        <f t="shared" ca="1" si="11"/>
        <v>0</v>
      </c>
      <c r="N41" s="59">
        <f t="shared" ca="1" si="11"/>
        <v>0</v>
      </c>
      <c r="O41" s="59">
        <f t="shared" ca="1" si="11"/>
        <v>0</v>
      </c>
      <c r="P41" s="59">
        <f t="shared" ca="1" si="11"/>
        <v>0</v>
      </c>
      <c r="Q41" s="59">
        <f t="shared" ca="1" si="11"/>
        <v>0</v>
      </c>
      <c r="R41" s="59">
        <f t="shared" ca="1" si="11"/>
        <v>0</v>
      </c>
      <c r="S41" s="59">
        <f t="shared" ca="1" si="11"/>
        <v>0</v>
      </c>
      <c r="T41" s="59">
        <f t="shared" ca="1" si="11"/>
        <v>0</v>
      </c>
      <c r="U41" s="59">
        <f t="shared" ca="1" si="11"/>
        <v>0</v>
      </c>
      <c r="V41" s="59"/>
      <c r="W41" s="59">
        <f t="shared" ca="1" si="19"/>
        <v>1.55472004413605</v>
      </c>
      <c r="X41" s="59">
        <f t="shared" ca="1" si="19"/>
        <v>0</v>
      </c>
      <c r="Y41" s="59">
        <f t="shared" ca="1" si="19"/>
        <v>0</v>
      </c>
      <c r="Z41" s="59">
        <f t="shared" ca="1" si="19"/>
        <v>0</v>
      </c>
      <c r="AA41" s="59">
        <f t="shared" ca="1" si="19"/>
        <v>0</v>
      </c>
      <c r="AB41" s="59">
        <f t="shared" ca="1" si="19"/>
        <v>0</v>
      </c>
      <c r="AC41" s="59">
        <f t="shared" ca="1" si="19"/>
        <v>0</v>
      </c>
      <c r="AD41" s="59">
        <f t="shared" ca="1" si="19"/>
        <v>0</v>
      </c>
      <c r="AE41" s="59">
        <f t="shared" ca="1" si="19"/>
        <v>0</v>
      </c>
      <c r="AF41" s="59">
        <f t="shared" ca="1" si="19"/>
        <v>0</v>
      </c>
      <c r="AG41" s="59">
        <f t="shared" ca="1" si="19"/>
        <v>0</v>
      </c>
      <c r="AH41" s="60"/>
      <c r="AI41" s="61">
        <v>5</v>
      </c>
      <c r="AJ41" s="60">
        <f t="shared" ca="1" si="12"/>
        <v>15</v>
      </c>
    </row>
    <row r="42" spans="1:36" ht="13.8" x14ac:dyDescent="0.3">
      <c r="A42" s="55" t="str">
        <f t="shared" ca="1" si="9"/>
        <v>alp_6_2</v>
      </c>
      <c r="B42" s="55">
        <f t="shared" ca="1" si="9"/>
        <v>-4.1614298820495597</v>
      </c>
      <c r="C42" s="55">
        <f t="shared" ca="1" si="9"/>
        <v>4.9127697944641104</v>
      </c>
      <c r="D42" s="55">
        <f t="shared" ca="1" si="9"/>
        <v>-0.53841000795364402</v>
      </c>
      <c r="E42" s="14"/>
      <c r="F42" s="50">
        <v>26</v>
      </c>
      <c r="G42" s="62" t="str">
        <f t="shared" ca="1" si="10"/>
        <v>alp</v>
      </c>
      <c r="H42" s="56"/>
      <c r="I42" s="56"/>
      <c r="J42" s="58"/>
      <c r="K42" s="59">
        <f t="shared" ca="1" si="11"/>
        <v>-4.1614298820495597</v>
      </c>
      <c r="L42" s="59">
        <f t="shared" ca="1" si="11"/>
        <v>0</v>
      </c>
      <c r="M42" s="59">
        <f t="shared" ca="1" si="11"/>
        <v>0</v>
      </c>
      <c r="N42" s="59">
        <f t="shared" ca="1" si="11"/>
        <v>0</v>
      </c>
      <c r="O42" s="59">
        <f t="shared" ca="1" si="11"/>
        <v>0</v>
      </c>
      <c r="P42" s="59">
        <f t="shared" ca="1" si="11"/>
        <v>0</v>
      </c>
      <c r="Q42" s="59">
        <f t="shared" ca="1" si="11"/>
        <v>0</v>
      </c>
      <c r="R42" s="59">
        <f t="shared" ca="1" si="11"/>
        <v>0</v>
      </c>
      <c r="S42" s="59">
        <f t="shared" ca="1" si="11"/>
        <v>0</v>
      </c>
      <c r="T42" s="59">
        <f t="shared" ca="1" si="11"/>
        <v>0</v>
      </c>
      <c r="U42" s="59">
        <f t="shared" ca="1" si="11"/>
        <v>0</v>
      </c>
      <c r="V42" s="59"/>
      <c r="W42" s="59">
        <f t="shared" ca="1" si="19"/>
        <v>4.9127697944641104</v>
      </c>
      <c r="X42" s="59">
        <f t="shared" ca="1" si="19"/>
        <v>0</v>
      </c>
      <c r="Y42" s="59">
        <f t="shared" ca="1" si="19"/>
        <v>0</v>
      </c>
      <c r="Z42" s="59">
        <f t="shared" ca="1" si="19"/>
        <v>0</v>
      </c>
      <c r="AA42" s="59">
        <f t="shared" ca="1" si="19"/>
        <v>0</v>
      </c>
      <c r="AB42" s="59">
        <f t="shared" ca="1" si="19"/>
        <v>0</v>
      </c>
      <c r="AC42" s="59">
        <f t="shared" ca="1" si="19"/>
        <v>0</v>
      </c>
      <c r="AD42" s="59">
        <f t="shared" ca="1" si="19"/>
        <v>0</v>
      </c>
      <c r="AE42" s="59">
        <f t="shared" ca="1" si="19"/>
        <v>0</v>
      </c>
      <c r="AF42" s="59">
        <f t="shared" ca="1" si="19"/>
        <v>0</v>
      </c>
      <c r="AG42" s="59">
        <f t="shared" ca="1" si="19"/>
        <v>0</v>
      </c>
      <c r="AH42" s="60"/>
      <c r="AI42" s="61">
        <v>5</v>
      </c>
      <c r="AJ42" s="60">
        <f t="shared" ca="1" si="12"/>
        <v>15</v>
      </c>
    </row>
    <row r="43" spans="1:36" ht="13.8" x14ac:dyDescent="0.3">
      <c r="A43" s="55" t="str">
        <f t="shared" ca="1" si="9"/>
        <v>alp_6_3</v>
      </c>
      <c r="B43" s="55">
        <f t="shared" ca="1" si="9"/>
        <v>-2.5835700035095202</v>
      </c>
      <c r="C43" s="55">
        <f t="shared" ca="1" si="9"/>
        <v>2.7595100402832</v>
      </c>
      <c r="D43" s="55">
        <f t="shared" ca="1" si="9"/>
        <v>-1.37059998512268</v>
      </c>
      <c r="E43" s="14"/>
      <c r="F43" s="50">
        <v>27</v>
      </c>
      <c r="G43" s="62" t="str">
        <f t="shared" ca="1" si="10"/>
        <v>alp</v>
      </c>
      <c r="H43" s="56"/>
      <c r="I43" s="56"/>
      <c r="J43" s="58"/>
      <c r="K43" s="59">
        <f t="shared" ca="1" si="11"/>
        <v>-2.5835700035095202</v>
      </c>
      <c r="L43" s="59">
        <f t="shared" ca="1" si="11"/>
        <v>0</v>
      </c>
      <c r="M43" s="59">
        <f t="shared" ca="1" si="11"/>
        <v>0</v>
      </c>
      <c r="N43" s="59">
        <f t="shared" ca="1" si="11"/>
        <v>0</v>
      </c>
      <c r="O43" s="59">
        <f t="shared" ca="1" si="11"/>
        <v>0</v>
      </c>
      <c r="P43" s="59">
        <f t="shared" ca="1" si="11"/>
        <v>0</v>
      </c>
      <c r="Q43" s="59">
        <f t="shared" ca="1" si="11"/>
        <v>0</v>
      </c>
      <c r="R43" s="59">
        <f t="shared" ca="1" si="11"/>
        <v>0</v>
      </c>
      <c r="S43" s="59">
        <f t="shared" ca="1" si="11"/>
        <v>0</v>
      </c>
      <c r="T43" s="59">
        <f t="shared" ca="1" si="11"/>
        <v>0</v>
      </c>
      <c r="U43" s="59">
        <f t="shared" ca="1" si="11"/>
        <v>0</v>
      </c>
      <c r="V43" s="59"/>
      <c r="W43" s="59">
        <f t="shared" ca="1" si="19"/>
        <v>2.7595100402832</v>
      </c>
      <c r="X43" s="59">
        <f t="shared" ca="1" si="19"/>
        <v>0</v>
      </c>
      <c r="Y43" s="59">
        <f t="shared" ca="1" si="19"/>
        <v>0</v>
      </c>
      <c r="Z43" s="59">
        <f t="shared" ca="1" si="19"/>
        <v>0</v>
      </c>
      <c r="AA43" s="59">
        <f t="shared" ca="1" si="19"/>
        <v>0</v>
      </c>
      <c r="AB43" s="59">
        <f t="shared" ca="1" si="19"/>
        <v>0</v>
      </c>
      <c r="AC43" s="59">
        <f t="shared" ca="1" si="19"/>
        <v>0</v>
      </c>
      <c r="AD43" s="59">
        <f t="shared" ca="1" si="19"/>
        <v>0</v>
      </c>
      <c r="AE43" s="59">
        <f t="shared" ca="1" si="19"/>
        <v>0</v>
      </c>
      <c r="AF43" s="59">
        <f t="shared" ca="1" si="19"/>
        <v>0</v>
      </c>
      <c r="AG43" s="59">
        <f t="shared" ca="1" si="19"/>
        <v>0</v>
      </c>
      <c r="AH43" s="60"/>
      <c r="AI43" s="61">
        <v>5</v>
      </c>
      <c r="AJ43" s="60">
        <f t="shared" ca="1" si="12"/>
        <v>15</v>
      </c>
    </row>
    <row r="44" spans="1:36" ht="13.8" x14ac:dyDescent="0.3">
      <c r="A44" s="55" t="str">
        <f t="shared" ca="1" si="9"/>
        <v>alp_6_4</v>
      </c>
      <c r="B44" s="55">
        <f t="shared" ca="1" si="9"/>
        <v>-3.49986004829407</v>
      </c>
      <c r="C44" s="55">
        <f t="shared" ca="1" si="9"/>
        <v>0.750859975814819</v>
      </c>
      <c r="D44" s="55">
        <f t="shared" ca="1" si="9"/>
        <v>-1.7458900213241599</v>
      </c>
      <c r="E44" s="14"/>
      <c r="F44" s="50">
        <v>28</v>
      </c>
      <c r="G44" s="62" t="str">
        <f t="shared" ca="1" si="10"/>
        <v>alp</v>
      </c>
      <c r="H44" s="56"/>
      <c r="I44" s="56"/>
      <c r="J44" s="58"/>
      <c r="K44" s="59">
        <f t="shared" ca="1" si="11"/>
        <v>-3.49986004829407</v>
      </c>
      <c r="L44" s="59">
        <f t="shared" ca="1" si="11"/>
        <v>0</v>
      </c>
      <c r="M44" s="59">
        <f t="shared" ca="1" si="11"/>
        <v>0</v>
      </c>
      <c r="N44" s="59">
        <f t="shared" ca="1" si="11"/>
        <v>0</v>
      </c>
      <c r="O44" s="59">
        <f t="shared" ca="1" si="11"/>
        <v>0</v>
      </c>
      <c r="P44" s="59">
        <f t="shared" ca="1" si="11"/>
        <v>0</v>
      </c>
      <c r="Q44" s="59">
        <f t="shared" ca="1" si="11"/>
        <v>0</v>
      </c>
      <c r="R44" s="59">
        <f t="shared" ca="1" si="11"/>
        <v>0</v>
      </c>
      <c r="S44" s="59">
        <f t="shared" ca="1" si="11"/>
        <v>0</v>
      </c>
      <c r="T44" s="59">
        <f t="shared" ca="1" si="11"/>
        <v>0</v>
      </c>
      <c r="U44" s="59">
        <f t="shared" ca="1" si="11"/>
        <v>0</v>
      </c>
      <c r="V44" s="59"/>
      <c r="W44" s="59">
        <f t="shared" ca="1" si="19"/>
        <v>0.750859975814819</v>
      </c>
      <c r="X44" s="59">
        <f t="shared" ca="1" si="19"/>
        <v>0</v>
      </c>
      <c r="Y44" s="59">
        <f t="shared" ca="1" si="19"/>
        <v>0</v>
      </c>
      <c r="Z44" s="59">
        <f t="shared" ca="1" si="19"/>
        <v>0</v>
      </c>
      <c r="AA44" s="59">
        <f t="shared" ca="1" si="19"/>
        <v>0</v>
      </c>
      <c r="AB44" s="59">
        <f t="shared" ca="1" si="19"/>
        <v>0</v>
      </c>
      <c r="AC44" s="59">
        <f t="shared" ca="1" si="19"/>
        <v>0</v>
      </c>
      <c r="AD44" s="59">
        <f t="shared" ca="1" si="19"/>
        <v>0</v>
      </c>
      <c r="AE44" s="59">
        <f t="shared" ca="1" si="19"/>
        <v>0</v>
      </c>
      <c r="AF44" s="59">
        <f t="shared" ca="1" si="19"/>
        <v>0</v>
      </c>
      <c r="AG44" s="59">
        <f t="shared" ca="1" si="19"/>
        <v>0</v>
      </c>
      <c r="AH44" s="60"/>
      <c r="AI44" s="61">
        <v>5</v>
      </c>
      <c r="AJ44" s="60">
        <f t="shared" ca="1" si="12"/>
        <v>15</v>
      </c>
    </row>
    <row r="45" spans="1:36" ht="13.8" x14ac:dyDescent="0.3">
      <c r="A45" s="55" t="str">
        <f t="shared" ca="1" si="9"/>
        <v>alp_6_5</v>
      </c>
      <c r="B45" s="55">
        <f t="shared" ca="1" si="9"/>
        <v>-1.5714199542999301</v>
      </c>
      <c r="C45" s="55">
        <f t="shared" ca="1" si="9"/>
        <v>3.15803003311157</v>
      </c>
      <c r="D45" s="55">
        <f t="shared" ca="1" si="9"/>
        <v>-1.4273200035095199</v>
      </c>
      <c r="E45" s="14"/>
      <c r="F45" s="50">
        <v>29</v>
      </c>
      <c r="G45" s="62" t="str">
        <f t="shared" ca="1" si="10"/>
        <v>alp</v>
      </c>
      <c r="H45" s="56"/>
      <c r="I45" s="56"/>
      <c r="J45" s="58"/>
      <c r="K45" s="59">
        <f t="shared" ca="1" si="11"/>
        <v>-1.5714199542999301</v>
      </c>
      <c r="L45" s="59">
        <f t="shared" ca="1" si="11"/>
        <v>0</v>
      </c>
      <c r="M45" s="59">
        <f t="shared" ca="1" si="11"/>
        <v>0</v>
      </c>
      <c r="N45" s="59">
        <f t="shared" ca="1" si="11"/>
        <v>0</v>
      </c>
      <c r="O45" s="59">
        <f t="shared" ca="1" si="11"/>
        <v>0</v>
      </c>
      <c r="P45" s="59">
        <f t="shared" ca="1" si="11"/>
        <v>0</v>
      </c>
      <c r="Q45" s="59">
        <f t="shared" ca="1" si="11"/>
        <v>0</v>
      </c>
      <c r="R45" s="59">
        <f t="shared" ca="1" si="11"/>
        <v>0</v>
      </c>
      <c r="S45" s="59">
        <f t="shared" ca="1" si="11"/>
        <v>0</v>
      </c>
      <c r="T45" s="59">
        <f t="shared" ca="1" si="11"/>
        <v>0</v>
      </c>
      <c r="U45" s="59">
        <f t="shared" ca="1" si="11"/>
        <v>0</v>
      </c>
      <c r="V45" s="59"/>
      <c r="W45" s="59">
        <f t="shared" ca="1" si="19"/>
        <v>3.15803003311157</v>
      </c>
      <c r="X45" s="59">
        <f t="shared" ca="1" si="19"/>
        <v>0</v>
      </c>
      <c r="Y45" s="59">
        <f t="shared" ca="1" si="19"/>
        <v>0</v>
      </c>
      <c r="Z45" s="59">
        <f t="shared" ca="1" si="19"/>
        <v>0</v>
      </c>
      <c r="AA45" s="59">
        <f t="shared" ca="1" si="19"/>
        <v>0</v>
      </c>
      <c r="AB45" s="59">
        <f t="shared" ca="1" si="19"/>
        <v>0</v>
      </c>
      <c r="AC45" s="59">
        <f t="shared" ca="1" si="19"/>
        <v>0</v>
      </c>
      <c r="AD45" s="59">
        <f t="shared" ca="1" si="19"/>
        <v>0</v>
      </c>
      <c r="AE45" s="59">
        <f t="shared" ca="1" si="19"/>
        <v>0</v>
      </c>
      <c r="AF45" s="59">
        <f t="shared" ca="1" si="19"/>
        <v>0</v>
      </c>
      <c r="AG45" s="59">
        <f t="shared" ca="1" si="19"/>
        <v>0</v>
      </c>
      <c r="AH45" s="60"/>
      <c r="AI45" s="61">
        <v>5</v>
      </c>
      <c r="AJ45" s="60">
        <f t="shared" ca="1" si="12"/>
        <v>15</v>
      </c>
    </row>
    <row r="46" spans="1:36" ht="13.8" x14ac:dyDescent="0.3">
      <c r="A46" s="55" t="str">
        <f t="shared" ca="1" si="9"/>
        <v>alp_7_1</v>
      </c>
      <c r="B46" s="55">
        <f t="shared" ca="1" si="9"/>
        <v>-1.73031997680664</v>
      </c>
      <c r="C46" s="55">
        <f t="shared" ca="1" si="9"/>
        <v>3.1175301074981698</v>
      </c>
      <c r="D46" s="55">
        <f t="shared" ca="1" si="9"/>
        <v>1.43133997917175</v>
      </c>
      <c r="E46" s="14"/>
      <c r="F46" s="50">
        <v>30</v>
      </c>
      <c r="G46" s="62" t="str">
        <f t="shared" ca="1" si="10"/>
        <v>alp</v>
      </c>
      <c r="H46" s="56"/>
      <c r="I46" s="56"/>
      <c r="J46" s="58"/>
      <c r="K46" s="59">
        <f t="shared" ca="1" si="11"/>
        <v>-1.73031997680664</v>
      </c>
      <c r="L46" s="59">
        <f t="shared" ca="1" si="11"/>
        <v>0</v>
      </c>
      <c r="M46" s="59">
        <f t="shared" ca="1" si="11"/>
        <v>0</v>
      </c>
      <c r="N46" s="59">
        <f t="shared" ca="1" si="11"/>
        <v>0</v>
      </c>
      <c r="O46" s="59">
        <f t="shared" ca="1" si="11"/>
        <v>0</v>
      </c>
      <c r="P46" s="59">
        <f t="shared" ca="1" si="11"/>
        <v>0</v>
      </c>
      <c r="Q46" s="59">
        <f t="shared" ca="1" si="11"/>
        <v>0</v>
      </c>
      <c r="R46" s="59">
        <f t="shared" ca="1" si="11"/>
        <v>0</v>
      </c>
      <c r="S46" s="59">
        <f t="shared" ca="1" si="11"/>
        <v>0</v>
      </c>
      <c r="T46" s="59">
        <f t="shared" ca="1" si="11"/>
        <v>0</v>
      </c>
      <c r="U46" s="59">
        <f t="shared" ca="1" si="11"/>
        <v>0</v>
      </c>
      <c r="V46" s="59"/>
      <c r="W46" s="59">
        <f t="shared" ca="1" si="19"/>
        <v>3.1175301074981698</v>
      </c>
      <c r="X46" s="59">
        <f t="shared" ca="1" si="19"/>
        <v>0</v>
      </c>
      <c r="Y46" s="59">
        <f t="shared" ca="1" si="19"/>
        <v>0</v>
      </c>
      <c r="Z46" s="59">
        <f t="shared" ca="1" si="19"/>
        <v>0</v>
      </c>
      <c r="AA46" s="59">
        <f t="shared" ca="1" si="19"/>
        <v>0</v>
      </c>
      <c r="AB46" s="59">
        <f t="shared" ca="1" si="19"/>
        <v>0</v>
      </c>
      <c r="AC46" s="59">
        <f t="shared" ca="1" si="19"/>
        <v>0</v>
      </c>
      <c r="AD46" s="59">
        <f t="shared" ca="1" si="19"/>
        <v>0</v>
      </c>
      <c r="AE46" s="59">
        <f t="shared" ca="1" si="19"/>
        <v>0</v>
      </c>
      <c r="AF46" s="59">
        <f t="shared" ca="1" si="19"/>
        <v>0</v>
      </c>
      <c r="AG46" s="59">
        <f t="shared" ca="1" si="19"/>
        <v>0</v>
      </c>
      <c r="AH46" s="60"/>
      <c r="AI46" s="61">
        <v>5</v>
      </c>
      <c r="AJ46" s="60">
        <f t="shared" ca="1" si="12"/>
        <v>15</v>
      </c>
    </row>
    <row r="47" spans="1:36" ht="13.8" x14ac:dyDescent="0.3">
      <c r="A47" s="55" t="str">
        <f t="shared" ca="1" si="9"/>
        <v>alp_7_2</v>
      </c>
      <c r="B47" s="55">
        <f t="shared" ca="1" si="9"/>
        <v>-1.29332995414734</v>
      </c>
      <c r="C47" s="55">
        <f t="shared" ca="1" si="9"/>
        <v>5.2405700683593803</v>
      </c>
      <c r="D47" s="55">
        <f t="shared" ca="1" si="9"/>
        <v>-0.36904001235961897</v>
      </c>
      <c r="E47" s="14"/>
      <c r="F47" s="50">
        <v>31</v>
      </c>
      <c r="G47" s="62" t="str">
        <f t="shared" ca="1" si="10"/>
        <v>alp</v>
      </c>
      <c r="H47" s="56"/>
      <c r="I47" s="56"/>
      <c r="J47" s="58"/>
      <c r="K47" s="59">
        <f t="shared" ca="1" si="11"/>
        <v>-1.29332995414734</v>
      </c>
      <c r="L47" s="59">
        <f t="shared" ca="1" si="11"/>
        <v>0</v>
      </c>
      <c r="M47" s="59">
        <f t="shared" ca="1" si="11"/>
        <v>0</v>
      </c>
      <c r="N47" s="59">
        <f t="shared" ca="1" si="11"/>
        <v>0</v>
      </c>
      <c r="O47" s="59">
        <f t="shared" ca="1" si="11"/>
        <v>0</v>
      </c>
      <c r="P47" s="59">
        <f t="shared" ca="1" si="11"/>
        <v>0</v>
      </c>
      <c r="Q47" s="59">
        <f t="shared" ca="1" si="11"/>
        <v>0</v>
      </c>
      <c r="R47" s="59">
        <f t="shared" ca="1" si="11"/>
        <v>0</v>
      </c>
      <c r="S47" s="59">
        <f t="shared" ca="1" si="11"/>
        <v>0</v>
      </c>
      <c r="T47" s="59">
        <f t="shared" ca="1" si="11"/>
        <v>0</v>
      </c>
      <c r="U47" s="59">
        <f t="shared" ca="1" si="11"/>
        <v>0</v>
      </c>
      <c r="V47" s="59"/>
      <c r="W47" s="59">
        <f t="shared" ca="1" si="19"/>
        <v>5.2405700683593803</v>
      </c>
      <c r="X47" s="59">
        <f t="shared" ca="1" si="19"/>
        <v>0</v>
      </c>
      <c r="Y47" s="59">
        <f t="shared" ca="1" si="19"/>
        <v>0</v>
      </c>
      <c r="Z47" s="59">
        <f t="shared" ca="1" si="19"/>
        <v>0</v>
      </c>
      <c r="AA47" s="59">
        <f t="shared" ca="1" si="19"/>
        <v>0</v>
      </c>
      <c r="AB47" s="59">
        <f t="shared" ca="1" si="19"/>
        <v>0</v>
      </c>
      <c r="AC47" s="59">
        <f t="shared" ca="1" si="19"/>
        <v>0</v>
      </c>
      <c r="AD47" s="59">
        <f t="shared" ca="1" si="19"/>
        <v>0</v>
      </c>
      <c r="AE47" s="59">
        <f t="shared" ca="1" si="19"/>
        <v>0</v>
      </c>
      <c r="AF47" s="59">
        <f t="shared" ca="1" si="19"/>
        <v>0</v>
      </c>
      <c r="AG47" s="59">
        <f t="shared" ca="1" si="19"/>
        <v>0</v>
      </c>
      <c r="AH47" s="60"/>
      <c r="AI47" s="61">
        <v>5</v>
      </c>
      <c r="AJ47" s="60">
        <f t="shared" ca="1" si="12"/>
        <v>15</v>
      </c>
    </row>
    <row r="48" spans="1:36" ht="13.8" x14ac:dyDescent="0.3">
      <c r="A48" s="55" t="str">
        <f t="shared" ca="1" si="9"/>
        <v>alp_7_3</v>
      </c>
      <c r="B48" s="55">
        <f t="shared" ca="1" si="9"/>
        <v>-1.3590400218963601</v>
      </c>
      <c r="C48" s="55">
        <f t="shared" ca="1" si="9"/>
        <v>0.96929997205734297</v>
      </c>
      <c r="D48" s="55">
        <f t="shared" ca="1" si="9"/>
        <v>0.99323999881744396</v>
      </c>
      <c r="E48" s="14"/>
      <c r="F48" s="50">
        <v>32</v>
      </c>
      <c r="G48" s="62" t="str">
        <f t="shared" ca="1" si="10"/>
        <v>alp</v>
      </c>
      <c r="H48" s="56"/>
      <c r="I48" s="56"/>
      <c r="J48" s="58"/>
      <c r="K48" s="59">
        <f t="shared" ca="1" si="11"/>
        <v>-1.3590400218963601</v>
      </c>
      <c r="L48" s="59">
        <f t="shared" ca="1" si="11"/>
        <v>0</v>
      </c>
      <c r="M48" s="59">
        <f t="shared" ca="1" si="11"/>
        <v>0</v>
      </c>
      <c r="N48" s="59">
        <f t="shared" ca="1" si="11"/>
        <v>0</v>
      </c>
      <c r="O48" s="59">
        <f t="shared" ca="1" si="11"/>
        <v>0</v>
      </c>
      <c r="P48" s="59">
        <f t="shared" ca="1" si="11"/>
        <v>0</v>
      </c>
      <c r="Q48" s="59">
        <f t="shared" ca="1" si="11"/>
        <v>0</v>
      </c>
      <c r="R48" s="59">
        <f t="shared" ca="1" si="11"/>
        <v>0</v>
      </c>
      <c r="S48" s="59">
        <f t="shared" ca="1" si="11"/>
        <v>0</v>
      </c>
      <c r="T48" s="59">
        <f t="shared" ca="1" si="11"/>
        <v>0</v>
      </c>
      <c r="U48" s="59">
        <f t="shared" ca="1" si="11"/>
        <v>0</v>
      </c>
      <c r="V48" s="59"/>
      <c r="W48" s="59">
        <f t="shared" ca="1" si="19"/>
        <v>0.96929997205734297</v>
      </c>
      <c r="X48" s="59">
        <f t="shared" ca="1" si="19"/>
        <v>0</v>
      </c>
      <c r="Y48" s="59">
        <f t="shared" ca="1" si="19"/>
        <v>0</v>
      </c>
      <c r="Z48" s="59">
        <f t="shared" ca="1" si="19"/>
        <v>0</v>
      </c>
      <c r="AA48" s="59">
        <f t="shared" ca="1" si="19"/>
        <v>0</v>
      </c>
      <c r="AB48" s="59">
        <f t="shared" ca="1" si="19"/>
        <v>0</v>
      </c>
      <c r="AC48" s="59">
        <f t="shared" ca="1" si="19"/>
        <v>0</v>
      </c>
      <c r="AD48" s="59">
        <f t="shared" ca="1" si="19"/>
        <v>0</v>
      </c>
      <c r="AE48" s="59">
        <f t="shared" ca="1" si="19"/>
        <v>0</v>
      </c>
      <c r="AF48" s="59">
        <f t="shared" ca="1" si="19"/>
        <v>0</v>
      </c>
      <c r="AG48" s="59">
        <f t="shared" ca="1" si="19"/>
        <v>0</v>
      </c>
      <c r="AH48" s="60"/>
      <c r="AI48" s="61">
        <v>5</v>
      </c>
      <c r="AJ48" s="60">
        <f t="shared" ca="1" si="12"/>
        <v>15</v>
      </c>
    </row>
    <row r="49" spans="1:36" ht="13.8" x14ac:dyDescent="0.3">
      <c r="A49" s="55" t="str">
        <f t="shared" ca="1" si="9"/>
        <v>alp_7_4</v>
      </c>
      <c r="B49" s="55">
        <f t="shared" ca="1" si="9"/>
        <v>-2.1286599636077899</v>
      </c>
      <c r="C49" s="55">
        <f t="shared" ca="1" si="9"/>
        <v>2.8340499401092498</v>
      </c>
      <c r="D49" s="55">
        <f t="shared" ca="1" si="9"/>
        <v>1.82108998298645</v>
      </c>
      <c r="E49" s="14"/>
      <c r="F49" s="50">
        <v>33</v>
      </c>
      <c r="G49" s="62" t="str">
        <f t="shared" ca="1" si="10"/>
        <v>alp</v>
      </c>
      <c r="H49" s="56"/>
      <c r="I49" s="56"/>
      <c r="J49" s="58"/>
      <c r="K49" s="59">
        <f t="shared" ca="1" si="11"/>
        <v>-2.1286599636077899</v>
      </c>
      <c r="L49" s="59">
        <f t="shared" ca="1" si="11"/>
        <v>0</v>
      </c>
      <c r="M49" s="59">
        <f t="shared" ca="1" si="11"/>
        <v>0</v>
      </c>
      <c r="N49" s="59">
        <f t="shared" ca="1" si="11"/>
        <v>0</v>
      </c>
      <c r="O49" s="59">
        <f t="shared" ca="1" si="11"/>
        <v>0</v>
      </c>
      <c r="P49" s="59">
        <f t="shared" ca="1" si="11"/>
        <v>0</v>
      </c>
      <c r="Q49" s="59">
        <f t="shared" ca="1" si="11"/>
        <v>0</v>
      </c>
      <c r="R49" s="59">
        <f t="shared" ca="1" si="11"/>
        <v>0</v>
      </c>
      <c r="S49" s="59">
        <f t="shared" ca="1" si="11"/>
        <v>0</v>
      </c>
      <c r="T49" s="59">
        <f t="shared" ca="1" si="11"/>
        <v>0</v>
      </c>
      <c r="U49" s="59">
        <f t="shared" ca="1" si="11"/>
        <v>0</v>
      </c>
      <c r="V49" s="59"/>
      <c r="W49" s="59">
        <f t="shared" ca="1" si="19"/>
        <v>2.8340499401092498</v>
      </c>
      <c r="X49" s="59">
        <f t="shared" ca="1" si="19"/>
        <v>0</v>
      </c>
      <c r="Y49" s="59">
        <f t="shared" ca="1" si="19"/>
        <v>0</v>
      </c>
      <c r="Z49" s="59">
        <f t="shared" ca="1" si="19"/>
        <v>0</v>
      </c>
      <c r="AA49" s="59">
        <f t="shared" ca="1" si="19"/>
        <v>0</v>
      </c>
      <c r="AB49" s="59">
        <f t="shared" ca="1" si="19"/>
        <v>0</v>
      </c>
      <c r="AC49" s="59">
        <f t="shared" ca="1" si="19"/>
        <v>0</v>
      </c>
      <c r="AD49" s="59">
        <f t="shared" ca="1" si="19"/>
        <v>0</v>
      </c>
      <c r="AE49" s="59">
        <f t="shared" ca="1" si="19"/>
        <v>0</v>
      </c>
      <c r="AF49" s="59">
        <f t="shared" ca="1" si="19"/>
        <v>0</v>
      </c>
      <c r="AG49" s="59">
        <f t="shared" ca="1" si="19"/>
        <v>0</v>
      </c>
      <c r="AH49" s="60"/>
      <c r="AI49" s="61">
        <v>5</v>
      </c>
      <c r="AJ49" s="60">
        <f t="shared" ca="1" si="12"/>
        <v>15</v>
      </c>
    </row>
    <row r="50" spans="1:36" ht="13.8" x14ac:dyDescent="0.3">
      <c r="A50" s="55" t="str">
        <f t="shared" ca="1" si="9"/>
        <v>alp_7_5</v>
      </c>
      <c r="B50" s="55">
        <f t="shared" ca="1" si="9"/>
        <v>-2.6613399982452401</v>
      </c>
      <c r="C50" s="55">
        <f t="shared" ca="1" si="9"/>
        <v>3.4217801094055198</v>
      </c>
      <c r="D50" s="55">
        <f t="shared" ca="1" si="9"/>
        <v>0.83012002706527699</v>
      </c>
      <c r="E50" s="14"/>
      <c r="F50" s="50">
        <v>34</v>
      </c>
      <c r="G50" s="62" t="str">
        <f t="shared" ca="1" si="10"/>
        <v>alp</v>
      </c>
      <c r="H50" s="56"/>
      <c r="I50" s="56"/>
      <c r="J50" s="58"/>
      <c r="K50" s="59">
        <f t="shared" ref="K50:U73" ca="1" si="20">IF($C$5=1,IF($G50=K$13,$B50,0),IF($H50=K$14,$B50,0))</f>
        <v>-2.6613399982452401</v>
      </c>
      <c r="L50" s="59">
        <f t="shared" ca="1" si="20"/>
        <v>0</v>
      </c>
      <c r="M50" s="59">
        <f t="shared" ca="1" si="20"/>
        <v>0</v>
      </c>
      <c r="N50" s="59">
        <f t="shared" ca="1" si="20"/>
        <v>0</v>
      </c>
      <c r="O50" s="59">
        <f t="shared" ca="1" si="20"/>
        <v>0</v>
      </c>
      <c r="P50" s="59">
        <f t="shared" ca="1" si="20"/>
        <v>0</v>
      </c>
      <c r="Q50" s="59">
        <f t="shared" ca="1" si="20"/>
        <v>0</v>
      </c>
      <c r="R50" s="59">
        <f t="shared" ca="1" si="20"/>
        <v>0</v>
      </c>
      <c r="S50" s="59">
        <f t="shared" ca="1" si="20"/>
        <v>0</v>
      </c>
      <c r="T50" s="59">
        <f t="shared" ca="1" si="20"/>
        <v>0</v>
      </c>
      <c r="U50" s="59">
        <f t="shared" ca="1" si="20"/>
        <v>0</v>
      </c>
      <c r="V50" s="59"/>
      <c r="W50" s="59">
        <f t="shared" ca="1" si="19"/>
        <v>3.4217801094055198</v>
      </c>
      <c r="X50" s="59">
        <f t="shared" ca="1" si="19"/>
        <v>0</v>
      </c>
      <c r="Y50" s="59">
        <f t="shared" ca="1" si="19"/>
        <v>0</v>
      </c>
      <c r="Z50" s="59">
        <f t="shared" ca="1" si="19"/>
        <v>0</v>
      </c>
      <c r="AA50" s="59">
        <f t="shared" ca="1" si="19"/>
        <v>0</v>
      </c>
      <c r="AB50" s="59">
        <f t="shared" ca="1" si="19"/>
        <v>0</v>
      </c>
      <c r="AC50" s="59">
        <f t="shared" ca="1" si="19"/>
        <v>0</v>
      </c>
      <c r="AD50" s="59">
        <f t="shared" ca="1" si="19"/>
        <v>0</v>
      </c>
      <c r="AE50" s="59">
        <f t="shared" ca="1" si="19"/>
        <v>0</v>
      </c>
      <c r="AF50" s="59">
        <f t="shared" ca="1" si="19"/>
        <v>0</v>
      </c>
      <c r="AG50" s="59">
        <f t="shared" ca="1" si="19"/>
        <v>0</v>
      </c>
      <c r="AH50" s="60"/>
      <c r="AI50" s="61">
        <v>5</v>
      </c>
      <c r="AJ50" s="60">
        <f t="shared" ca="1" si="12"/>
        <v>15</v>
      </c>
    </row>
    <row r="51" spans="1:36" ht="13.8" x14ac:dyDescent="0.3">
      <c r="A51" s="55" t="str">
        <f t="shared" ca="1" si="9"/>
        <v>alp_8_1</v>
      </c>
      <c r="B51" s="55">
        <f t="shared" ca="1" si="9"/>
        <v>-2.8986299037933301</v>
      </c>
      <c r="C51" s="55">
        <f t="shared" ca="1" si="9"/>
        <v>9.1179996728897095E-2</v>
      </c>
      <c r="D51" s="55">
        <f t="shared" ca="1" si="9"/>
        <v>-1.8315800428390501</v>
      </c>
      <c r="E51" s="14"/>
      <c r="F51" s="50">
        <v>35</v>
      </c>
      <c r="G51" s="62" t="str">
        <f t="shared" ca="1" si="10"/>
        <v>alp</v>
      </c>
      <c r="H51" s="56"/>
      <c r="I51" s="56"/>
      <c r="J51" s="58"/>
      <c r="K51" s="59">
        <f t="shared" ca="1" si="20"/>
        <v>-2.8986299037933301</v>
      </c>
      <c r="L51" s="59">
        <f t="shared" ca="1" si="20"/>
        <v>0</v>
      </c>
      <c r="M51" s="59">
        <f t="shared" ca="1" si="20"/>
        <v>0</v>
      </c>
      <c r="N51" s="59">
        <f t="shared" ca="1" si="20"/>
        <v>0</v>
      </c>
      <c r="O51" s="59">
        <f t="shared" ca="1" si="20"/>
        <v>0</v>
      </c>
      <c r="P51" s="59">
        <f t="shared" ca="1" si="20"/>
        <v>0</v>
      </c>
      <c r="Q51" s="59">
        <f t="shared" ca="1" si="20"/>
        <v>0</v>
      </c>
      <c r="R51" s="59">
        <f t="shared" ca="1" si="20"/>
        <v>0</v>
      </c>
      <c r="S51" s="59">
        <f t="shared" ca="1" si="20"/>
        <v>0</v>
      </c>
      <c r="T51" s="59">
        <f t="shared" ca="1" si="20"/>
        <v>0</v>
      </c>
      <c r="U51" s="59">
        <f t="shared" ca="1" si="20"/>
        <v>0</v>
      </c>
      <c r="V51" s="59"/>
      <c r="W51" s="59">
        <f t="shared" ca="1" si="19"/>
        <v>9.1179996728897095E-2</v>
      </c>
      <c r="X51" s="59">
        <f t="shared" ca="1" si="19"/>
        <v>0</v>
      </c>
      <c r="Y51" s="59">
        <f t="shared" ca="1" si="19"/>
        <v>0</v>
      </c>
      <c r="Z51" s="59">
        <f t="shared" ca="1" si="19"/>
        <v>0</v>
      </c>
      <c r="AA51" s="59">
        <f t="shared" ca="1" si="19"/>
        <v>0</v>
      </c>
      <c r="AB51" s="59">
        <f t="shared" ca="1" si="19"/>
        <v>0</v>
      </c>
      <c r="AC51" s="59">
        <f t="shared" ca="1" si="19"/>
        <v>0</v>
      </c>
      <c r="AD51" s="59">
        <f t="shared" ca="1" si="19"/>
        <v>0</v>
      </c>
      <c r="AE51" s="59">
        <f t="shared" ca="1" si="19"/>
        <v>0</v>
      </c>
      <c r="AF51" s="59">
        <f t="shared" ca="1" si="19"/>
        <v>0</v>
      </c>
      <c r="AG51" s="59">
        <f t="shared" ca="1" si="19"/>
        <v>0</v>
      </c>
      <c r="AH51" s="60"/>
      <c r="AI51" s="61">
        <v>5</v>
      </c>
      <c r="AJ51" s="60">
        <f t="shared" ca="1" si="12"/>
        <v>15</v>
      </c>
    </row>
    <row r="52" spans="1:36" ht="13.8" x14ac:dyDescent="0.3">
      <c r="A52" s="55" t="str">
        <f t="shared" ca="1" si="9"/>
        <v>alp_8_2</v>
      </c>
      <c r="B52" s="55">
        <f t="shared" ca="1" si="9"/>
        <v>-7.1338701248168901</v>
      </c>
      <c r="C52" s="55">
        <f t="shared" ca="1" si="9"/>
        <v>2.73984003067017</v>
      </c>
      <c r="D52" s="55">
        <f t="shared" ca="1" si="9"/>
        <v>-1.3773000240325901</v>
      </c>
      <c r="E52" s="14"/>
      <c r="F52" s="50">
        <v>36</v>
      </c>
      <c r="G52" s="62" t="str">
        <f t="shared" ca="1" si="10"/>
        <v>alp</v>
      </c>
      <c r="H52" s="56"/>
      <c r="I52" s="56"/>
      <c r="J52" s="58"/>
      <c r="K52" s="59">
        <f t="shared" ca="1" si="20"/>
        <v>-7.1338701248168901</v>
      </c>
      <c r="L52" s="59">
        <f t="shared" ca="1" si="20"/>
        <v>0</v>
      </c>
      <c r="M52" s="59">
        <f t="shared" ca="1" si="20"/>
        <v>0</v>
      </c>
      <c r="N52" s="59">
        <f t="shared" ca="1" si="20"/>
        <v>0</v>
      </c>
      <c r="O52" s="59">
        <f t="shared" ca="1" si="20"/>
        <v>0</v>
      </c>
      <c r="P52" s="59">
        <f t="shared" ca="1" si="20"/>
        <v>0</v>
      </c>
      <c r="Q52" s="59">
        <f t="shared" ca="1" si="20"/>
        <v>0</v>
      </c>
      <c r="R52" s="59">
        <f t="shared" ca="1" si="20"/>
        <v>0</v>
      </c>
      <c r="S52" s="59">
        <f t="shared" ca="1" si="20"/>
        <v>0</v>
      </c>
      <c r="T52" s="59">
        <f t="shared" ca="1" si="20"/>
        <v>0</v>
      </c>
      <c r="U52" s="59">
        <f t="shared" ca="1" si="20"/>
        <v>0</v>
      </c>
      <c r="V52" s="59"/>
      <c r="W52" s="59">
        <f t="shared" ca="1" si="19"/>
        <v>2.73984003067017</v>
      </c>
      <c r="X52" s="59">
        <f t="shared" ca="1" si="19"/>
        <v>0</v>
      </c>
      <c r="Y52" s="59">
        <f t="shared" ca="1" si="19"/>
        <v>0</v>
      </c>
      <c r="Z52" s="59">
        <f t="shared" ca="1" si="19"/>
        <v>0</v>
      </c>
      <c r="AA52" s="59">
        <f t="shared" ca="1" si="19"/>
        <v>0</v>
      </c>
      <c r="AB52" s="59">
        <f t="shared" ca="1" si="19"/>
        <v>0</v>
      </c>
      <c r="AC52" s="59">
        <f t="shared" ca="1" si="19"/>
        <v>0</v>
      </c>
      <c r="AD52" s="59">
        <f t="shared" ca="1" si="19"/>
        <v>0</v>
      </c>
      <c r="AE52" s="59">
        <f t="shared" ca="1" si="19"/>
        <v>0</v>
      </c>
      <c r="AF52" s="59">
        <f t="shared" ca="1" si="19"/>
        <v>0</v>
      </c>
      <c r="AG52" s="59">
        <f t="shared" ca="1" si="19"/>
        <v>0</v>
      </c>
      <c r="AH52" s="60"/>
      <c r="AI52" s="61">
        <v>5</v>
      </c>
      <c r="AJ52" s="60">
        <f t="shared" ca="1" si="12"/>
        <v>15</v>
      </c>
    </row>
    <row r="53" spans="1:36" ht="13.8" x14ac:dyDescent="0.3">
      <c r="A53" s="55" t="str">
        <f t="shared" ca="1" si="9"/>
        <v>alp_8_3</v>
      </c>
      <c r="B53" s="55">
        <f t="shared" ca="1" si="9"/>
        <v>-4.5709400177001998</v>
      </c>
      <c r="C53" s="55">
        <f t="shared" ca="1" si="9"/>
        <v>1.4539200067520099</v>
      </c>
      <c r="D53" s="55">
        <f t="shared" ca="1" si="9"/>
        <v>-0.63493001461029097</v>
      </c>
      <c r="E53" s="14"/>
      <c r="F53" s="50">
        <v>37</v>
      </c>
      <c r="G53" s="62" t="str">
        <f t="shared" ca="1" si="10"/>
        <v>alp</v>
      </c>
      <c r="H53" s="56"/>
      <c r="I53" s="56"/>
      <c r="J53" s="58"/>
      <c r="K53" s="59">
        <f t="shared" ca="1" si="20"/>
        <v>-4.5709400177001998</v>
      </c>
      <c r="L53" s="59">
        <f t="shared" ca="1" si="20"/>
        <v>0</v>
      </c>
      <c r="M53" s="59">
        <f t="shared" ca="1" si="20"/>
        <v>0</v>
      </c>
      <c r="N53" s="59">
        <f t="shared" ca="1" si="20"/>
        <v>0</v>
      </c>
      <c r="O53" s="59">
        <f t="shared" ca="1" si="20"/>
        <v>0</v>
      </c>
      <c r="P53" s="59">
        <f t="shared" ca="1" si="20"/>
        <v>0</v>
      </c>
      <c r="Q53" s="59">
        <f t="shared" ca="1" si="20"/>
        <v>0</v>
      </c>
      <c r="R53" s="59">
        <f t="shared" ca="1" si="20"/>
        <v>0</v>
      </c>
      <c r="S53" s="59">
        <f t="shared" ca="1" si="20"/>
        <v>0</v>
      </c>
      <c r="T53" s="59">
        <f t="shared" ca="1" si="20"/>
        <v>0</v>
      </c>
      <c r="U53" s="59">
        <f t="shared" ca="1" si="20"/>
        <v>0</v>
      </c>
      <c r="V53" s="59"/>
      <c r="W53" s="59">
        <f t="shared" ca="1" si="19"/>
        <v>1.4539200067520099</v>
      </c>
      <c r="X53" s="59">
        <f t="shared" ca="1" si="19"/>
        <v>0</v>
      </c>
      <c r="Y53" s="59">
        <f t="shared" ca="1" si="19"/>
        <v>0</v>
      </c>
      <c r="Z53" s="59">
        <f t="shared" ca="1" si="19"/>
        <v>0</v>
      </c>
      <c r="AA53" s="59">
        <f t="shared" ca="1" si="19"/>
        <v>0</v>
      </c>
      <c r="AB53" s="59">
        <f t="shared" ca="1" si="19"/>
        <v>0</v>
      </c>
      <c r="AC53" s="59">
        <f t="shared" ca="1" si="19"/>
        <v>0</v>
      </c>
      <c r="AD53" s="59">
        <f t="shared" ca="1" si="19"/>
        <v>0</v>
      </c>
      <c r="AE53" s="59">
        <f t="shared" ca="1" si="19"/>
        <v>0</v>
      </c>
      <c r="AF53" s="59">
        <f t="shared" ca="1" si="19"/>
        <v>0</v>
      </c>
      <c r="AG53" s="59">
        <f t="shared" ca="1" si="19"/>
        <v>0</v>
      </c>
      <c r="AH53" s="60"/>
      <c r="AI53" s="61">
        <v>5</v>
      </c>
      <c r="AJ53" s="60">
        <f t="shared" ca="1" si="12"/>
        <v>15</v>
      </c>
    </row>
    <row r="54" spans="1:36" ht="13.8" x14ac:dyDescent="0.3">
      <c r="A54" s="55" t="str">
        <f t="shared" ca="1" si="9"/>
        <v>alp_8_4</v>
      </c>
      <c r="B54" s="55">
        <f t="shared" ca="1" si="9"/>
        <v>-4.6545300483703604</v>
      </c>
      <c r="C54" s="55">
        <f t="shared" ca="1" si="9"/>
        <v>0.442239999771118</v>
      </c>
      <c r="D54" s="55">
        <f t="shared" ca="1" si="9"/>
        <v>-0.93870997428893999</v>
      </c>
      <c r="E54" s="14"/>
      <c r="F54" s="50">
        <v>38</v>
      </c>
      <c r="G54" s="62" t="str">
        <f t="shared" ca="1" si="10"/>
        <v>alp</v>
      </c>
      <c r="H54" s="56"/>
      <c r="I54" s="56"/>
      <c r="J54" s="58"/>
      <c r="K54" s="59">
        <f t="shared" ca="1" si="20"/>
        <v>-4.6545300483703604</v>
      </c>
      <c r="L54" s="59">
        <f t="shared" ca="1" si="20"/>
        <v>0</v>
      </c>
      <c r="M54" s="59">
        <f t="shared" ca="1" si="20"/>
        <v>0</v>
      </c>
      <c r="N54" s="59">
        <f t="shared" ca="1" si="20"/>
        <v>0</v>
      </c>
      <c r="O54" s="59">
        <f t="shared" ca="1" si="20"/>
        <v>0</v>
      </c>
      <c r="P54" s="59">
        <f t="shared" ca="1" si="20"/>
        <v>0</v>
      </c>
      <c r="Q54" s="59">
        <f t="shared" ca="1" si="20"/>
        <v>0</v>
      </c>
      <c r="R54" s="59">
        <f t="shared" ca="1" si="20"/>
        <v>0</v>
      </c>
      <c r="S54" s="59">
        <f t="shared" ca="1" si="20"/>
        <v>0</v>
      </c>
      <c r="T54" s="59">
        <f t="shared" ca="1" si="20"/>
        <v>0</v>
      </c>
      <c r="U54" s="59">
        <f t="shared" ca="1" si="20"/>
        <v>0</v>
      </c>
      <c r="V54" s="59"/>
      <c r="W54" s="59">
        <f t="shared" ca="1" si="19"/>
        <v>0.442239999771118</v>
      </c>
      <c r="X54" s="59">
        <f t="shared" ca="1" si="19"/>
        <v>0</v>
      </c>
      <c r="Y54" s="59">
        <f t="shared" ca="1" si="19"/>
        <v>0</v>
      </c>
      <c r="Z54" s="59">
        <f t="shared" ca="1" si="19"/>
        <v>0</v>
      </c>
      <c r="AA54" s="59">
        <f t="shared" ca="1" si="19"/>
        <v>0</v>
      </c>
      <c r="AB54" s="59">
        <f t="shared" ca="1" si="19"/>
        <v>0</v>
      </c>
      <c r="AC54" s="59">
        <f t="shared" ca="1" si="19"/>
        <v>0</v>
      </c>
      <c r="AD54" s="59">
        <f t="shared" ca="1" si="19"/>
        <v>0</v>
      </c>
      <c r="AE54" s="59">
        <f t="shared" ca="1" si="19"/>
        <v>0</v>
      </c>
      <c r="AF54" s="59">
        <f t="shared" ca="1" si="19"/>
        <v>0</v>
      </c>
      <c r="AG54" s="59">
        <f t="shared" ca="1" si="19"/>
        <v>0</v>
      </c>
      <c r="AH54" s="60"/>
      <c r="AI54" s="61">
        <v>5</v>
      </c>
      <c r="AJ54" s="60">
        <f t="shared" ca="1" si="12"/>
        <v>15</v>
      </c>
    </row>
    <row r="55" spans="1:36" ht="13.8" x14ac:dyDescent="0.3">
      <c r="A55" s="55" t="str">
        <f t="shared" ca="1" si="9"/>
        <v>alp_8_5</v>
      </c>
      <c r="B55" s="55">
        <f t="shared" ca="1" si="9"/>
        <v>-2.3840100765228298</v>
      </c>
      <c r="C55" s="55">
        <f t="shared" ca="1" si="9"/>
        <v>2.4795899391174299</v>
      </c>
      <c r="D55" s="55">
        <f t="shared" ca="1" si="9"/>
        <v>-1.1991800069809</v>
      </c>
      <c r="E55" s="14"/>
      <c r="F55" s="50">
        <v>39</v>
      </c>
      <c r="G55" s="62" t="str">
        <f t="shared" ca="1" si="10"/>
        <v>alp</v>
      </c>
      <c r="H55" s="56"/>
      <c r="I55" s="56"/>
      <c r="J55" s="58"/>
      <c r="K55" s="59">
        <f t="shared" ca="1" si="20"/>
        <v>-2.3840100765228298</v>
      </c>
      <c r="L55" s="59">
        <f t="shared" ca="1" si="20"/>
        <v>0</v>
      </c>
      <c r="M55" s="59">
        <f t="shared" ca="1" si="20"/>
        <v>0</v>
      </c>
      <c r="N55" s="59">
        <f t="shared" ca="1" si="20"/>
        <v>0</v>
      </c>
      <c r="O55" s="59">
        <f t="shared" ca="1" si="20"/>
        <v>0</v>
      </c>
      <c r="P55" s="59">
        <f t="shared" ca="1" si="20"/>
        <v>0</v>
      </c>
      <c r="Q55" s="59">
        <f t="shared" ca="1" si="20"/>
        <v>0</v>
      </c>
      <c r="R55" s="59">
        <f t="shared" ca="1" si="20"/>
        <v>0</v>
      </c>
      <c r="S55" s="59">
        <f t="shared" ca="1" si="20"/>
        <v>0</v>
      </c>
      <c r="T55" s="59">
        <f t="shared" ca="1" si="20"/>
        <v>0</v>
      </c>
      <c r="U55" s="59">
        <f t="shared" ca="1" si="20"/>
        <v>0</v>
      </c>
      <c r="V55" s="59"/>
      <c r="W55" s="59">
        <f t="shared" ca="1" si="19"/>
        <v>2.4795899391174299</v>
      </c>
      <c r="X55" s="59">
        <f t="shared" ca="1" si="19"/>
        <v>0</v>
      </c>
      <c r="Y55" s="59">
        <f t="shared" ca="1" si="19"/>
        <v>0</v>
      </c>
      <c r="Z55" s="59">
        <f t="shared" ca="1" si="19"/>
        <v>0</v>
      </c>
      <c r="AA55" s="59">
        <f t="shared" ca="1" si="19"/>
        <v>0</v>
      </c>
      <c r="AB55" s="59">
        <f t="shared" ca="1" si="19"/>
        <v>0</v>
      </c>
      <c r="AC55" s="59">
        <f t="shared" ca="1" si="19"/>
        <v>0</v>
      </c>
      <c r="AD55" s="59">
        <f t="shared" ca="1" si="19"/>
        <v>0</v>
      </c>
      <c r="AE55" s="59">
        <f t="shared" ca="1" si="19"/>
        <v>0</v>
      </c>
      <c r="AF55" s="59">
        <f t="shared" ca="1" si="19"/>
        <v>0</v>
      </c>
      <c r="AG55" s="59">
        <f t="shared" ca="1" si="19"/>
        <v>0</v>
      </c>
      <c r="AH55" s="60"/>
      <c r="AI55" s="61">
        <v>5</v>
      </c>
      <c r="AJ55" s="60">
        <f t="shared" ca="1" si="12"/>
        <v>15</v>
      </c>
    </row>
    <row r="56" spans="1:36" ht="13.8" x14ac:dyDescent="0.3">
      <c r="A56" s="55" t="str">
        <f t="shared" ca="1" si="9"/>
        <v>alp_9_1</v>
      </c>
      <c r="B56" s="55">
        <f t="shared" ca="1" si="9"/>
        <v>-1.5073200464248699</v>
      </c>
      <c r="C56" s="55">
        <f t="shared" ca="1" si="9"/>
        <v>1.53742003440857</v>
      </c>
      <c r="D56" s="55">
        <f t="shared" ca="1" si="9"/>
        <v>1.0934200286865201</v>
      </c>
      <c r="E56" s="14"/>
      <c r="F56" s="50">
        <v>40</v>
      </c>
      <c r="G56" s="62" t="str">
        <f t="shared" ca="1" si="10"/>
        <v>alp</v>
      </c>
      <c r="H56" s="56"/>
      <c r="I56" s="56"/>
      <c r="J56" s="58"/>
      <c r="K56" s="59">
        <f t="shared" ca="1" si="20"/>
        <v>-1.5073200464248699</v>
      </c>
      <c r="L56" s="59">
        <f t="shared" ca="1" si="20"/>
        <v>0</v>
      </c>
      <c r="M56" s="59">
        <f t="shared" ca="1" si="20"/>
        <v>0</v>
      </c>
      <c r="N56" s="59">
        <f t="shared" ca="1" si="20"/>
        <v>0</v>
      </c>
      <c r="O56" s="59">
        <f t="shared" ca="1" si="20"/>
        <v>0</v>
      </c>
      <c r="P56" s="59">
        <f t="shared" ca="1" si="20"/>
        <v>0</v>
      </c>
      <c r="Q56" s="59">
        <f t="shared" ca="1" si="20"/>
        <v>0</v>
      </c>
      <c r="R56" s="59">
        <f t="shared" ca="1" si="20"/>
        <v>0</v>
      </c>
      <c r="S56" s="59">
        <f t="shared" ca="1" si="20"/>
        <v>0</v>
      </c>
      <c r="T56" s="59">
        <f t="shared" ca="1" si="20"/>
        <v>0</v>
      </c>
      <c r="U56" s="59">
        <f t="shared" ca="1" si="20"/>
        <v>0</v>
      </c>
      <c r="V56" s="59"/>
      <c r="W56" s="59">
        <f t="shared" ca="1" si="19"/>
        <v>1.53742003440857</v>
      </c>
      <c r="X56" s="59">
        <f t="shared" ca="1" si="19"/>
        <v>0</v>
      </c>
      <c r="Y56" s="59">
        <f t="shared" ref="Y56:AG84" ca="1" si="21">IF($C$5=1,IF($G56=M$13,$C56,0),IF($H56=M$14,$C56,0))</f>
        <v>0</v>
      </c>
      <c r="Z56" s="59">
        <f t="shared" ca="1" si="21"/>
        <v>0</v>
      </c>
      <c r="AA56" s="59">
        <f t="shared" ca="1" si="21"/>
        <v>0</v>
      </c>
      <c r="AB56" s="59">
        <f t="shared" ca="1" si="21"/>
        <v>0</v>
      </c>
      <c r="AC56" s="59">
        <f t="shared" ca="1" si="21"/>
        <v>0</v>
      </c>
      <c r="AD56" s="59">
        <f t="shared" ca="1" si="21"/>
        <v>0</v>
      </c>
      <c r="AE56" s="59">
        <f t="shared" ca="1" si="21"/>
        <v>0</v>
      </c>
      <c r="AF56" s="59">
        <f t="shared" ca="1" si="21"/>
        <v>0</v>
      </c>
      <c r="AG56" s="59">
        <f t="shared" ca="1" si="21"/>
        <v>0</v>
      </c>
      <c r="AH56" s="60"/>
      <c r="AI56" s="61">
        <v>5</v>
      </c>
      <c r="AJ56" s="60">
        <f t="shared" ca="1" si="12"/>
        <v>15</v>
      </c>
    </row>
    <row r="57" spans="1:36" ht="13.8" x14ac:dyDescent="0.3">
      <c r="A57" s="55" t="str">
        <f t="shared" ca="1" si="9"/>
        <v>alp_9_2</v>
      </c>
      <c r="B57" s="55">
        <f t="shared" ca="1" si="9"/>
        <v>-2.9490699768066402</v>
      </c>
      <c r="C57" s="55">
        <f t="shared" ca="1" si="9"/>
        <v>-0.94407999515533403</v>
      </c>
      <c r="D57" s="55">
        <f t="shared" ca="1" si="9"/>
        <v>3.65690994262695</v>
      </c>
      <c r="E57" s="14"/>
      <c r="F57" s="50">
        <v>41</v>
      </c>
      <c r="G57" s="62" t="str">
        <f t="shared" ca="1" si="10"/>
        <v>alp</v>
      </c>
      <c r="H57" s="56"/>
      <c r="I57" s="56"/>
      <c r="J57" s="58"/>
      <c r="K57" s="59">
        <f t="shared" ca="1" si="20"/>
        <v>-2.9490699768066402</v>
      </c>
      <c r="L57" s="59">
        <f t="shared" ca="1" si="20"/>
        <v>0</v>
      </c>
      <c r="M57" s="59">
        <f t="shared" ca="1" si="20"/>
        <v>0</v>
      </c>
      <c r="N57" s="59">
        <f t="shared" ca="1" si="20"/>
        <v>0</v>
      </c>
      <c r="O57" s="59">
        <f t="shared" ca="1" si="20"/>
        <v>0</v>
      </c>
      <c r="P57" s="59">
        <f t="shared" ca="1" si="20"/>
        <v>0</v>
      </c>
      <c r="Q57" s="59">
        <f t="shared" ca="1" si="20"/>
        <v>0</v>
      </c>
      <c r="R57" s="59">
        <f t="shared" ca="1" si="20"/>
        <v>0</v>
      </c>
      <c r="S57" s="59">
        <f t="shared" ca="1" si="20"/>
        <v>0</v>
      </c>
      <c r="T57" s="59">
        <f t="shared" ca="1" si="20"/>
        <v>0</v>
      </c>
      <c r="U57" s="59">
        <f t="shared" ca="1" si="20"/>
        <v>0</v>
      </c>
      <c r="V57" s="59"/>
      <c r="W57" s="59">
        <f t="shared" ref="W57:AA120" ca="1" si="22">IF($C$5=1,IF($G57=K$13,$C57,0),IF($H57=K$14,$C57,0))</f>
        <v>-0.94407999515533403</v>
      </c>
      <c r="X57" s="59">
        <f t="shared" ca="1" si="22"/>
        <v>0</v>
      </c>
      <c r="Y57" s="59">
        <f t="shared" ca="1" si="21"/>
        <v>0</v>
      </c>
      <c r="Z57" s="59">
        <f t="shared" ca="1" si="21"/>
        <v>0</v>
      </c>
      <c r="AA57" s="59">
        <f t="shared" ca="1" si="21"/>
        <v>0</v>
      </c>
      <c r="AB57" s="59">
        <f t="shared" ca="1" si="21"/>
        <v>0</v>
      </c>
      <c r="AC57" s="59">
        <f t="shared" ca="1" si="21"/>
        <v>0</v>
      </c>
      <c r="AD57" s="59">
        <f t="shared" ca="1" si="21"/>
        <v>0</v>
      </c>
      <c r="AE57" s="59">
        <f t="shared" ca="1" si="21"/>
        <v>0</v>
      </c>
      <c r="AF57" s="59">
        <f t="shared" ca="1" si="21"/>
        <v>0</v>
      </c>
      <c r="AG57" s="59">
        <f t="shared" ca="1" si="21"/>
        <v>0</v>
      </c>
      <c r="AH57" s="60"/>
      <c r="AI57" s="61">
        <v>5</v>
      </c>
      <c r="AJ57" s="60">
        <f t="shared" ca="1" si="12"/>
        <v>15</v>
      </c>
    </row>
    <row r="58" spans="1:36" ht="13.8" x14ac:dyDescent="0.3">
      <c r="A58" s="55" t="str">
        <f t="shared" ca="1" si="9"/>
        <v>alp_9_3</v>
      </c>
      <c r="B58" s="55">
        <f t="shared" ca="1" si="9"/>
        <v>-1.29773998260498</v>
      </c>
      <c r="C58" s="55">
        <f t="shared" ca="1" si="9"/>
        <v>0.41091999411582902</v>
      </c>
      <c r="D58" s="55">
        <f t="shared" ca="1" si="9"/>
        <v>2.11741995811462</v>
      </c>
      <c r="E58" s="14"/>
      <c r="F58" s="50">
        <v>42</v>
      </c>
      <c r="G58" s="62" t="str">
        <f t="shared" ca="1" si="10"/>
        <v>alp</v>
      </c>
      <c r="H58" s="56"/>
      <c r="I58" s="56"/>
      <c r="J58" s="58"/>
      <c r="K58" s="59">
        <f t="shared" ca="1" si="20"/>
        <v>-1.29773998260498</v>
      </c>
      <c r="L58" s="59">
        <f t="shared" ca="1" si="20"/>
        <v>0</v>
      </c>
      <c r="M58" s="59">
        <f t="shared" ca="1" si="20"/>
        <v>0</v>
      </c>
      <c r="N58" s="59">
        <f t="shared" ca="1" si="20"/>
        <v>0</v>
      </c>
      <c r="O58" s="59">
        <f t="shared" ca="1" si="20"/>
        <v>0</v>
      </c>
      <c r="P58" s="59">
        <f t="shared" ca="1" si="20"/>
        <v>0</v>
      </c>
      <c r="Q58" s="59">
        <f t="shared" ca="1" si="20"/>
        <v>0</v>
      </c>
      <c r="R58" s="59">
        <f t="shared" ca="1" si="20"/>
        <v>0</v>
      </c>
      <c r="S58" s="59">
        <f t="shared" ca="1" si="20"/>
        <v>0</v>
      </c>
      <c r="T58" s="59">
        <f t="shared" ca="1" si="20"/>
        <v>0</v>
      </c>
      <c r="U58" s="59">
        <f t="shared" ca="1" si="20"/>
        <v>0</v>
      </c>
      <c r="V58" s="59"/>
      <c r="W58" s="59">
        <f t="shared" ca="1" si="22"/>
        <v>0.41091999411582902</v>
      </c>
      <c r="X58" s="59">
        <f t="shared" ca="1" si="22"/>
        <v>0</v>
      </c>
      <c r="Y58" s="59">
        <f t="shared" ca="1" si="21"/>
        <v>0</v>
      </c>
      <c r="Z58" s="59">
        <f t="shared" ca="1" si="21"/>
        <v>0</v>
      </c>
      <c r="AA58" s="59">
        <f t="shared" ca="1" si="21"/>
        <v>0</v>
      </c>
      <c r="AB58" s="59">
        <f t="shared" ca="1" si="21"/>
        <v>0</v>
      </c>
      <c r="AC58" s="59">
        <f t="shared" ca="1" si="21"/>
        <v>0</v>
      </c>
      <c r="AD58" s="59">
        <f t="shared" ca="1" si="21"/>
        <v>0</v>
      </c>
      <c r="AE58" s="59">
        <f t="shared" ca="1" si="21"/>
        <v>0</v>
      </c>
      <c r="AF58" s="59">
        <f t="shared" ca="1" si="21"/>
        <v>0</v>
      </c>
      <c r="AG58" s="59">
        <f t="shared" ca="1" si="21"/>
        <v>0</v>
      </c>
      <c r="AH58" s="60"/>
      <c r="AI58" s="61">
        <v>5</v>
      </c>
      <c r="AJ58" s="60">
        <f t="shared" ca="1" si="12"/>
        <v>15</v>
      </c>
    </row>
    <row r="59" spans="1:36" ht="13.8" x14ac:dyDescent="0.3">
      <c r="A59" s="55" t="str">
        <f t="shared" ca="1" si="9"/>
        <v>alp_9_4</v>
      </c>
      <c r="B59" s="55">
        <f t="shared" ca="1" si="9"/>
        <v>-2.0509200096130402</v>
      </c>
      <c r="C59" s="55">
        <f t="shared" ca="1" si="9"/>
        <v>1.4584499597549401</v>
      </c>
      <c r="D59" s="55">
        <f t="shared" ca="1" si="9"/>
        <v>2.7752099037170401</v>
      </c>
      <c r="E59" s="14"/>
      <c r="F59" s="50">
        <v>43</v>
      </c>
      <c r="G59" s="62" t="str">
        <f t="shared" ca="1" si="10"/>
        <v>alp</v>
      </c>
      <c r="H59" s="56"/>
      <c r="I59" s="56"/>
      <c r="J59" s="58"/>
      <c r="K59" s="59">
        <f t="shared" ca="1" si="20"/>
        <v>-2.0509200096130402</v>
      </c>
      <c r="L59" s="59">
        <f t="shared" ca="1" si="20"/>
        <v>0</v>
      </c>
      <c r="M59" s="59">
        <f t="shared" ca="1" si="20"/>
        <v>0</v>
      </c>
      <c r="N59" s="59">
        <f t="shared" ca="1" si="20"/>
        <v>0</v>
      </c>
      <c r="O59" s="59">
        <f t="shared" ca="1" si="20"/>
        <v>0</v>
      </c>
      <c r="P59" s="59">
        <f t="shared" ca="1" si="20"/>
        <v>0</v>
      </c>
      <c r="Q59" s="59">
        <f t="shared" ca="1" si="20"/>
        <v>0</v>
      </c>
      <c r="R59" s="59">
        <f t="shared" ca="1" si="20"/>
        <v>0</v>
      </c>
      <c r="S59" s="59">
        <f t="shared" ca="1" si="20"/>
        <v>0</v>
      </c>
      <c r="T59" s="59">
        <f t="shared" ca="1" si="20"/>
        <v>0</v>
      </c>
      <c r="U59" s="59">
        <f t="shared" ca="1" si="20"/>
        <v>0</v>
      </c>
      <c r="V59" s="59"/>
      <c r="W59" s="59">
        <f t="shared" ca="1" si="22"/>
        <v>1.4584499597549401</v>
      </c>
      <c r="X59" s="59">
        <f t="shared" ca="1" si="22"/>
        <v>0</v>
      </c>
      <c r="Y59" s="59">
        <f t="shared" ca="1" si="21"/>
        <v>0</v>
      </c>
      <c r="Z59" s="59">
        <f t="shared" ca="1" si="21"/>
        <v>0</v>
      </c>
      <c r="AA59" s="59">
        <f t="shared" ca="1" si="21"/>
        <v>0</v>
      </c>
      <c r="AB59" s="59">
        <f t="shared" ca="1" si="21"/>
        <v>0</v>
      </c>
      <c r="AC59" s="59">
        <f t="shared" ca="1" si="21"/>
        <v>0</v>
      </c>
      <c r="AD59" s="59">
        <f t="shared" ca="1" si="21"/>
        <v>0</v>
      </c>
      <c r="AE59" s="59">
        <f t="shared" ca="1" si="21"/>
        <v>0</v>
      </c>
      <c r="AF59" s="59">
        <f t="shared" ca="1" si="21"/>
        <v>0</v>
      </c>
      <c r="AG59" s="59">
        <f t="shared" ca="1" si="21"/>
        <v>0</v>
      </c>
      <c r="AH59" s="60"/>
      <c r="AI59" s="61">
        <v>5</v>
      </c>
      <c r="AJ59" s="60">
        <f t="shared" ca="1" si="12"/>
        <v>15</v>
      </c>
    </row>
    <row r="60" spans="1:36" ht="13.8" x14ac:dyDescent="0.3">
      <c r="A60" s="55" t="str">
        <f t="shared" ca="1" si="9"/>
        <v>alp_9_5</v>
      </c>
      <c r="B60" s="55">
        <f t="shared" ca="1" si="9"/>
        <v>-2.0442700386047399</v>
      </c>
      <c r="C60" s="55">
        <f t="shared" ca="1" si="9"/>
        <v>3.8627998828887899</v>
      </c>
      <c r="D60" s="55">
        <f t="shared" ca="1" si="9"/>
        <v>2.78500001877546E-2</v>
      </c>
      <c r="E60" s="14"/>
      <c r="F60" s="50">
        <v>44</v>
      </c>
      <c r="G60" s="62" t="str">
        <f t="shared" ca="1" si="10"/>
        <v>alp</v>
      </c>
      <c r="H60" s="56"/>
      <c r="I60" s="56"/>
      <c r="J60" s="58"/>
      <c r="K60" s="59">
        <f t="shared" ca="1" si="20"/>
        <v>-2.0442700386047399</v>
      </c>
      <c r="L60" s="59">
        <f t="shared" ca="1" si="20"/>
        <v>0</v>
      </c>
      <c r="M60" s="59">
        <f t="shared" ca="1" si="20"/>
        <v>0</v>
      </c>
      <c r="N60" s="59">
        <f t="shared" ca="1" si="20"/>
        <v>0</v>
      </c>
      <c r="O60" s="59">
        <f t="shared" ca="1" si="20"/>
        <v>0</v>
      </c>
      <c r="P60" s="59">
        <f t="shared" ca="1" si="20"/>
        <v>0</v>
      </c>
      <c r="Q60" s="59">
        <f t="shared" ca="1" si="20"/>
        <v>0</v>
      </c>
      <c r="R60" s="59">
        <f t="shared" ca="1" si="20"/>
        <v>0</v>
      </c>
      <c r="S60" s="59">
        <f t="shared" ca="1" si="20"/>
        <v>0</v>
      </c>
      <c r="T60" s="59">
        <f t="shared" ca="1" si="20"/>
        <v>0</v>
      </c>
      <c r="U60" s="59">
        <f t="shared" ca="1" si="20"/>
        <v>0</v>
      </c>
      <c r="V60" s="59"/>
      <c r="W60" s="59">
        <f t="shared" ca="1" si="22"/>
        <v>3.8627998828887899</v>
      </c>
      <c r="X60" s="59">
        <f t="shared" ca="1" si="22"/>
        <v>0</v>
      </c>
      <c r="Y60" s="59">
        <f t="shared" ca="1" si="21"/>
        <v>0</v>
      </c>
      <c r="Z60" s="59">
        <f t="shared" ca="1" si="21"/>
        <v>0</v>
      </c>
      <c r="AA60" s="59">
        <f t="shared" ca="1" si="21"/>
        <v>0</v>
      </c>
      <c r="AB60" s="59">
        <f t="shared" ca="1" si="21"/>
        <v>0</v>
      </c>
      <c r="AC60" s="59">
        <f t="shared" ca="1" si="21"/>
        <v>0</v>
      </c>
      <c r="AD60" s="59">
        <f t="shared" ca="1" si="21"/>
        <v>0</v>
      </c>
      <c r="AE60" s="59">
        <f t="shared" ca="1" si="21"/>
        <v>0</v>
      </c>
      <c r="AF60" s="59">
        <f t="shared" ca="1" si="21"/>
        <v>0</v>
      </c>
      <c r="AG60" s="59">
        <f t="shared" ca="1" si="21"/>
        <v>0</v>
      </c>
      <c r="AH60" s="60"/>
      <c r="AI60" s="61">
        <v>5</v>
      </c>
      <c r="AJ60" s="60">
        <f t="shared" ca="1" si="12"/>
        <v>15</v>
      </c>
    </row>
    <row r="61" spans="1:36" ht="13.8" x14ac:dyDescent="0.3">
      <c r="A61" s="55" t="str">
        <f t="shared" ca="1" si="9"/>
        <v>alp_10_1</v>
      </c>
      <c r="B61" s="55">
        <f t="shared" ca="1" si="9"/>
        <v>-3.1396300792694101</v>
      </c>
      <c r="C61" s="55">
        <f t="shared" ca="1" si="9"/>
        <v>2.5314700603485099</v>
      </c>
      <c r="D61" s="55">
        <f t="shared" ca="1" si="9"/>
        <v>1.9905200004577599</v>
      </c>
      <c r="E61" s="14"/>
      <c r="F61" s="50">
        <v>45</v>
      </c>
      <c r="G61" s="62" t="str">
        <f t="shared" ca="1" si="10"/>
        <v>alp</v>
      </c>
      <c r="H61" s="56"/>
      <c r="I61" s="56"/>
      <c r="J61" s="58"/>
      <c r="K61" s="59">
        <f t="shared" ca="1" si="20"/>
        <v>-3.1396300792694101</v>
      </c>
      <c r="L61" s="59">
        <f t="shared" ca="1" si="20"/>
        <v>0</v>
      </c>
      <c r="M61" s="59">
        <f t="shared" ca="1" si="20"/>
        <v>0</v>
      </c>
      <c r="N61" s="59">
        <f t="shared" ca="1" si="20"/>
        <v>0</v>
      </c>
      <c r="O61" s="59">
        <f t="shared" ca="1" si="20"/>
        <v>0</v>
      </c>
      <c r="P61" s="59">
        <f t="shared" ca="1" si="20"/>
        <v>0</v>
      </c>
      <c r="Q61" s="59">
        <f t="shared" ca="1" si="20"/>
        <v>0</v>
      </c>
      <c r="R61" s="59">
        <f t="shared" ca="1" si="20"/>
        <v>0</v>
      </c>
      <c r="S61" s="59">
        <f t="shared" ca="1" si="20"/>
        <v>0</v>
      </c>
      <c r="T61" s="59">
        <f t="shared" ca="1" si="20"/>
        <v>0</v>
      </c>
      <c r="U61" s="59">
        <f t="shared" ca="1" si="20"/>
        <v>0</v>
      </c>
      <c r="V61" s="59"/>
      <c r="W61" s="59">
        <f t="shared" ca="1" si="22"/>
        <v>2.5314700603485099</v>
      </c>
      <c r="X61" s="59">
        <f t="shared" ca="1" si="22"/>
        <v>0</v>
      </c>
      <c r="Y61" s="59">
        <f t="shared" ca="1" si="21"/>
        <v>0</v>
      </c>
      <c r="Z61" s="59">
        <f t="shared" ca="1" si="21"/>
        <v>0</v>
      </c>
      <c r="AA61" s="59">
        <f t="shared" ca="1" si="21"/>
        <v>0</v>
      </c>
      <c r="AB61" s="59">
        <f t="shared" ca="1" si="21"/>
        <v>0</v>
      </c>
      <c r="AC61" s="59">
        <f t="shared" ca="1" si="21"/>
        <v>0</v>
      </c>
      <c r="AD61" s="59">
        <f t="shared" ca="1" si="21"/>
        <v>0</v>
      </c>
      <c r="AE61" s="59">
        <f t="shared" ca="1" si="21"/>
        <v>0</v>
      </c>
      <c r="AF61" s="59">
        <f t="shared" ca="1" si="21"/>
        <v>0</v>
      </c>
      <c r="AG61" s="59">
        <f t="shared" ca="1" si="21"/>
        <v>0</v>
      </c>
      <c r="AH61" s="60"/>
      <c r="AI61" s="61">
        <v>5</v>
      </c>
      <c r="AJ61" s="60">
        <f t="shared" ca="1" si="12"/>
        <v>15</v>
      </c>
    </row>
    <row r="62" spans="1:36" ht="13.8" x14ac:dyDescent="0.3">
      <c r="A62" s="55" t="str">
        <f t="shared" ca="1" si="9"/>
        <v>alp_10_2</v>
      </c>
      <c r="B62" s="55">
        <f t="shared" ca="1" si="9"/>
        <v>-3.19093990325928</v>
      </c>
      <c r="C62" s="55">
        <f t="shared" ca="1" si="9"/>
        <v>2.2947399616241499</v>
      </c>
      <c r="D62" s="55">
        <f t="shared" ca="1" si="9"/>
        <v>0.94494998455047596</v>
      </c>
      <c r="E62" s="14"/>
      <c r="F62" s="50">
        <v>46</v>
      </c>
      <c r="G62" s="62" t="str">
        <f t="shared" ca="1" si="10"/>
        <v>alp</v>
      </c>
      <c r="H62" s="56"/>
      <c r="I62" s="56"/>
      <c r="J62" s="58"/>
      <c r="K62" s="59">
        <f t="shared" ca="1" si="20"/>
        <v>-3.19093990325928</v>
      </c>
      <c r="L62" s="59">
        <f t="shared" ca="1" si="20"/>
        <v>0</v>
      </c>
      <c r="M62" s="59">
        <f t="shared" ca="1" si="20"/>
        <v>0</v>
      </c>
      <c r="N62" s="59">
        <f t="shared" ca="1" si="20"/>
        <v>0</v>
      </c>
      <c r="O62" s="59">
        <f t="shared" ca="1" si="20"/>
        <v>0</v>
      </c>
      <c r="P62" s="59">
        <f t="shared" ca="1" si="20"/>
        <v>0</v>
      </c>
      <c r="Q62" s="59">
        <f t="shared" ca="1" si="20"/>
        <v>0</v>
      </c>
      <c r="R62" s="59">
        <f t="shared" ca="1" si="20"/>
        <v>0</v>
      </c>
      <c r="S62" s="59">
        <f t="shared" ca="1" si="20"/>
        <v>0</v>
      </c>
      <c r="T62" s="59">
        <f t="shared" ca="1" si="20"/>
        <v>0</v>
      </c>
      <c r="U62" s="59">
        <f t="shared" ca="1" si="20"/>
        <v>0</v>
      </c>
      <c r="V62" s="59"/>
      <c r="W62" s="59">
        <f t="shared" ca="1" si="22"/>
        <v>2.2947399616241499</v>
      </c>
      <c r="X62" s="59">
        <f t="shared" ca="1" si="22"/>
        <v>0</v>
      </c>
      <c r="Y62" s="59">
        <f t="shared" ca="1" si="21"/>
        <v>0</v>
      </c>
      <c r="Z62" s="59">
        <f t="shared" ca="1" si="21"/>
        <v>0</v>
      </c>
      <c r="AA62" s="59">
        <f t="shared" ca="1" si="21"/>
        <v>0</v>
      </c>
      <c r="AB62" s="59">
        <f t="shared" ca="1" si="21"/>
        <v>0</v>
      </c>
      <c r="AC62" s="59">
        <f t="shared" ca="1" si="21"/>
        <v>0</v>
      </c>
      <c r="AD62" s="59">
        <f t="shared" ca="1" si="21"/>
        <v>0</v>
      </c>
      <c r="AE62" s="59">
        <f t="shared" ca="1" si="21"/>
        <v>0</v>
      </c>
      <c r="AF62" s="59">
        <f t="shared" ca="1" si="21"/>
        <v>0</v>
      </c>
      <c r="AG62" s="59">
        <f t="shared" ca="1" si="21"/>
        <v>0</v>
      </c>
      <c r="AH62" s="60"/>
      <c r="AI62" s="61">
        <v>5</v>
      </c>
      <c r="AJ62" s="60">
        <f t="shared" ca="1" si="12"/>
        <v>15</v>
      </c>
    </row>
    <row r="63" spans="1:36" ht="13.8" x14ac:dyDescent="0.3">
      <c r="A63" s="55" t="str">
        <f t="shared" ca="1" si="9"/>
        <v>alp_10_3</v>
      </c>
      <c r="B63" s="55">
        <f t="shared" ca="1" si="9"/>
        <v>-2.3490300178527801</v>
      </c>
      <c r="C63" s="55">
        <f t="shared" ca="1" si="9"/>
        <v>2.01015996932983</v>
      </c>
      <c r="D63" s="55">
        <f t="shared" ca="1" si="9"/>
        <v>0.65447002649307295</v>
      </c>
      <c r="E63" s="14"/>
      <c r="F63" s="50">
        <v>47</v>
      </c>
      <c r="G63" s="62" t="str">
        <f t="shared" ca="1" si="10"/>
        <v>alp</v>
      </c>
      <c r="H63" s="56"/>
      <c r="I63" s="56"/>
      <c r="J63" s="58"/>
      <c r="K63" s="59">
        <f t="shared" ca="1" si="20"/>
        <v>-2.3490300178527801</v>
      </c>
      <c r="L63" s="59">
        <f t="shared" ca="1" si="20"/>
        <v>0</v>
      </c>
      <c r="M63" s="59">
        <f t="shared" ca="1" si="20"/>
        <v>0</v>
      </c>
      <c r="N63" s="59">
        <f t="shared" ca="1" si="20"/>
        <v>0</v>
      </c>
      <c r="O63" s="59">
        <f t="shared" ca="1" si="20"/>
        <v>0</v>
      </c>
      <c r="P63" s="59">
        <f t="shared" ca="1" si="20"/>
        <v>0</v>
      </c>
      <c r="Q63" s="59">
        <f t="shared" ca="1" si="20"/>
        <v>0</v>
      </c>
      <c r="R63" s="59">
        <f t="shared" ca="1" si="20"/>
        <v>0</v>
      </c>
      <c r="S63" s="59">
        <f t="shared" ca="1" si="20"/>
        <v>0</v>
      </c>
      <c r="T63" s="59">
        <f t="shared" ca="1" si="20"/>
        <v>0</v>
      </c>
      <c r="U63" s="59">
        <f t="shared" ca="1" si="20"/>
        <v>0</v>
      </c>
      <c r="V63" s="59"/>
      <c r="W63" s="59">
        <f t="shared" ca="1" si="22"/>
        <v>2.01015996932983</v>
      </c>
      <c r="X63" s="59">
        <f t="shared" ca="1" si="22"/>
        <v>0</v>
      </c>
      <c r="Y63" s="59">
        <f t="shared" ca="1" si="21"/>
        <v>0</v>
      </c>
      <c r="Z63" s="59">
        <f t="shared" ca="1" si="21"/>
        <v>0</v>
      </c>
      <c r="AA63" s="59">
        <f t="shared" ca="1" si="21"/>
        <v>0</v>
      </c>
      <c r="AB63" s="59">
        <f t="shared" ca="1" si="21"/>
        <v>0</v>
      </c>
      <c r="AC63" s="59">
        <f t="shared" ca="1" si="21"/>
        <v>0</v>
      </c>
      <c r="AD63" s="59">
        <f t="shared" ca="1" si="21"/>
        <v>0</v>
      </c>
      <c r="AE63" s="59">
        <f t="shared" ca="1" si="21"/>
        <v>0</v>
      </c>
      <c r="AF63" s="59">
        <f t="shared" ca="1" si="21"/>
        <v>0</v>
      </c>
      <c r="AG63" s="59">
        <f t="shared" ca="1" si="21"/>
        <v>0</v>
      </c>
      <c r="AH63" s="60"/>
      <c r="AI63" s="61">
        <v>5</v>
      </c>
      <c r="AJ63" s="60">
        <f t="shared" ca="1" si="12"/>
        <v>15</v>
      </c>
    </row>
    <row r="64" spans="1:36" ht="13.8" x14ac:dyDescent="0.3">
      <c r="A64" s="55" t="str">
        <f t="shared" ca="1" si="9"/>
        <v>alp_10_4</v>
      </c>
      <c r="B64" s="55">
        <f t="shared" ca="1" si="9"/>
        <v>-3.9474000930786102</v>
      </c>
      <c r="C64" s="55">
        <f t="shared" ca="1" si="9"/>
        <v>1.69988000392914</v>
      </c>
      <c r="D64" s="55">
        <f t="shared" ca="1" si="9"/>
        <v>1.46747994422913</v>
      </c>
      <c r="E64" s="14"/>
      <c r="F64" s="50">
        <v>48</v>
      </c>
      <c r="G64" s="62" t="str">
        <f t="shared" ca="1" si="10"/>
        <v>alp</v>
      </c>
      <c r="H64" s="56"/>
      <c r="I64" s="56"/>
      <c r="J64" s="58"/>
      <c r="K64" s="59">
        <f t="shared" ca="1" si="20"/>
        <v>-3.9474000930786102</v>
      </c>
      <c r="L64" s="59">
        <f t="shared" ca="1" si="20"/>
        <v>0</v>
      </c>
      <c r="M64" s="59">
        <f t="shared" ca="1" si="20"/>
        <v>0</v>
      </c>
      <c r="N64" s="59">
        <f t="shared" ca="1" si="20"/>
        <v>0</v>
      </c>
      <c r="O64" s="59">
        <f t="shared" ca="1" si="20"/>
        <v>0</v>
      </c>
      <c r="P64" s="59">
        <f t="shared" ca="1" si="20"/>
        <v>0</v>
      </c>
      <c r="Q64" s="59">
        <f t="shared" ca="1" si="20"/>
        <v>0</v>
      </c>
      <c r="R64" s="59">
        <f t="shared" ca="1" si="20"/>
        <v>0</v>
      </c>
      <c r="S64" s="59">
        <f t="shared" ca="1" si="20"/>
        <v>0</v>
      </c>
      <c r="T64" s="59">
        <f t="shared" ca="1" si="20"/>
        <v>0</v>
      </c>
      <c r="U64" s="59">
        <f t="shared" ca="1" si="20"/>
        <v>0</v>
      </c>
      <c r="V64" s="59"/>
      <c r="W64" s="59">
        <f t="shared" ca="1" si="22"/>
        <v>1.69988000392914</v>
      </c>
      <c r="X64" s="59">
        <f t="shared" ca="1" si="22"/>
        <v>0</v>
      </c>
      <c r="Y64" s="59">
        <f t="shared" ca="1" si="21"/>
        <v>0</v>
      </c>
      <c r="Z64" s="59">
        <f t="shared" ca="1" si="21"/>
        <v>0</v>
      </c>
      <c r="AA64" s="59">
        <f t="shared" ca="1" si="21"/>
        <v>0</v>
      </c>
      <c r="AB64" s="59">
        <f t="shared" ca="1" si="21"/>
        <v>0</v>
      </c>
      <c r="AC64" s="59">
        <f t="shared" ca="1" si="21"/>
        <v>0</v>
      </c>
      <c r="AD64" s="59">
        <f t="shared" ca="1" si="21"/>
        <v>0</v>
      </c>
      <c r="AE64" s="59">
        <f t="shared" ca="1" si="21"/>
        <v>0</v>
      </c>
      <c r="AF64" s="59">
        <f t="shared" ca="1" si="21"/>
        <v>0</v>
      </c>
      <c r="AG64" s="59">
        <f t="shared" ca="1" si="21"/>
        <v>0</v>
      </c>
      <c r="AH64" s="60"/>
      <c r="AI64" s="61">
        <v>5</v>
      </c>
      <c r="AJ64" s="60">
        <f t="shared" ca="1" si="12"/>
        <v>15</v>
      </c>
    </row>
    <row r="65" spans="1:36" ht="13.8" x14ac:dyDescent="0.3">
      <c r="A65" s="55" t="str">
        <f t="shared" ca="1" si="9"/>
        <v>alp_10_5</v>
      </c>
      <c r="B65" s="55">
        <f t="shared" ca="1" si="9"/>
        <v>-3.8135900497436501</v>
      </c>
      <c r="C65" s="55">
        <f t="shared" ca="1" si="9"/>
        <v>0.36177998781204201</v>
      </c>
      <c r="D65" s="55">
        <f t="shared" ca="1" si="9"/>
        <v>1.5193300247192401</v>
      </c>
      <c r="E65" s="14"/>
      <c r="F65" s="50">
        <v>49</v>
      </c>
      <c r="G65" s="62" t="str">
        <f t="shared" ca="1" si="10"/>
        <v>alp</v>
      </c>
      <c r="H65" s="56"/>
      <c r="I65" s="56"/>
      <c r="J65" s="58"/>
      <c r="K65" s="59">
        <f t="shared" ca="1" si="20"/>
        <v>-3.8135900497436501</v>
      </c>
      <c r="L65" s="59">
        <f t="shared" ca="1" si="20"/>
        <v>0</v>
      </c>
      <c r="M65" s="59">
        <f t="shared" ca="1" si="20"/>
        <v>0</v>
      </c>
      <c r="N65" s="59">
        <f t="shared" ca="1" si="20"/>
        <v>0</v>
      </c>
      <c r="O65" s="59">
        <f t="shared" ca="1" si="20"/>
        <v>0</v>
      </c>
      <c r="P65" s="59">
        <f t="shared" ca="1" si="20"/>
        <v>0</v>
      </c>
      <c r="Q65" s="59">
        <f t="shared" ca="1" si="20"/>
        <v>0</v>
      </c>
      <c r="R65" s="59">
        <f t="shared" ca="1" si="20"/>
        <v>0</v>
      </c>
      <c r="S65" s="59">
        <f t="shared" ca="1" si="20"/>
        <v>0</v>
      </c>
      <c r="T65" s="59">
        <f t="shared" ca="1" si="20"/>
        <v>0</v>
      </c>
      <c r="U65" s="59">
        <f t="shared" ca="1" si="20"/>
        <v>0</v>
      </c>
      <c r="V65" s="59"/>
      <c r="W65" s="59">
        <f t="shared" ca="1" si="22"/>
        <v>0.36177998781204201</v>
      </c>
      <c r="X65" s="59">
        <f t="shared" ca="1" si="22"/>
        <v>0</v>
      </c>
      <c r="Y65" s="59">
        <f t="shared" ca="1" si="21"/>
        <v>0</v>
      </c>
      <c r="Z65" s="59">
        <f t="shared" ca="1" si="21"/>
        <v>0</v>
      </c>
      <c r="AA65" s="59">
        <f t="shared" ca="1" si="21"/>
        <v>0</v>
      </c>
      <c r="AB65" s="59">
        <f t="shared" ca="1" si="21"/>
        <v>0</v>
      </c>
      <c r="AC65" s="59">
        <f t="shared" ca="1" si="21"/>
        <v>0</v>
      </c>
      <c r="AD65" s="59">
        <f t="shared" ca="1" si="21"/>
        <v>0</v>
      </c>
      <c r="AE65" s="59">
        <f t="shared" ca="1" si="21"/>
        <v>0</v>
      </c>
      <c r="AF65" s="59">
        <f t="shared" ca="1" si="21"/>
        <v>0</v>
      </c>
      <c r="AG65" s="59">
        <f t="shared" ca="1" si="21"/>
        <v>0</v>
      </c>
      <c r="AH65" s="60"/>
      <c r="AI65" s="61">
        <v>5</v>
      </c>
      <c r="AJ65" s="60">
        <f t="shared" ca="1" si="12"/>
        <v>15</v>
      </c>
    </row>
    <row r="66" spans="1:36" ht="13.8" x14ac:dyDescent="0.3">
      <c r="A66" s="55" t="str">
        <f t="shared" ca="1" si="9"/>
        <v>alp_11_1</v>
      </c>
      <c r="B66" s="55">
        <f t="shared" ca="1" si="9"/>
        <v>-4.3344798088073704</v>
      </c>
      <c r="C66" s="55">
        <f t="shared" ca="1" si="9"/>
        <v>1.2276200056076001</v>
      </c>
      <c r="D66" s="55">
        <f t="shared" ca="1" si="9"/>
        <v>-0.55693000555038497</v>
      </c>
      <c r="E66" s="14"/>
      <c r="F66" s="50">
        <v>50</v>
      </c>
      <c r="G66" s="62" t="str">
        <f t="shared" ca="1" si="10"/>
        <v>alp</v>
      </c>
      <c r="H66" s="56"/>
      <c r="I66" s="56"/>
      <c r="J66" s="58"/>
      <c r="K66" s="59">
        <f t="shared" ca="1" si="20"/>
        <v>-4.3344798088073704</v>
      </c>
      <c r="L66" s="59">
        <f t="shared" ca="1" si="20"/>
        <v>0</v>
      </c>
      <c r="M66" s="59">
        <f t="shared" ca="1" si="20"/>
        <v>0</v>
      </c>
      <c r="N66" s="59">
        <f t="shared" ca="1" si="20"/>
        <v>0</v>
      </c>
      <c r="O66" s="59">
        <f t="shared" ca="1" si="20"/>
        <v>0</v>
      </c>
      <c r="P66" s="59">
        <f t="shared" ca="1" si="20"/>
        <v>0</v>
      </c>
      <c r="Q66" s="59">
        <f t="shared" ca="1" si="20"/>
        <v>0</v>
      </c>
      <c r="R66" s="59">
        <f t="shared" ca="1" si="20"/>
        <v>0</v>
      </c>
      <c r="S66" s="59">
        <f t="shared" ca="1" si="20"/>
        <v>0</v>
      </c>
      <c r="T66" s="59">
        <f t="shared" ca="1" si="20"/>
        <v>0</v>
      </c>
      <c r="U66" s="59">
        <f t="shared" ca="1" si="20"/>
        <v>0</v>
      </c>
      <c r="V66" s="59"/>
      <c r="W66" s="59">
        <f t="shared" ca="1" si="22"/>
        <v>1.2276200056076001</v>
      </c>
      <c r="X66" s="59">
        <f t="shared" ca="1" si="22"/>
        <v>0</v>
      </c>
      <c r="Y66" s="59">
        <f t="shared" ca="1" si="21"/>
        <v>0</v>
      </c>
      <c r="Z66" s="59">
        <f t="shared" ca="1" si="21"/>
        <v>0</v>
      </c>
      <c r="AA66" s="59">
        <f t="shared" ca="1" si="21"/>
        <v>0</v>
      </c>
      <c r="AB66" s="59">
        <f t="shared" ca="1" si="21"/>
        <v>0</v>
      </c>
      <c r="AC66" s="59">
        <f t="shared" ca="1" si="21"/>
        <v>0</v>
      </c>
      <c r="AD66" s="59">
        <f t="shared" ca="1" si="21"/>
        <v>0</v>
      </c>
      <c r="AE66" s="59">
        <f t="shared" ca="1" si="21"/>
        <v>0</v>
      </c>
      <c r="AF66" s="59">
        <f t="shared" ca="1" si="21"/>
        <v>0</v>
      </c>
      <c r="AG66" s="59">
        <f t="shared" ca="1" si="21"/>
        <v>0</v>
      </c>
      <c r="AH66" s="60"/>
      <c r="AI66" s="61">
        <v>5</v>
      </c>
      <c r="AJ66" s="60">
        <f t="shared" ca="1" si="12"/>
        <v>15</v>
      </c>
    </row>
    <row r="67" spans="1:36" ht="13.8" x14ac:dyDescent="0.3">
      <c r="A67" s="55" t="str">
        <f t="shared" ca="1" si="9"/>
        <v>alp_11_2</v>
      </c>
      <c r="B67" s="55">
        <f t="shared" ca="1" si="9"/>
        <v>-3.9131000041961701</v>
      </c>
      <c r="C67" s="55">
        <f t="shared" ca="1" si="9"/>
        <v>0.52218997478485096</v>
      </c>
      <c r="D67" s="55">
        <f t="shared" ca="1" si="9"/>
        <v>-1.08120000362396</v>
      </c>
      <c r="E67" s="14"/>
      <c r="F67" s="50">
        <v>51</v>
      </c>
      <c r="G67" s="62" t="str">
        <f t="shared" ca="1" si="10"/>
        <v>alp</v>
      </c>
      <c r="H67" s="56"/>
      <c r="I67" s="56"/>
      <c r="J67" s="58"/>
      <c r="K67" s="59">
        <f t="shared" ca="1" si="20"/>
        <v>-3.9131000041961701</v>
      </c>
      <c r="L67" s="59">
        <f t="shared" ca="1" si="20"/>
        <v>0</v>
      </c>
      <c r="M67" s="59">
        <f t="shared" ca="1" si="20"/>
        <v>0</v>
      </c>
      <c r="N67" s="59">
        <f t="shared" ca="1" si="20"/>
        <v>0</v>
      </c>
      <c r="O67" s="59">
        <f t="shared" ca="1" si="20"/>
        <v>0</v>
      </c>
      <c r="P67" s="59">
        <f t="shared" ca="1" si="20"/>
        <v>0</v>
      </c>
      <c r="Q67" s="59">
        <f t="shared" ca="1" si="20"/>
        <v>0</v>
      </c>
      <c r="R67" s="59">
        <f t="shared" ca="1" si="20"/>
        <v>0</v>
      </c>
      <c r="S67" s="59">
        <f t="shared" ca="1" si="20"/>
        <v>0</v>
      </c>
      <c r="T67" s="59">
        <f t="shared" ca="1" si="20"/>
        <v>0</v>
      </c>
      <c r="U67" s="59">
        <f t="shared" ca="1" si="20"/>
        <v>0</v>
      </c>
      <c r="V67" s="59"/>
      <c r="W67" s="59">
        <f t="shared" ca="1" si="22"/>
        <v>0.52218997478485096</v>
      </c>
      <c r="X67" s="59">
        <f t="shared" ca="1" si="22"/>
        <v>0</v>
      </c>
      <c r="Y67" s="59">
        <f t="shared" ca="1" si="21"/>
        <v>0</v>
      </c>
      <c r="Z67" s="59">
        <f t="shared" ca="1" si="21"/>
        <v>0</v>
      </c>
      <c r="AA67" s="59">
        <f t="shared" ca="1" si="21"/>
        <v>0</v>
      </c>
      <c r="AB67" s="59">
        <f t="shared" ca="1" si="21"/>
        <v>0</v>
      </c>
      <c r="AC67" s="59">
        <f t="shared" ca="1" si="21"/>
        <v>0</v>
      </c>
      <c r="AD67" s="59">
        <f t="shared" ca="1" si="21"/>
        <v>0</v>
      </c>
      <c r="AE67" s="59">
        <f t="shared" ca="1" si="21"/>
        <v>0</v>
      </c>
      <c r="AF67" s="59">
        <f t="shared" ca="1" si="21"/>
        <v>0</v>
      </c>
      <c r="AG67" s="59">
        <f t="shared" ca="1" si="21"/>
        <v>0</v>
      </c>
      <c r="AH67" s="60"/>
      <c r="AI67" s="61">
        <v>5</v>
      </c>
      <c r="AJ67" s="60">
        <f t="shared" ca="1" si="12"/>
        <v>15</v>
      </c>
    </row>
    <row r="68" spans="1:36" ht="13.8" x14ac:dyDescent="0.3">
      <c r="A68" s="55" t="str">
        <f t="shared" ca="1" si="9"/>
        <v>alp_11_3</v>
      </c>
      <c r="B68" s="55">
        <f t="shared" ca="1" si="9"/>
        <v>-3.4245200157165501</v>
      </c>
      <c r="C68" s="55">
        <f t="shared" ca="1" si="9"/>
        <v>-4.7372999191284197</v>
      </c>
      <c r="D68" s="55">
        <f t="shared" ca="1" si="9"/>
        <v>0.89972001314163197</v>
      </c>
      <c r="E68" s="14"/>
      <c r="F68" s="50">
        <v>52</v>
      </c>
      <c r="G68" s="62" t="str">
        <f t="shared" ca="1" si="10"/>
        <v>alp</v>
      </c>
      <c r="H68" s="57"/>
      <c r="I68" s="57"/>
      <c r="J68" s="58"/>
      <c r="K68" s="59">
        <f t="shared" ca="1" si="20"/>
        <v>-3.4245200157165501</v>
      </c>
      <c r="L68" s="59">
        <f t="shared" ca="1" si="20"/>
        <v>0</v>
      </c>
      <c r="M68" s="59">
        <f t="shared" ca="1" si="20"/>
        <v>0</v>
      </c>
      <c r="N68" s="59">
        <f t="shared" ca="1" si="20"/>
        <v>0</v>
      </c>
      <c r="O68" s="59">
        <f t="shared" ca="1" si="20"/>
        <v>0</v>
      </c>
      <c r="P68" s="59">
        <f t="shared" ca="1" si="20"/>
        <v>0</v>
      </c>
      <c r="Q68" s="59">
        <f t="shared" ca="1" si="20"/>
        <v>0</v>
      </c>
      <c r="R68" s="59">
        <f t="shared" ca="1" si="20"/>
        <v>0</v>
      </c>
      <c r="S68" s="59">
        <f t="shared" ca="1" si="20"/>
        <v>0</v>
      </c>
      <c r="T68" s="59">
        <f t="shared" ca="1" si="20"/>
        <v>0</v>
      </c>
      <c r="U68" s="59">
        <f t="shared" ca="1" si="20"/>
        <v>0</v>
      </c>
      <c r="V68" s="59"/>
      <c r="W68" s="59">
        <f t="shared" ca="1" si="22"/>
        <v>-4.7372999191284197</v>
      </c>
      <c r="X68" s="59">
        <f t="shared" ca="1" si="22"/>
        <v>0</v>
      </c>
      <c r="Y68" s="59">
        <f t="shared" ca="1" si="21"/>
        <v>0</v>
      </c>
      <c r="Z68" s="59">
        <f t="shared" ca="1" si="21"/>
        <v>0</v>
      </c>
      <c r="AA68" s="59">
        <f t="shared" ca="1" si="21"/>
        <v>0</v>
      </c>
      <c r="AB68" s="59">
        <f t="shared" ca="1" si="21"/>
        <v>0</v>
      </c>
      <c r="AC68" s="59">
        <f t="shared" ca="1" si="21"/>
        <v>0</v>
      </c>
      <c r="AD68" s="59">
        <f t="shared" ca="1" si="21"/>
        <v>0</v>
      </c>
      <c r="AE68" s="59">
        <f t="shared" ca="1" si="21"/>
        <v>0</v>
      </c>
      <c r="AF68" s="59">
        <f t="shared" ca="1" si="21"/>
        <v>0</v>
      </c>
      <c r="AG68" s="59">
        <f t="shared" ca="1" si="21"/>
        <v>0</v>
      </c>
      <c r="AH68" s="60"/>
      <c r="AI68" s="61">
        <v>5</v>
      </c>
      <c r="AJ68" s="60">
        <f t="shared" ca="1" si="12"/>
        <v>15</v>
      </c>
    </row>
    <row r="69" spans="1:36" ht="13.8" x14ac:dyDescent="0.3">
      <c r="A69" s="55" t="str">
        <f t="shared" ca="1" si="9"/>
        <v>alp_11_4</v>
      </c>
      <c r="B69" s="55">
        <f t="shared" ca="1" si="9"/>
        <v>-4.6124401092529297</v>
      </c>
      <c r="C69" s="55">
        <f t="shared" ca="1" si="9"/>
        <v>1.7953399419784499</v>
      </c>
      <c r="D69" s="55">
        <f t="shared" ca="1" si="9"/>
        <v>-0.76800000667571999</v>
      </c>
      <c r="E69" s="14"/>
      <c r="F69" s="50">
        <v>53</v>
      </c>
      <c r="G69" s="62" t="str">
        <f t="shared" ca="1" si="10"/>
        <v>alp</v>
      </c>
      <c r="H69" s="56"/>
      <c r="I69" s="56"/>
      <c r="J69" s="58"/>
      <c r="K69" s="59">
        <f t="shared" ca="1" si="20"/>
        <v>-4.6124401092529297</v>
      </c>
      <c r="L69" s="59">
        <f t="shared" ca="1" si="20"/>
        <v>0</v>
      </c>
      <c r="M69" s="59">
        <f t="shared" ca="1" si="20"/>
        <v>0</v>
      </c>
      <c r="N69" s="59">
        <f t="shared" ca="1" si="20"/>
        <v>0</v>
      </c>
      <c r="O69" s="59">
        <f t="shared" ca="1" si="20"/>
        <v>0</v>
      </c>
      <c r="P69" s="59">
        <f t="shared" ca="1" si="20"/>
        <v>0</v>
      </c>
      <c r="Q69" s="59">
        <f t="shared" ca="1" si="20"/>
        <v>0</v>
      </c>
      <c r="R69" s="59">
        <f t="shared" ca="1" si="20"/>
        <v>0</v>
      </c>
      <c r="S69" s="59">
        <f t="shared" ca="1" si="20"/>
        <v>0</v>
      </c>
      <c r="T69" s="59">
        <f t="shared" ca="1" si="20"/>
        <v>0</v>
      </c>
      <c r="U69" s="59">
        <f t="shared" ca="1" si="20"/>
        <v>0</v>
      </c>
      <c r="V69" s="59"/>
      <c r="W69" s="59">
        <f t="shared" ca="1" si="22"/>
        <v>1.7953399419784499</v>
      </c>
      <c r="X69" s="59">
        <f t="shared" ca="1" si="22"/>
        <v>0</v>
      </c>
      <c r="Y69" s="59">
        <f t="shared" ca="1" si="21"/>
        <v>0</v>
      </c>
      <c r="Z69" s="59">
        <f t="shared" ca="1" si="21"/>
        <v>0</v>
      </c>
      <c r="AA69" s="59">
        <f t="shared" ca="1" si="21"/>
        <v>0</v>
      </c>
      <c r="AB69" s="59">
        <f t="shared" ca="1" si="21"/>
        <v>0</v>
      </c>
      <c r="AC69" s="59">
        <f t="shared" ca="1" si="21"/>
        <v>0</v>
      </c>
      <c r="AD69" s="59">
        <f t="shared" ca="1" si="21"/>
        <v>0</v>
      </c>
      <c r="AE69" s="59">
        <f t="shared" ca="1" si="21"/>
        <v>0</v>
      </c>
      <c r="AF69" s="59">
        <f t="shared" ca="1" si="21"/>
        <v>0</v>
      </c>
      <c r="AG69" s="59">
        <f t="shared" ca="1" si="21"/>
        <v>0</v>
      </c>
      <c r="AH69" s="60"/>
      <c r="AI69" s="61">
        <v>5</v>
      </c>
      <c r="AJ69" s="60">
        <f t="shared" ca="1" si="12"/>
        <v>15</v>
      </c>
    </row>
    <row r="70" spans="1:36" ht="13.8" x14ac:dyDescent="0.3">
      <c r="A70" s="55" t="str">
        <f t="shared" ca="1" si="9"/>
        <v>alp_11_5</v>
      </c>
      <c r="B70" s="55">
        <f t="shared" ca="1" si="9"/>
        <v>-3.1287200450897199</v>
      </c>
      <c r="C70" s="55">
        <f t="shared" ca="1" si="9"/>
        <v>0.14044000208377799</v>
      </c>
      <c r="D70" s="55">
        <f t="shared" ca="1" si="9"/>
        <v>-0.35159000754356401</v>
      </c>
      <c r="E70" s="14"/>
      <c r="F70" s="50">
        <v>54</v>
      </c>
      <c r="G70" s="62" t="str">
        <f t="shared" ca="1" si="10"/>
        <v>alp</v>
      </c>
      <c r="H70" s="57"/>
      <c r="I70" s="57"/>
      <c r="J70" s="58"/>
      <c r="K70" s="59">
        <f t="shared" ca="1" si="20"/>
        <v>-3.1287200450897199</v>
      </c>
      <c r="L70" s="59">
        <f t="shared" ca="1" si="20"/>
        <v>0</v>
      </c>
      <c r="M70" s="59">
        <f t="shared" ca="1" si="20"/>
        <v>0</v>
      </c>
      <c r="N70" s="59">
        <f t="shared" ca="1" si="20"/>
        <v>0</v>
      </c>
      <c r="O70" s="59">
        <f t="shared" ca="1" si="20"/>
        <v>0</v>
      </c>
      <c r="P70" s="59">
        <f t="shared" ca="1" si="20"/>
        <v>0</v>
      </c>
      <c r="Q70" s="59">
        <f t="shared" ca="1" si="20"/>
        <v>0</v>
      </c>
      <c r="R70" s="59">
        <f t="shared" ca="1" si="20"/>
        <v>0</v>
      </c>
      <c r="S70" s="59">
        <f t="shared" ca="1" si="20"/>
        <v>0</v>
      </c>
      <c r="T70" s="59">
        <f ca="1">IF($C$5=1,IF($G70=T$13,$B70,0),IF($H70=T$14,$B70,0))</f>
        <v>0</v>
      </c>
      <c r="U70" s="59">
        <f t="shared" ca="1" si="20"/>
        <v>0</v>
      </c>
      <c r="V70" s="59"/>
      <c r="W70" s="59">
        <f t="shared" ca="1" si="22"/>
        <v>0.14044000208377799</v>
      </c>
      <c r="X70" s="59">
        <f t="shared" ca="1" si="22"/>
        <v>0</v>
      </c>
      <c r="Y70" s="59">
        <f t="shared" ca="1" si="21"/>
        <v>0</v>
      </c>
      <c r="Z70" s="59">
        <f t="shared" ca="1" si="21"/>
        <v>0</v>
      </c>
      <c r="AA70" s="59">
        <f t="shared" ca="1" si="21"/>
        <v>0</v>
      </c>
      <c r="AB70" s="59">
        <f t="shared" ca="1" si="21"/>
        <v>0</v>
      </c>
      <c r="AC70" s="59">
        <f t="shared" ca="1" si="21"/>
        <v>0</v>
      </c>
      <c r="AD70" s="59">
        <f t="shared" ca="1" si="21"/>
        <v>0</v>
      </c>
      <c r="AE70" s="59">
        <f t="shared" ca="1" si="21"/>
        <v>0</v>
      </c>
      <c r="AF70" s="59">
        <f t="shared" ca="1" si="21"/>
        <v>0</v>
      </c>
      <c r="AG70" s="59">
        <f t="shared" ca="1" si="21"/>
        <v>0</v>
      </c>
      <c r="AH70" s="60"/>
      <c r="AI70" s="61">
        <v>5</v>
      </c>
      <c r="AJ70" s="60">
        <f t="shared" ca="1" si="12"/>
        <v>15</v>
      </c>
    </row>
    <row r="71" spans="1:36" ht="13.8" x14ac:dyDescent="0.3">
      <c r="A71" s="55" t="str">
        <f t="shared" ca="1" si="9"/>
        <v>alp_12_1</v>
      </c>
      <c r="B71" s="55">
        <f t="shared" ca="1" si="9"/>
        <v>-4.4668598175048801</v>
      </c>
      <c r="C71" s="55">
        <f t="shared" ca="1" si="9"/>
        <v>1.00273001194</v>
      </c>
      <c r="D71" s="55">
        <f t="shared" ca="1" si="9"/>
        <v>-0.15093000233173401</v>
      </c>
      <c r="E71" s="14"/>
      <c r="F71" s="50">
        <v>55</v>
      </c>
      <c r="G71" s="62" t="str">
        <f t="shared" ca="1" si="10"/>
        <v>alp</v>
      </c>
      <c r="H71" s="56"/>
      <c r="I71" s="56"/>
      <c r="J71" s="58"/>
      <c r="K71" s="59">
        <f t="shared" ca="1" si="20"/>
        <v>-4.4668598175048801</v>
      </c>
      <c r="L71" s="59">
        <f t="shared" ca="1" si="20"/>
        <v>0</v>
      </c>
      <c r="M71" s="59">
        <f t="shared" ca="1" si="20"/>
        <v>0</v>
      </c>
      <c r="N71" s="59">
        <f t="shared" ca="1" si="20"/>
        <v>0</v>
      </c>
      <c r="O71" s="59">
        <f t="shared" ca="1" si="20"/>
        <v>0</v>
      </c>
      <c r="P71" s="59">
        <f t="shared" ca="1" si="20"/>
        <v>0</v>
      </c>
      <c r="Q71" s="59">
        <f t="shared" ca="1" si="20"/>
        <v>0</v>
      </c>
      <c r="R71" s="59">
        <f t="shared" ca="1" si="20"/>
        <v>0</v>
      </c>
      <c r="S71" s="59">
        <f t="shared" ca="1" si="20"/>
        <v>0</v>
      </c>
      <c r="T71" s="59">
        <f t="shared" ca="1" si="20"/>
        <v>0</v>
      </c>
      <c r="U71" s="59">
        <f t="shared" ca="1" si="20"/>
        <v>0</v>
      </c>
      <c r="V71" s="59"/>
      <c r="W71" s="59">
        <f t="shared" ca="1" si="22"/>
        <v>1.00273001194</v>
      </c>
      <c r="X71" s="59">
        <f t="shared" ca="1" si="22"/>
        <v>0</v>
      </c>
      <c r="Y71" s="59">
        <f t="shared" ca="1" si="21"/>
        <v>0</v>
      </c>
      <c r="Z71" s="59">
        <f t="shared" ca="1" si="21"/>
        <v>0</v>
      </c>
      <c r="AA71" s="59">
        <f t="shared" ca="1" si="21"/>
        <v>0</v>
      </c>
      <c r="AB71" s="59">
        <f t="shared" ca="1" si="21"/>
        <v>0</v>
      </c>
      <c r="AC71" s="59">
        <f t="shared" ca="1" si="21"/>
        <v>0</v>
      </c>
      <c r="AD71" s="59">
        <f t="shared" ca="1" si="21"/>
        <v>0</v>
      </c>
      <c r="AE71" s="59">
        <f t="shared" ca="1" si="21"/>
        <v>0</v>
      </c>
      <c r="AF71" s="59">
        <f t="shared" ca="1" si="21"/>
        <v>0</v>
      </c>
      <c r="AG71" s="59">
        <f t="shared" ca="1" si="21"/>
        <v>0</v>
      </c>
      <c r="AH71" s="60"/>
      <c r="AI71" s="61">
        <v>5</v>
      </c>
      <c r="AJ71" s="60">
        <f t="shared" ca="1" si="12"/>
        <v>15</v>
      </c>
    </row>
    <row r="72" spans="1:36" ht="13.8" x14ac:dyDescent="0.3">
      <c r="A72" s="55" t="str">
        <f t="shared" ca="1" si="9"/>
        <v>alp_12_2</v>
      </c>
      <c r="B72" s="55">
        <f t="shared" ca="1" si="9"/>
        <v>-5.6703600883483896</v>
      </c>
      <c r="C72" s="55">
        <f t="shared" ca="1" si="9"/>
        <v>-1.11398005485535</v>
      </c>
      <c r="D72" s="55">
        <f t="shared" ca="1" si="9"/>
        <v>-0.58009999990463301</v>
      </c>
      <c r="E72" s="14"/>
      <c r="F72" s="50">
        <v>56</v>
      </c>
      <c r="G72" s="62" t="str">
        <f t="shared" ca="1" si="10"/>
        <v>alp</v>
      </c>
      <c r="H72" s="57"/>
      <c r="I72" s="57"/>
      <c r="J72" s="58"/>
      <c r="K72" s="59">
        <f t="shared" ca="1" si="20"/>
        <v>-5.6703600883483896</v>
      </c>
      <c r="L72" s="59">
        <f t="shared" ca="1" si="20"/>
        <v>0</v>
      </c>
      <c r="M72" s="59">
        <f t="shared" ca="1" si="20"/>
        <v>0</v>
      </c>
      <c r="N72" s="59">
        <f t="shared" ca="1" si="20"/>
        <v>0</v>
      </c>
      <c r="O72" s="59">
        <f t="shared" ca="1" si="20"/>
        <v>0</v>
      </c>
      <c r="P72" s="59">
        <f t="shared" ca="1" si="20"/>
        <v>0</v>
      </c>
      <c r="Q72" s="59">
        <f t="shared" ca="1" si="20"/>
        <v>0</v>
      </c>
      <c r="R72" s="59">
        <f t="shared" ca="1" si="20"/>
        <v>0</v>
      </c>
      <c r="S72" s="59">
        <f t="shared" ca="1" si="20"/>
        <v>0</v>
      </c>
      <c r="T72" s="59">
        <f t="shared" ca="1" si="20"/>
        <v>0</v>
      </c>
      <c r="U72" s="59">
        <f t="shared" ca="1" si="20"/>
        <v>0</v>
      </c>
      <c r="V72" s="59"/>
      <c r="W72" s="59">
        <f t="shared" ca="1" si="22"/>
        <v>-1.11398005485535</v>
      </c>
      <c r="X72" s="59">
        <f t="shared" ca="1" si="22"/>
        <v>0</v>
      </c>
      <c r="Y72" s="59">
        <f t="shared" ca="1" si="21"/>
        <v>0</v>
      </c>
      <c r="Z72" s="59">
        <f t="shared" ca="1" si="21"/>
        <v>0</v>
      </c>
      <c r="AA72" s="59">
        <f t="shared" ca="1" si="21"/>
        <v>0</v>
      </c>
      <c r="AB72" s="59">
        <f t="shared" ca="1" si="21"/>
        <v>0</v>
      </c>
      <c r="AC72" s="59">
        <f t="shared" ca="1" si="21"/>
        <v>0</v>
      </c>
      <c r="AD72" s="59">
        <f t="shared" ca="1" si="21"/>
        <v>0</v>
      </c>
      <c r="AE72" s="59">
        <f t="shared" ca="1" si="21"/>
        <v>0</v>
      </c>
      <c r="AF72" s="59">
        <f t="shared" ca="1" si="21"/>
        <v>0</v>
      </c>
      <c r="AG72" s="59">
        <f t="shared" ca="1" si="21"/>
        <v>0</v>
      </c>
      <c r="AH72" s="60"/>
      <c r="AI72" s="61">
        <v>5</v>
      </c>
      <c r="AJ72" s="60">
        <f t="shared" ca="1" si="12"/>
        <v>15</v>
      </c>
    </row>
    <row r="73" spans="1:36" ht="13.8" x14ac:dyDescent="0.3">
      <c r="A73" s="55" t="str">
        <f t="shared" ca="1" si="9"/>
        <v>alp_12_3</v>
      </c>
      <c r="B73" s="55">
        <f t="shared" ca="1" si="9"/>
        <v>-3.9603500366210902</v>
      </c>
      <c r="C73" s="55">
        <f t="shared" ca="1" si="9"/>
        <v>6.9140002131462097E-2</v>
      </c>
      <c r="D73" s="55">
        <f t="shared" ca="1" si="9"/>
        <v>-0.39026001095771801</v>
      </c>
      <c r="E73" s="14"/>
      <c r="F73" s="50">
        <v>57</v>
      </c>
      <c r="G73" s="62" t="str">
        <f t="shared" ca="1" si="10"/>
        <v>alp</v>
      </c>
      <c r="H73" s="57"/>
      <c r="I73" s="57"/>
      <c r="J73" s="58"/>
      <c r="K73" s="59">
        <f t="shared" ca="1" si="20"/>
        <v>-3.9603500366210902</v>
      </c>
      <c r="L73" s="59">
        <f t="shared" ca="1" si="20"/>
        <v>0</v>
      </c>
      <c r="M73" s="59">
        <f t="shared" ca="1" si="20"/>
        <v>0</v>
      </c>
      <c r="N73" s="59">
        <f t="shared" ref="L73:U98" ca="1" si="23">IF($C$5=1,IF($G73=N$13,$B73,0),IF($H73=N$14,$B73,0))</f>
        <v>0</v>
      </c>
      <c r="O73" s="59">
        <f t="shared" ca="1" si="23"/>
        <v>0</v>
      </c>
      <c r="P73" s="59">
        <f t="shared" ca="1" si="23"/>
        <v>0</v>
      </c>
      <c r="Q73" s="59">
        <f t="shared" ca="1" si="23"/>
        <v>0</v>
      </c>
      <c r="R73" s="59">
        <f t="shared" ca="1" si="23"/>
        <v>0</v>
      </c>
      <c r="S73" s="59">
        <f t="shared" ca="1" si="23"/>
        <v>0</v>
      </c>
      <c r="T73" s="59">
        <f t="shared" ca="1" si="23"/>
        <v>0</v>
      </c>
      <c r="U73" s="59">
        <f t="shared" ca="1" si="23"/>
        <v>0</v>
      </c>
      <c r="V73" s="59"/>
      <c r="W73" s="59">
        <f t="shared" ca="1" si="22"/>
        <v>6.9140002131462097E-2</v>
      </c>
      <c r="X73" s="59">
        <f t="shared" ca="1" si="22"/>
        <v>0</v>
      </c>
      <c r="Y73" s="59">
        <f t="shared" ca="1" si="21"/>
        <v>0</v>
      </c>
      <c r="Z73" s="59">
        <f t="shared" ca="1" si="21"/>
        <v>0</v>
      </c>
      <c r="AA73" s="59">
        <f t="shared" ca="1" si="21"/>
        <v>0</v>
      </c>
      <c r="AB73" s="59">
        <f t="shared" ca="1" si="21"/>
        <v>0</v>
      </c>
      <c r="AC73" s="59">
        <f t="shared" ca="1" si="21"/>
        <v>0</v>
      </c>
      <c r="AD73" s="59">
        <f t="shared" ca="1" si="21"/>
        <v>0</v>
      </c>
      <c r="AE73" s="59">
        <f t="shared" ca="1" si="21"/>
        <v>0</v>
      </c>
      <c r="AF73" s="59">
        <f t="shared" ca="1" si="21"/>
        <v>0</v>
      </c>
      <c r="AG73" s="59">
        <f t="shared" ca="1" si="21"/>
        <v>0</v>
      </c>
      <c r="AH73" s="60"/>
      <c r="AI73" s="61">
        <v>5</v>
      </c>
      <c r="AJ73" s="60">
        <f t="shared" ca="1" si="12"/>
        <v>15</v>
      </c>
    </row>
    <row r="74" spans="1:36" ht="13.8" x14ac:dyDescent="0.3">
      <c r="A74" s="55" t="str">
        <f t="shared" ca="1" si="9"/>
        <v>alp_12_4</v>
      </c>
      <c r="B74" s="55">
        <f t="shared" ca="1" si="9"/>
        <v>-3.55376005172729</v>
      </c>
      <c r="C74" s="55">
        <f t="shared" ca="1" si="9"/>
        <v>3.4482901096343999</v>
      </c>
      <c r="D74" s="55">
        <f t="shared" ca="1" si="9"/>
        <v>-3.2299999147653601E-3</v>
      </c>
      <c r="E74" s="14"/>
      <c r="F74" s="50">
        <v>58</v>
      </c>
      <c r="G74" s="62" t="str">
        <f t="shared" ca="1" si="10"/>
        <v>alp</v>
      </c>
      <c r="H74" s="57"/>
      <c r="I74" s="57"/>
      <c r="J74" s="58"/>
      <c r="K74" s="59">
        <f t="shared" ref="K74:U119" ca="1" si="24">IF($C$5=1,IF($G74=K$13,$B74,0),IF($H74=K$14,$B74,0))</f>
        <v>-3.55376005172729</v>
      </c>
      <c r="L74" s="59">
        <f t="shared" ca="1" si="23"/>
        <v>0</v>
      </c>
      <c r="M74" s="59">
        <f t="shared" ca="1" si="23"/>
        <v>0</v>
      </c>
      <c r="N74" s="59">
        <f t="shared" ca="1" si="23"/>
        <v>0</v>
      </c>
      <c r="O74" s="59">
        <f t="shared" ca="1" si="23"/>
        <v>0</v>
      </c>
      <c r="P74" s="59">
        <f t="shared" ca="1" si="23"/>
        <v>0</v>
      </c>
      <c r="Q74" s="59">
        <f t="shared" ca="1" si="23"/>
        <v>0</v>
      </c>
      <c r="R74" s="59">
        <f t="shared" ca="1" si="23"/>
        <v>0</v>
      </c>
      <c r="S74" s="59">
        <f t="shared" ca="1" si="23"/>
        <v>0</v>
      </c>
      <c r="T74" s="59">
        <f t="shared" ca="1" si="23"/>
        <v>0</v>
      </c>
      <c r="U74" s="59">
        <f t="shared" ca="1" si="23"/>
        <v>0</v>
      </c>
      <c r="V74" s="59"/>
      <c r="W74" s="59">
        <f t="shared" ca="1" si="22"/>
        <v>3.4482901096343999</v>
      </c>
      <c r="X74" s="59">
        <f t="shared" ca="1" si="22"/>
        <v>0</v>
      </c>
      <c r="Y74" s="59">
        <f t="shared" ca="1" si="21"/>
        <v>0</v>
      </c>
      <c r="Z74" s="59">
        <f t="shared" ca="1" si="21"/>
        <v>0</v>
      </c>
      <c r="AA74" s="59">
        <f t="shared" ca="1" si="21"/>
        <v>0</v>
      </c>
      <c r="AB74" s="59">
        <f t="shared" ca="1" si="21"/>
        <v>0</v>
      </c>
      <c r="AC74" s="59">
        <f t="shared" ca="1" si="21"/>
        <v>0</v>
      </c>
      <c r="AD74" s="59">
        <f t="shared" ca="1" si="21"/>
        <v>0</v>
      </c>
      <c r="AE74" s="59">
        <f t="shared" ca="1" si="21"/>
        <v>0</v>
      </c>
      <c r="AF74" s="59">
        <f t="shared" ca="1" si="21"/>
        <v>0</v>
      </c>
      <c r="AG74" s="59">
        <f t="shared" ca="1" si="21"/>
        <v>0</v>
      </c>
      <c r="AH74" s="60"/>
      <c r="AI74" s="61">
        <v>5</v>
      </c>
      <c r="AJ74" s="60">
        <f t="shared" ca="1" si="12"/>
        <v>15</v>
      </c>
    </row>
    <row r="75" spans="1:36" ht="13.8" x14ac:dyDescent="0.3">
      <c r="A75" s="55" t="str">
        <f t="shared" ca="1" si="9"/>
        <v>alp_12_5</v>
      </c>
      <c r="B75" s="55">
        <f t="shared" ca="1" si="9"/>
        <v>-6.1941199302673304</v>
      </c>
      <c r="C75" s="55">
        <f t="shared" ca="1" si="9"/>
        <v>1.2299000024795499</v>
      </c>
      <c r="D75" s="55">
        <f t="shared" ca="1" si="9"/>
        <v>-1.08636999130249</v>
      </c>
      <c r="E75" s="14"/>
      <c r="F75" s="50">
        <v>59</v>
      </c>
      <c r="G75" s="62" t="str">
        <f t="shared" ca="1" si="10"/>
        <v>alp</v>
      </c>
      <c r="H75" s="56"/>
      <c r="I75" s="56"/>
      <c r="J75" s="58"/>
      <c r="K75" s="59">
        <f t="shared" ca="1" si="24"/>
        <v>-6.1941199302673304</v>
      </c>
      <c r="L75" s="59">
        <f t="shared" ca="1" si="23"/>
        <v>0</v>
      </c>
      <c r="M75" s="59">
        <f t="shared" ca="1" si="23"/>
        <v>0</v>
      </c>
      <c r="N75" s="59">
        <f t="shared" ca="1" si="23"/>
        <v>0</v>
      </c>
      <c r="O75" s="59">
        <f t="shared" ca="1" si="23"/>
        <v>0</v>
      </c>
      <c r="P75" s="59">
        <f t="shared" ca="1" si="23"/>
        <v>0</v>
      </c>
      <c r="Q75" s="59">
        <f t="shared" ca="1" si="23"/>
        <v>0</v>
      </c>
      <c r="R75" s="59">
        <f t="shared" ca="1" si="23"/>
        <v>0</v>
      </c>
      <c r="S75" s="59">
        <f t="shared" ca="1" si="23"/>
        <v>0</v>
      </c>
      <c r="T75" s="59">
        <f t="shared" ca="1" si="23"/>
        <v>0</v>
      </c>
      <c r="U75" s="59">
        <f t="shared" ca="1" si="23"/>
        <v>0</v>
      </c>
      <c r="V75" s="59"/>
      <c r="W75" s="59">
        <f t="shared" ca="1" si="22"/>
        <v>1.2299000024795499</v>
      </c>
      <c r="X75" s="59">
        <f t="shared" ca="1" si="22"/>
        <v>0</v>
      </c>
      <c r="Y75" s="59">
        <f t="shared" ca="1" si="21"/>
        <v>0</v>
      </c>
      <c r="Z75" s="59">
        <f t="shared" ca="1" si="21"/>
        <v>0</v>
      </c>
      <c r="AA75" s="59">
        <f t="shared" ca="1" si="21"/>
        <v>0</v>
      </c>
      <c r="AB75" s="59">
        <f t="shared" ca="1" si="21"/>
        <v>0</v>
      </c>
      <c r="AC75" s="59">
        <f t="shared" ca="1" si="21"/>
        <v>0</v>
      </c>
      <c r="AD75" s="59">
        <f t="shared" ca="1" si="21"/>
        <v>0</v>
      </c>
      <c r="AE75" s="59">
        <f t="shared" ca="1" si="21"/>
        <v>0</v>
      </c>
      <c r="AF75" s="59">
        <f t="shared" ca="1" si="21"/>
        <v>0</v>
      </c>
      <c r="AG75" s="59">
        <f t="shared" ca="1" si="21"/>
        <v>0</v>
      </c>
      <c r="AH75" s="60"/>
      <c r="AI75" s="61">
        <v>5</v>
      </c>
      <c r="AJ75" s="60">
        <f t="shared" ca="1" si="12"/>
        <v>15</v>
      </c>
    </row>
    <row r="76" spans="1:36" ht="13.8" x14ac:dyDescent="0.3">
      <c r="A76" s="55" t="str">
        <f t="shared" ca="1" si="9"/>
        <v>alp_13_1</v>
      </c>
      <c r="B76" s="55">
        <f t="shared" ca="1" si="9"/>
        <v>-4.3869900703430202</v>
      </c>
      <c r="C76" s="55">
        <f t="shared" ca="1" si="9"/>
        <v>2.4074399471282999</v>
      </c>
      <c r="D76" s="55">
        <f t="shared" ca="1" si="9"/>
        <v>-1.6339299678802499</v>
      </c>
      <c r="E76" s="14"/>
      <c r="F76" s="50">
        <v>60</v>
      </c>
      <c r="G76" s="62" t="str">
        <f t="shared" ca="1" si="10"/>
        <v>alp</v>
      </c>
      <c r="H76" s="57"/>
      <c r="I76" s="57"/>
      <c r="J76" s="58"/>
      <c r="K76" s="59">
        <f t="shared" ca="1" si="24"/>
        <v>-4.3869900703430202</v>
      </c>
      <c r="L76" s="59">
        <f t="shared" ca="1" si="23"/>
        <v>0</v>
      </c>
      <c r="M76" s="59">
        <f t="shared" ca="1" si="23"/>
        <v>0</v>
      </c>
      <c r="N76" s="59">
        <f t="shared" ca="1" si="23"/>
        <v>0</v>
      </c>
      <c r="O76" s="59">
        <f t="shared" ca="1" si="23"/>
        <v>0</v>
      </c>
      <c r="P76" s="59">
        <f t="shared" ca="1" si="23"/>
        <v>0</v>
      </c>
      <c r="Q76" s="59">
        <f t="shared" ca="1" si="23"/>
        <v>0</v>
      </c>
      <c r="R76" s="59">
        <f t="shared" ca="1" si="23"/>
        <v>0</v>
      </c>
      <c r="S76" s="59">
        <f t="shared" ca="1" si="23"/>
        <v>0</v>
      </c>
      <c r="T76" s="59">
        <f t="shared" ca="1" si="23"/>
        <v>0</v>
      </c>
      <c r="U76" s="59">
        <f t="shared" ca="1" si="23"/>
        <v>0</v>
      </c>
      <c r="V76" s="59"/>
      <c r="W76" s="59">
        <f t="shared" ca="1" si="22"/>
        <v>2.4074399471282999</v>
      </c>
      <c r="X76" s="59">
        <f t="shared" ca="1" si="22"/>
        <v>0</v>
      </c>
      <c r="Y76" s="59">
        <f t="shared" ca="1" si="21"/>
        <v>0</v>
      </c>
      <c r="Z76" s="59">
        <f t="shared" ca="1" si="21"/>
        <v>0</v>
      </c>
      <c r="AA76" s="59">
        <f t="shared" ca="1" si="21"/>
        <v>0</v>
      </c>
      <c r="AB76" s="59">
        <f t="shared" ca="1" si="21"/>
        <v>0</v>
      </c>
      <c r="AC76" s="59">
        <f t="shared" ca="1" si="21"/>
        <v>0</v>
      </c>
      <c r="AD76" s="59">
        <f t="shared" ca="1" si="21"/>
        <v>0</v>
      </c>
      <c r="AE76" s="59">
        <f t="shared" ca="1" si="21"/>
        <v>0</v>
      </c>
      <c r="AF76" s="59">
        <f t="shared" ca="1" si="21"/>
        <v>0</v>
      </c>
      <c r="AG76" s="59">
        <f t="shared" ca="1" si="21"/>
        <v>0</v>
      </c>
      <c r="AH76" s="60"/>
      <c r="AI76" s="61">
        <v>5</v>
      </c>
      <c r="AJ76" s="60">
        <f t="shared" ca="1" si="12"/>
        <v>15</v>
      </c>
    </row>
    <row r="77" spans="1:36" ht="13.8" x14ac:dyDescent="0.3">
      <c r="A77" s="55" t="str">
        <f t="shared" ca="1" si="9"/>
        <v>alp_13_2</v>
      </c>
      <c r="B77" s="55">
        <f t="shared" ca="1" si="9"/>
        <v>-5.0823101997375497</v>
      </c>
      <c r="C77" s="55">
        <f t="shared" ca="1" si="9"/>
        <v>2.0326399803161599</v>
      </c>
      <c r="D77" s="55">
        <f t="shared" ca="1" si="9"/>
        <v>-1.809730052948</v>
      </c>
      <c r="E77" s="14"/>
      <c r="F77" s="50">
        <v>61</v>
      </c>
      <c r="G77" s="62" t="str">
        <f t="shared" ca="1" si="10"/>
        <v>alp</v>
      </c>
      <c r="H77" s="56"/>
      <c r="I77" s="56"/>
      <c r="J77" s="58"/>
      <c r="K77" s="59">
        <f t="shared" ca="1" si="24"/>
        <v>-5.0823101997375497</v>
      </c>
      <c r="L77" s="59">
        <f t="shared" ca="1" si="23"/>
        <v>0</v>
      </c>
      <c r="M77" s="59">
        <f t="shared" ca="1" si="23"/>
        <v>0</v>
      </c>
      <c r="N77" s="59">
        <f t="shared" ca="1" si="23"/>
        <v>0</v>
      </c>
      <c r="O77" s="59">
        <f t="shared" ca="1" si="23"/>
        <v>0</v>
      </c>
      <c r="P77" s="59">
        <f t="shared" ca="1" si="23"/>
        <v>0</v>
      </c>
      <c r="Q77" s="59">
        <f t="shared" ca="1" si="23"/>
        <v>0</v>
      </c>
      <c r="R77" s="59">
        <f t="shared" ca="1" si="23"/>
        <v>0</v>
      </c>
      <c r="S77" s="59">
        <f t="shared" ca="1" si="23"/>
        <v>0</v>
      </c>
      <c r="T77" s="59">
        <f t="shared" ca="1" si="23"/>
        <v>0</v>
      </c>
      <c r="U77" s="59">
        <f t="shared" ca="1" si="23"/>
        <v>0</v>
      </c>
      <c r="V77" s="59"/>
      <c r="W77" s="59">
        <f t="shared" ca="1" si="22"/>
        <v>2.0326399803161599</v>
      </c>
      <c r="X77" s="59">
        <f t="shared" ca="1" si="22"/>
        <v>0</v>
      </c>
      <c r="Y77" s="59">
        <f t="shared" ca="1" si="21"/>
        <v>0</v>
      </c>
      <c r="Z77" s="59">
        <f t="shared" ca="1" si="21"/>
        <v>0</v>
      </c>
      <c r="AA77" s="59">
        <f t="shared" ca="1" si="21"/>
        <v>0</v>
      </c>
      <c r="AB77" s="59">
        <f t="shared" ca="1" si="21"/>
        <v>0</v>
      </c>
      <c r="AC77" s="59">
        <f t="shared" ca="1" si="21"/>
        <v>0</v>
      </c>
      <c r="AD77" s="59">
        <f t="shared" ca="1" si="21"/>
        <v>0</v>
      </c>
      <c r="AE77" s="59">
        <f t="shared" ca="1" si="21"/>
        <v>0</v>
      </c>
      <c r="AF77" s="59">
        <f t="shared" ca="1" si="21"/>
        <v>0</v>
      </c>
      <c r="AG77" s="59">
        <f t="shared" ca="1" si="21"/>
        <v>0</v>
      </c>
      <c r="AH77" s="60"/>
      <c r="AI77" s="61">
        <v>5</v>
      </c>
      <c r="AJ77" s="60">
        <f t="shared" ca="1" si="12"/>
        <v>15</v>
      </c>
    </row>
    <row r="78" spans="1:36" ht="13.8" x14ac:dyDescent="0.3">
      <c r="A78" s="55" t="str">
        <f t="shared" ca="1" si="9"/>
        <v>alp_13_3</v>
      </c>
      <c r="B78" s="55">
        <f t="shared" ca="1" si="9"/>
        <v>-3.92739009857178</v>
      </c>
      <c r="C78" s="55">
        <f t="shared" ca="1" si="9"/>
        <v>0.65700000524520896</v>
      </c>
      <c r="D78" s="55">
        <f t="shared" ca="1" si="9"/>
        <v>-0.56141000986099199</v>
      </c>
      <c r="E78" s="14"/>
      <c r="F78" s="50">
        <v>62</v>
      </c>
      <c r="G78" s="62" t="str">
        <f t="shared" ca="1" si="10"/>
        <v>alp</v>
      </c>
      <c r="H78" s="56"/>
      <c r="I78" s="56"/>
      <c r="J78" s="58"/>
      <c r="K78" s="59">
        <f t="shared" ca="1" si="24"/>
        <v>-3.92739009857178</v>
      </c>
      <c r="L78" s="59">
        <f t="shared" ca="1" si="23"/>
        <v>0</v>
      </c>
      <c r="M78" s="59">
        <f t="shared" ca="1" si="23"/>
        <v>0</v>
      </c>
      <c r="N78" s="59">
        <f t="shared" ca="1" si="23"/>
        <v>0</v>
      </c>
      <c r="O78" s="59">
        <f t="shared" ca="1" si="23"/>
        <v>0</v>
      </c>
      <c r="P78" s="59">
        <f t="shared" ca="1" si="23"/>
        <v>0</v>
      </c>
      <c r="Q78" s="59">
        <f t="shared" ca="1" si="23"/>
        <v>0</v>
      </c>
      <c r="R78" s="59">
        <f t="shared" ca="1" si="23"/>
        <v>0</v>
      </c>
      <c r="S78" s="59">
        <f t="shared" ca="1" si="23"/>
        <v>0</v>
      </c>
      <c r="T78" s="59">
        <f t="shared" ca="1" si="23"/>
        <v>0</v>
      </c>
      <c r="U78" s="59">
        <f t="shared" ca="1" si="23"/>
        <v>0</v>
      </c>
      <c r="V78" s="59"/>
      <c r="W78" s="59">
        <f t="shared" ca="1" si="22"/>
        <v>0.65700000524520896</v>
      </c>
      <c r="X78" s="59">
        <f t="shared" ca="1" si="22"/>
        <v>0</v>
      </c>
      <c r="Y78" s="59">
        <f t="shared" ca="1" si="21"/>
        <v>0</v>
      </c>
      <c r="Z78" s="59">
        <f t="shared" ca="1" si="21"/>
        <v>0</v>
      </c>
      <c r="AA78" s="59">
        <f t="shared" ca="1" si="21"/>
        <v>0</v>
      </c>
      <c r="AB78" s="59">
        <f t="shared" ca="1" si="21"/>
        <v>0</v>
      </c>
      <c r="AC78" s="59">
        <f t="shared" ca="1" si="21"/>
        <v>0</v>
      </c>
      <c r="AD78" s="59">
        <f t="shared" ca="1" si="21"/>
        <v>0</v>
      </c>
      <c r="AE78" s="59">
        <f t="shared" ca="1" si="21"/>
        <v>0</v>
      </c>
      <c r="AF78" s="59">
        <f t="shared" ca="1" si="21"/>
        <v>0</v>
      </c>
      <c r="AG78" s="59">
        <f t="shared" ca="1" si="21"/>
        <v>0</v>
      </c>
      <c r="AH78" s="60"/>
      <c r="AI78" s="61">
        <v>5</v>
      </c>
      <c r="AJ78" s="60">
        <f t="shared" ca="1" si="12"/>
        <v>15</v>
      </c>
    </row>
    <row r="79" spans="1:36" ht="13.8" x14ac:dyDescent="0.3">
      <c r="A79" s="55" t="str">
        <f t="shared" ca="1" si="9"/>
        <v>alp_13_4</v>
      </c>
      <c r="B79" s="55">
        <f t="shared" ca="1" si="9"/>
        <v>-4.5647201538085902</v>
      </c>
      <c r="C79" s="55">
        <f t="shared" ca="1" si="9"/>
        <v>-0.50532001256942705</v>
      </c>
      <c r="D79" s="55">
        <f t="shared" ca="1" si="9"/>
        <v>0.379310011863708</v>
      </c>
      <c r="E79" s="14"/>
      <c r="F79" s="50">
        <v>63</v>
      </c>
      <c r="G79" s="62" t="str">
        <f t="shared" ca="1" si="10"/>
        <v>alp</v>
      </c>
      <c r="H79" s="56"/>
      <c r="I79" s="56"/>
      <c r="J79" s="58"/>
      <c r="K79" s="59">
        <f t="shared" ca="1" si="24"/>
        <v>-4.5647201538085902</v>
      </c>
      <c r="L79" s="59">
        <f t="shared" ca="1" si="23"/>
        <v>0</v>
      </c>
      <c r="M79" s="59">
        <f t="shared" ca="1" si="23"/>
        <v>0</v>
      </c>
      <c r="N79" s="59">
        <f t="shared" ca="1" si="23"/>
        <v>0</v>
      </c>
      <c r="O79" s="59">
        <f t="shared" ca="1" si="23"/>
        <v>0</v>
      </c>
      <c r="P79" s="59">
        <f t="shared" ca="1" si="23"/>
        <v>0</v>
      </c>
      <c r="Q79" s="59">
        <f t="shared" ca="1" si="23"/>
        <v>0</v>
      </c>
      <c r="R79" s="59">
        <f t="shared" ca="1" si="23"/>
        <v>0</v>
      </c>
      <c r="S79" s="59">
        <f t="shared" ca="1" si="23"/>
        <v>0</v>
      </c>
      <c r="T79" s="59">
        <f t="shared" ca="1" si="23"/>
        <v>0</v>
      </c>
      <c r="U79" s="59">
        <f t="shared" ca="1" si="23"/>
        <v>0</v>
      </c>
      <c r="V79" s="59"/>
      <c r="W79" s="59">
        <f t="shared" ca="1" si="22"/>
        <v>-0.50532001256942705</v>
      </c>
      <c r="X79" s="59">
        <f t="shared" ca="1" si="22"/>
        <v>0</v>
      </c>
      <c r="Y79" s="59">
        <f t="shared" ca="1" si="21"/>
        <v>0</v>
      </c>
      <c r="Z79" s="59">
        <f t="shared" ca="1" si="21"/>
        <v>0</v>
      </c>
      <c r="AA79" s="59">
        <f t="shared" ca="1" si="21"/>
        <v>0</v>
      </c>
      <c r="AB79" s="59">
        <f t="shared" ca="1" si="21"/>
        <v>0</v>
      </c>
      <c r="AC79" s="59">
        <f t="shared" ca="1" si="21"/>
        <v>0</v>
      </c>
      <c r="AD79" s="59">
        <f t="shared" ca="1" si="21"/>
        <v>0</v>
      </c>
      <c r="AE79" s="59">
        <f t="shared" ca="1" si="21"/>
        <v>0</v>
      </c>
      <c r="AF79" s="59">
        <f t="shared" ca="1" si="21"/>
        <v>0</v>
      </c>
      <c r="AG79" s="59">
        <f t="shared" ca="1" si="21"/>
        <v>0</v>
      </c>
      <c r="AH79" s="60"/>
      <c r="AI79" s="61">
        <v>5</v>
      </c>
      <c r="AJ79" s="60">
        <f t="shared" ca="1" si="12"/>
        <v>15</v>
      </c>
    </row>
    <row r="80" spans="1:36" ht="13.8" x14ac:dyDescent="0.3">
      <c r="A80" s="55" t="str">
        <f t="shared" ca="1" si="9"/>
        <v>alp_14_1</v>
      </c>
      <c r="B80" s="55">
        <f t="shared" ca="1" si="9"/>
        <v>-3.5307800769805899</v>
      </c>
      <c r="C80" s="55">
        <f t="shared" ca="1" si="9"/>
        <v>2.7337899208068799</v>
      </c>
      <c r="D80" s="55">
        <f t="shared" ca="1" si="9"/>
        <v>1.24241995811462</v>
      </c>
      <c r="E80" s="14"/>
      <c r="F80" s="50">
        <v>64</v>
      </c>
      <c r="G80" s="62" t="str">
        <f t="shared" ca="1" si="10"/>
        <v>alp</v>
      </c>
      <c r="H80" s="56"/>
      <c r="I80" s="56"/>
      <c r="J80" s="58"/>
      <c r="K80" s="59">
        <f t="shared" ca="1" si="24"/>
        <v>-3.5307800769805899</v>
      </c>
      <c r="L80" s="59">
        <f t="shared" ca="1" si="23"/>
        <v>0</v>
      </c>
      <c r="M80" s="59">
        <f t="shared" ca="1" si="23"/>
        <v>0</v>
      </c>
      <c r="N80" s="59">
        <f t="shared" ca="1" si="23"/>
        <v>0</v>
      </c>
      <c r="O80" s="59">
        <f t="shared" ca="1" si="23"/>
        <v>0</v>
      </c>
      <c r="P80" s="59">
        <f t="shared" ca="1" si="23"/>
        <v>0</v>
      </c>
      <c r="Q80" s="59">
        <f t="shared" ca="1" si="23"/>
        <v>0</v>
      </c>
      <c r="R80" s="59">
        <f t="shared" ca="1" si="23"/>
        <v>0</v>
      </c>
      <c r="S80" s="59">
        <f t="shared" ca="1" si="23"/>
        <v>0</v>
      </c>
      <c r="T80" s="59">
        <f t="shared" ca="1" si="23"/>
        <v>0</v>
      </c>
      <c r="U80" s="59">
        <f t="shared" ca="1" si="23"/>
        <v>0</v>
      </c>
      <c r="V80" s="59"/>
      <c r="W80" s="59">
        <f t="shared" ca="1" si="22"/>
        <v>2.7337899208068799</v>
      </c>
      <c r="X80" s="59">
        <f t="shared" ca="1" si="22"/>
        <v>0</v>
      </c>
      <c r="Y80" s="59">
        <f t="shared" ca="1" si="21"/>
        <v>0</v>
      </c>
      <c r="Z80" s="59">
        <f t="shared" ca="1" si="21"/>
        <v>0</v>
      </c>
      <c r="AA80" s="59">
        <f t="shared" ca="1" si="21"/>
        <v>0</v>
      </c>
      <c r="AB80" s="59">
        <f t="shared" ca="1" si="21"/>
        <v>0</v>
      </c>
      <c r="AC80" s="59">
        <f t="shared" ca="1" si="21"/>
        <v>0</v>
      </c>
      <c r="AD80" s="59">
        <f t="shared" ca="1" si="21"/>
        <v>0</v>
      </c>
      <c r="AE80" s="59">
        <f t="shared" ca="1" si="21"/>
        <v>0</v>
      </c>
      <c r="AF80" s="59">
        <f t="shared" ca="1" si="21"/>
        <v>0</v>
      </c>
      <c r="AG80" s="59">
        <f t="shared" ca="1" si="21"/>
        <v>0</v>
      </c>
      <c r="AH80" s="60"/>
      <c r="AI80" s="61">
        <v>5</v>
      </c>
      <c r="AJ80" s="60">
        <f t="shared" ca="1" si="12"/>
        <v>15</v>
      </c>
    </row>
    <row r="81" spans="1:36" ht="13.8" x14ac:dyDescent="0.3">
      <c r="A81" s="55" t="str">
        <f t="shared" ca="1" si="9"/>
        <v>alp_14_2</v>
      </c>
      <c r="B81" s="55">
        <f t="shared" ca="1" si="9"/>
        <v>-0.96976000070571899</v>
      </c>
      <c r="C81" s="55">
        <f t="shared" ca="1" si="9"/>
        <v>2.9115400314331099</v>
      </c>
      <c r="D81" s="55">
        <f t="shared" ca="1" si="9"/>
        <v>-0.32436001300811801</v>
      </c>
      <c r="E81" s="14"/>
      <c r="F81" s="50">
        <v>65</v>
      </c>
      <c r="G81" s="62" t="str">
        <f t="shared" ca="1" si="10"/>
        <v>alp</v>
      </c>
      <c r="H81" s="56"/>
      <c r="I81" s="56"/>
      <c r="J81" s="58"/>
      <c r="K81" s="59">
        <f t="shared" ca="1" si="24"/>
        <v>-0.96976000070571899</v>
      </c>
      <c r="L81" s="59">
        <f t="shared" ca="1" si="23"/>
        <v>0</v>
      </c>
      <c r="M81" s="59">
        <f t="shared" ca="1" si="23"/>
        <v>0</v>
      </c>
      <c r="N81" s="59">
        <f t="shared" ca="1" si="23"/>
        <v>0</v>
      </c>
      <c r="O81" s="59">
        <f t="shared" ca="1" si="23"/>
        <v>0</v>
      </c>
      <c r="P81" s="59">
        <f t="shared" ca="1" si="23"/>
        <v>0</v>
      </c>
      <c r="Q81" s="59">
        <f t="shared" ca="1" si="23"/>
        <v>0</v>
      </c>
      <c r="R81" s="59">
        <f t="shared" ca="1" si="23"/>
        <v>0</v>
      </c>
      <c r="S81" s="59">
        <f t="shared" ca="1" si="23"/>
        <v>0</v>
      </c>
      <c r="T81" s="59">
        <f t="shared" ca="1" si="23"/>
        <v>0</v>
      </c>
      <c r="U81" s="59">
        <f t="shared" ca="1" si="23"/>
        <v>0</v>
      </c>
      <c r="V81" s="59"/>
      <c r="W81" s="59">
        <f t="shared" ca="1" si="22"/>
        <v>2.9115400314331099</v>
      </c>
      <c r="X81" s="59">
        <f t="shared" ca="1" si="22"/>
        <v>0</v>
      </c>
      <c r="Y81" s="59">
        <f t="shared" ca="1" si="21"/>
        <v>0</v>
      </c>
      <c r="Z81" s="59">
        <f t="shared" ca="1" si="21"/>
        <v>0</v>
      </c>
      <c r="AA81" s="59">
        <f t="shared" ca="1" si="21"/>
        <v>0</v>
      </c>
      <c r="AB81" s="59">
        <f t="shared" ca="1" si="21"/>
        <v>0</v>
      </c>
      <c r="AC81" s="59">
        <f t="shared" ca="1" si="21"/>
        <v>0</v>
      </c>
      <c r="AD81" s="59">
        <f t="shared" ca="1" si="21"/>
        <v>0</v>
      </c>
      <c r="AE81" s="59">
        <f t="shared" ca="1" si="21"/>
        <v>0</v>
      </c>
      <c r="AF81" s="59">
        <f t="shared" ca="1" si="21"/>
        <v>0</v>
      </c>
      <c r="AG81" s="59">
        <f t="shared" ca="1" si="21"/>
        <v>0</v>
      </c>
      <c r="AH81" s="60"/>
      <c r="AI81" s="61">
        <v>5</v>
      </c>
      <c r="AJ81" s="60">
        <f t="shared" ca="1" si="12"/>
        <v>15</v>
      </c>
    </row>
    <row r="82" spans="1:36" ht="13.8" x14ac:dyDescent="0.3">
      <c r="A82" s="55" t="str">
        <f t="shared" ref="A82:D145" ca="1" si="25">INDIRECT($C$4&amp;"!"&amp;ADDRESS(ROW(),COLUMN()))</f>
        <v>alp_14_3</v>
      </c>
      <c r="B82" s="55">
        <f t="shared" ca="1" si="25"/>
        <v>-3.0603399276733398</v>
      </c>
      <c r="C82" s="55">
        <f t="shared" ca="1" si="25"/>
        <v>2.0289900302886998</v>
      </c>
      <c r="D82" s="55">
        <f t="shared" ca="1" si="25"/>
        <v>0.40834999084472701</v>
      </c>
      <c r="E82" s="14"/>
      <c r="F82" s="50">
        <v>66</v>
      </c>
      <c r="G82" s="62" t="str">
        <f t="shared" ref="G82:G145" ca="1" si="26">MID(A82,1,3)</f>
        <v>alp</v>
      </c>
      <c r="H82" s="57"/>
      <c r="I82" s="57"/>
      <c r="J82" s="58"/>
      <c r="K82" s="59">
        <f t="shared" ca="1" si="24"/>
        <v>-3.0603399276733398</v>
      </c>
      <c r="L82" s="59">
        <f t="shared" ca="1" si="23"/>
        <v>0</v>
      </c>
      <c r="M82" s="59">
        <f t="shared" ca="1" si="23"/>
        <v>0</v>
      </c>
      <c r="N82" s="59">
        <f t="shared" ca="1" si="23"/>
        <v>0</v>
      </c>
      <c r="O82" s="59">
        <f t="shared" ca="1" si="23"/>
        <v>0</v>
      </c>
      <c r="P82" s="59">
        <f t="shared" ca="1" si="23"/>
        <v>0</v>
      </c>
      <c r="Q82" s="59">
        <f t="shared" ca="1" si="23"/>
        <v>0</v>
      </c>
      <c r="R82" s="59">
        <f t="shared" ca="1" si="23"/>
        <v>0</v>
      </c>
      <c r="S82" s="59">
        <f t="shared" ca="1" si="23"/>
        <v>0</v>
      </c>
      <c r="T82" s="59">
        <f t="shared" ca="1" si="23"/>
        <v>0</v>
      </c>
      <c r="U82" s="59">
        <f t="shared" ca="1" si="23"/>
        <v>0</v>
      </c>
      <c r="V82" s="59"/>
      <c r="W82" s="59">
        <f t="shared" ca="1" si="22"/>
        <v>2.0289900302886998</v>
      </c>
      <c r="X82" s="59">
        <f t="shared" ca="1" si="22"/>
        <v>0</v>
      </c>
      <c r="Y82" s="59">
        <f t="shared" ca="1" si="21"/>
        <v>0</v>
      </c>
      <c r="Z82" s="59">
        <f t="shared" ca="1" si="21"/>
        <v>0</v>
      </c>
      <c r="AA82" s="59">
        <f t="shared" ca="1" si="21"/>
        <v>0</v>
      </c>
      <c r="AB82" s="59">
        <f t="shared" ca="1" si="21"/>
        <v>0</v>
      </c>
      <c r="AC82" s="59">
        <f t="shared" ca="1" si="21"/>
        <v>0</v>
      </c>
      <c r="AD82" s="59">
        <f t="shared" ca="1" si="21"/>
        <v>0</v>
      </c>
      <c r="AE82" s="59">
        <f t="shared" ca="1" si="21"/>
        <v>0</v>
      </c>
      <c r="AF82" s="59">
        <f t="shared" ca="1" si="21"/>
        <v>0</v>
      </c>
      <c r="AG82" s="59">
        <f t="shared" ca="1" si="21"/>
        <v>0</v>
      </c>
      <c r="AH82" s="60"/>
      <c r="AI82" s="61">
        <v>5</v>
      </c>
      <c r="AJ82" s="60">
        <f t="shared" ref="AJ82:AJ145" ca="1" si="27">IF($C$5=1,IF(G82&lt;&gt;"",15,0),IF(H82&lt;&gt;"",15,0))</f>
        <v>15</v>
      </c>
    </row>
    <row r="83" spans="1:36" ht="13.8" x14ac:dyDescent="0.3">
      <c r="A83" s="55" t="str">
        <f t="shared" ca="1" si="25"/>
        <v>alp_14_4</v>
      </c>
      <c r="B83" s="55">
        <f t="shared" ca="1" si="25"/>
        <v>-3.85092997550964</v>
      </c>
      <c r="C83" s="55">
        <f t="shared" ca="1" si="25"/>
        <v>0.950900018215179</v>
      </c>
      <c r="D83" s="55">
        <f t="shared" ca="1" si="25"/>
        <v>0.36083000898361201</v>
      </c>
      <c r="E83" s="14"/>
      <c r="F83" s="50">
        <v>67</v>
      </c>
      <c r="G83" s="62" t="str">
        <f t="shared" ca="1" si="26"/>
        <v>alp</v>
      </c>
      <c r="H83" s="56"/>
      <c r="I83" s="56"/>
      <c r="J83" s="58"/>
      <c r="K83" s="59">
        <f t="shared" ca="1" si="24"/>
        <v>-3.85092997550964</v>
      </c>
      <c r="L83" s="59">
        <f t="shared" ca="1" si="23"/>
        <v>0</v>
      </c>
      <c r="M83" s="59">
        <f t="shared" ca="1" si="23"/>
        <v>0</v>
      </c>
      <c r="N83" s="59">
        <f t="shared" ca="1" si="23"/>
        <v>0</v>
      </c>
      <c r="O83" s="59">
        <f t="shared" ca="1" si="23"/>
        <v>0</v>
      </c>
      <c r="P83" s="59">
        <f t="shared" ca="1" si="23"/>
        <v>0</v>
      </c>
      <c r="Q83" s="59">
        <f t="shared" ca="1" si="23"/>
        <v>0</v>
      </c>
      <c r="R83" s="59">
        <f t="shared" ca="1" si="23"/>
        <v>0</v>
      </c>
      <c r="S83" s="59">
        <f t="shared" ca="1" si="23"/>
        <v>0</v>
      </c>
      <c r="T83" s="59">
        <f t="shared" ca="1" si="23"/>
        <v>0</v>
      </c>
      <c r="U83" s="59">
        <f t="shared" ca="1" si="23"/>
        <v>0</v>
      </c>
      <c r="V83" s="59"/>
      <c r="W83" s="59">
        <f t="shared" ca="1" si="22"/>
        <v>0.950900018215179</v>
      </c>
      <c r="X83" s="59">
        <f t="shared" ca="1" si="22"/>
        <v>0</v>
      </c>
      <c r="Y83" s="59">
        <f t="shared" ca="1" si="21"/>
        <v>0</v>
      </c>
      <c r="Z83" s="59">
        <f t="shared" ca="1" si="21"/>
        <v>0</v>
      </c>
      <c r="AA83" s="59">
        <f t="shared" ca="1" si="21"/>
        <v>0</v>
      </c>
      <c r="AB83" s="59">
        <f t="shared" ca="1" si="21"/>
        <v>0</v>
      </c>
      <c r="AC83" s="59">
        <f t="shared" ca="1" si="21"/>
        <v>0</v>
      </c>
      <c r="AD83" s="59">
        <f t="shared" ca="1" si="21"/>
        <v>0</v>
      </c>
      <c r="AE83" s="59">
        <f t="shared" ca="1" si="21"/>
        <v>0</v>
      </c>
      <c r="AF83" s="59">
        <f t="shared" ca="1" si="21"/>
        <v>0</v>
      </c>
      <c r="AG83" s="59">
        <f t="shared" ca="1" si="21"/>
        <v>0</v>
      </c>
      <c r="AH83" s="60"/>
      <c r="AI83" s="61">
        <v>5</v>
      </c>
      <c r="AJ83" s="60">
        <f t="shared" ca="1" si="27"/>
        <v>15</v>
      </c>
    </row>
    <row r="84" spans="1:36" ht="13.8" x14ac:dyDescent="0.3">
      <c r="A84" s="55" t="str">
        <f t="shared" ca="1" si="25"/>
        <v>alp_14_5</v>
      </c>
      <c r="B84" s="55">
        <f t="shared" ca="1" si="25"/>
        <v>-2.3405499458313002</v>
      </c>
      <c r="C84" s="55">
        <f t="shared" ca="1" si="25"/>
        <v>1.7553800344467201</v>
      </c>
      <c r="D84" s="55">
        <f t="shared" ca="1" si="25"/>
        <v>2.4934000968933101</v>
      </c>
      <c r="E84" s="14"/>
      <c r="F84" s="50">
        <v>68</v>
      </c>
      <c r="G84" s="62" t="str">
        <f t="shared" ca="1" si="26"/>
        <v>alp</v>
      </c>
      <c r="H84" s="56"/>
      <c r="I84" s="56"/>
      <c r="J84" s="58"/>
      <c r="K84" s="59">
        <f t="shared" ca="1" si="24"/>
        <v>-2.3405499458313002</v>
      </c>
      <c r="L84" s="59">
        <f t="shared" ca="1" si="23"/>
        <v>0</v>
      </c>
      <c r="M84" s="59">
        <f t="shared" ca="1" si="23"/>
        <v>0</v>
      </c>
      <c r="N84" s="59">
        <f t="shared" ca="1" si="23"/>
        <v>0</v>
      </c>
      <c r="O84" s="59">
        <f t="shared" ca="1" si="23"/>
        <v>0</v>
      </c>
      <c r="P84" s="59">
        <f t="shared" ca="1" si="23"/>
        <v>0</v>
      </c>
      <c r="Q84" s="59">
        <f t="shared" ca="1" si="23"/>
        <v>0</v>
      </c>
      <c r="R84" s="59">
        <f t="shared" ca="1" si="23"/>
        <v>0</v>
      </c>
      <c r="S84" s="59">
        <f t="shared" ca="1" si="23"/>
        <v>0</v>
      </c>
      <c r="T84" s="59">
        <f t="shared" ca="1" si="23"/>
        <v>0</v>
      </c>
      <c r="U84" s="59">
        <f t="shared" ca="1" si="23"/>
        <v>0</v>
      </c>
      <c r="V84" s="59"/>
      <c r="W84" s="59">
        <f t="shared" ca="1" si="22"/>
        <v>1.7553800344467201</v>
      </c>
      <c r="X84" s="59">
        <f t="shared" ca="1" si="22"/>
        <v>0</v>
      </c>
      <c r="Y84" s="59">
        <f t="shared" ca="1" si="21"/>
        <v>0</v>
      </c>
      <c r="Z84" s="59">
        <f t="shared" ca="1" si="21"/>
        <v>0</v>
      </c>
      <c r="AA84" s="59">
        <f t="shared" ca="1" si="21"/>
        <v>0</v>
      </c>
      <c r="AB84" s="59">
        <f t="shared" ref="AB84:AG126" ca="1" si="28">IF($C$5=1,IF($G84=P$13,$C84,0),IF($H84=P$14,$C84,0))</f>
        <v>0</v>
      </c>
      <c r="AC84" s="59">
        <f t="shared" ca="1" si="28"/>
        <v>0</v>
      </c>
      <c r="AD84" s="59">
        <f t="shared" ca="1" si="28"/>
        <v>0</v>
      </c>
      <c r="AE84" s="59">
        <f t="shared" ca="1" si="28"/>
        <v>0</v>
      </c>
      <c r="AF84" s="59">
        <f t="shared" ca="1" si="28"/>
        <v>0</v>
      </c>
      <c r="AG84" s="59">
        <f t="shared" ca="1" si="28"/>
        <v>0</v>
      </c>
      <c r="AH84" s="60"/>
      <c r="AI84" s="61">
        <v>5</v>
      </c>
      <c r="AJ84" s="60">
        <f t="shared" ca="1" si="27"/>
        <v>15</v>
      </c>
    </row>
    <row r="85" spans="1:36" ht="13.8" x14ac:dyDescent="0.3">
      <c r="A85" s="55" t="str">
        <f t="shared" ca="1" si="25"/>
        <v>alp_15_1</v>
      </c>
      <c r="B85" s="55">
        <f t="shared" ca="1" si="25"/>
        <v>-4.1993999481201199</v>
      </c>
      <c r="C85" s="55">
        <f t="shared" ca="1" si="25"/>
        <v>0.41953000426292397</v>
      </c>
      <c r="D85" s="55">
        <f t="shared" ca="1" si="25"/>
        <v>0.35554000735282898</v>
      </c>
      <c r="E85" s="14"/>
      <c r="F85" s="50">
        <v>69</v>
      </c>
      <c r="G85" s="62" t="str">
        <f t="shared" ca="1" si="26"/>
        <v>alp</v>
      </c>
      <c r="H85" s="56"/>
      <c r="I85" s="56"/>
      <c r="J85" s="58"/>
      <c r="K85" s="59">
        <f t="shared" ca="1" si="24"/>
        <v>-4.1993999481201199</v>
      </c>
      <c r="L85" s="59">
        <f t="shared" ca="1" si="23"/>
        <v>0</v>
      </c>
      <c r="M85" s="59">
        <f t="shared" ca="1" si="23"/>
        <v>0</v>
      </c>
      <c r="N85" s="59">
        <f t="shared" ca="1" si="23"/>
        <v>0</v>
      </c>
      <c r="O85" s="59">
        <f t="shared" ca="1" si="23"/>
        <v>0</v>
      </c>
      <c r="P85" s="59">
        <f t="shared" ca="1" si="23"/>
        <v>0</v>
      </c>
      <c r="Q85" s="59">
        <f t="shared" ca="1" si="23"/>
        <v>0</v>
      </c>
      <c r="R85" s="59">
        <f t="shared" ca="1" si="23"/>
        <v>0</v>
      </c>
      <c r="S85" s="59">
        <f t="shared" ca="1" si="23"/>
        <v>0</v>
      </c>
      <c r="T85" s="59">
        <f t="shared" ca="1" si="23"/>
        <v>0</v>
      </c>
      <c r="U85" s="59">
        <f t="shared" ca="1" si="23"/>
        <v>0</v>
      </c>
      <c r="V85" s="59"/>
      <c r="W85" s="59">
        <f t="shared" ca="1" si="22"/>
        <v>0.41953000426292397</v>
      </c>
      <c r="X85" s="59">
        <f t="shared" ca="1" si="22"/>
        <v>0</v>
      </c>
      <c r="Y85" s="59">
        <f t="shared" ca="1" si="22"/>
        <v>0</v>
      </c>
      <c r="Z85" s="59">
        <f t="shared" ca="1" si="22"/>
        <v>0</v>
      </c>
      <c r="AA85" s="59">
        <f t="shared" ca="1" si="22"/>
        <v>0</v>
      </c>
      <c r="AB85" s="59">
        <f t="shared" ca="1" si="28"/>
        <v>0</v>
      </c>
      <c r="AC85" s="59">
        <f t="shared" ca="1" si="28"/>
        <v>0</v>
      </c>
      <c r="AD85" s="59">
        <f t="shared" ca="1" si="28"/>
        <v>0</v>
      </c>
      <c r="AE85" s="59">
        <f t="shared" ca="1" si="28"/>
        <v>0</v>
      </c>
      <c r="AF85" s="59">
        <f t="shared" ca="1" si="28"/>
        <v>0</v>
      </c>
      <c r="AG85" s="59">
        <f t="shared" ca="1" si="28"/>
        <v>0</v>
      </c>
      <c r="AH85" s="60"/>
      <c r="AI85" s="61">
        <v>5</v>
      </c>
      <c r="AJ85" s="60">
        <f t="shared" ca="1" si="27"/>
        <v>15</v>
      </c>
    </row>
    <row r="86" spans="1:36" ht="13.8" x14ac:dyDescent="0.3">
      <c r="A86" s="55" t="str">
        <f t="shared" ca="1" si="25"/>
        <v>alp_15_2</v>
      </c>
      <c r="B86" s="55">
        <f t="shared" ca="1" si="25"/>
        <v>-4.2444701194763201</v>
      </c>
      <c r="C86" s="55">
        <f t="shared" ca="1" si="25"/>
        <v>0.91921001672744795</v>
      </c>
      <c r="D86" s="55">
        <f t="shared" ca="1" si="25"/>
        <v>1.0145299434661901</v>
      </c>
      <c r="E86" s="14"/>
      <c r="F86" s="50">
        <v>70</v>
      </c>
      <c r="G86" s="62" t="str">
        <f t="shared" ca="1" si="26"/>
        <v>alp</v>
      </c>
      <c r="H86" s="56"/>
      <c r="I86" s="56"/>
      <c r="J86" s="58"/>
      <c r="K86" s="59">
        <f t="shared" ca="1" si="24"/>
        <v>-4.2444701194763201</v>
      </c>
      <c r="L86" s="59">
        <f t="shared" ca="1" si="23"/>
        <v>0</v>
      </c>
      <c r="M86" s="59">
        <f t="shared" ca="1" si="23"/>
        <v>0</v>
      </c>
      <c r="N86" s="59">
        <f t="shared" ca="1" si="23"/>
        <v>0</v>
      </c>
      <c r="O86" s="59">
        <f t="shared" ca="1" si="23"/>
        <v>0</v>
      </c>
      <c r="P86" s="59">
        <f t="shared" ca="1" si="23"/>
        <v>0</v>
      </c>
      <c r="Q86" s="59">
        <f t="shared" ca="1" si="23"/>
        <v>0</v>
      </c>
      <c r="R86" s="59">
        <f t="shared" ca="1" si="23"/>
        <v>0</v>
      </c>
      <c r="S86" s="59">
        <f t="shared" ca="1" si="23"/>
        <v>0</v>
      </c>
      <c r="T86" s="59">
        <f t="shared" ca="1" si="23"/>
        <v>0</v>
      </c>
      <c r="U86" s="59">
        <f t="shared" ca="1" si="23"/>
        <v>0</v>
      </c>
      <c r="V86" s="59"/>
      <c r="W86" s="59">
        <f t="shared" ca="1" si="22"/>
        <v>0.91921001672744795</v>
      </c>
      <c r="X86" s="59">
        <f t="shared" ca="1" si="22"/>
        <v>0</v>
      </c>
      <c r="Y86" s="59">
        <f t="shared" ca="1" si="22"/>
        <v>0</v>
      </c>
      <c r="Z86" s="59">
        <f t="shared" ca="1" si="22"/>
        <v>0</v>
      </c>
      <c r="AA86" s="59">
        <f t="shared" ca="1" si="22"/>
        <v>0</v>
      </c>
      <c r="AB86" s="59">
        <f t="shared" ca="1" si="28"/>
        <v>0</v>
      </c>
      <c r="AC86" s="59">
        <f t="shared" ca="1" si="28"/>
        <v>0</v>
      </c>
      <c r="AD86" s="59">
        <f t="shared" ca="1" si="28"/>
        <v>0</v>
      </c>
      <c r="AE86" s="59">
        <f t="shared" ca="1" si="28"/>
        <v>0</v>
      </c>
      <c r="AF86" s="59">
        <f t="shared" ca="1" si="28"/>
        <v>0</v>
      </c>
      <c r="AG86" s="59">
        <f t="shared" ca="1" si="28"/>
        <v>0</v>
      </c>
      <c r="AH86" s="60"/>
      <c r="AI86" s="61">
        <v>5</v>
      </c>
      <c r="AJ86" s="60">
        <f t="shared" ca="1" si="27"/>
        <v>15</v>
      </c>
    </row>
    <row r="87" spans="1:36" ht="13.8" x14ac:dyDescent="0.3">
      <c r="A87" s="55" t="str">
        <f t="shared" ca="1" si="25"/>
        <v>alp_15_3</v>
      </c>
      <c r="B87" s="55">
        <f t="shared" ca="1" si="25"/>
        <v>-1.9619599580764799</v>
      </c>
      <c r="C87" s="55">
        <f t="shared" ca="1" si="25"/>
        <v>2.0594000816345202</v>
      </c>
      <c r="D87" s="55">
        <f t="shared" ca="1" si="25"/>
        <v>-0.16150000691413899</v>
      </c>
      <c r="E87" s="14"/>
      <c r="F87" s="50">
        <v>71</v>
      </c>
      <c r="G87" s="62" t="str">
        <f t="shared" ca="1" si="26"/>
        <v>alp</v>
      </c>
      <c r="H87" s="56"/>
      <c r="I87" s="56"/>
      <c r="J87" s="58"/>
      <c r="K87" s="59">
        <f t="shared" ca="1" si="24"/>
        <v>-1.9619599580764799</v>
      </c>
      <c r="L87" s="59">
        <f t="shared" ca="1" si="23"/>
        <v>0</v>
      </c>
      <c r="M87" s="59">
        <f t="shared" ca="1" si="23"/>
        <v>0</v>
      </c>
      <c r="N87" s="59">
        <f t="shared" ca="1" si="23"/>
        <v>0</v>
      </c>
      <c r="O87" s="59">
        <f t="shared" ca="1" si="23"/>
        <v>0</v>
      </c>
      <c r="P87" s="59">
        <f t="shared" ca="1" si="23"/>
        <v>0</v>
      </c>
      <c r="Q87" s="59">
        <f t="shared" ca="1" si="23"/>
        <v>0</v>
      </c>
      <c r="R87" s="59">
        <f t="shared" ca="1" si="23"/>
        <v>0</v>
      </c>
      <c r="S87" s="59">
        <f t="shared" ca="1" si="23"/>
        <v>0</v>
      </c>
      <c r="T87" s="59">
        <f t="shared" ca="1" si="23"/>
        <v>0</v>
      </c>
      <c r="U87" s="59">
        <f t="shared" ca="1" si="23"/>
        <v>0</v>
      </c>
      <c r="V87" s="59"/>
      <c r="W87" s="59">
        <f t="shared" ca="1" si="22"/>
        <v>2.0594000816345202</v>
      </c>
      <c r="X87" s="59">
        <f t="shared" ca="1" si="22"/>
        <v>0</v>
      </c>
      <c r="Y87" s="59">
        <f t="shared" ca="1" si="22"/>
        <v>0</v>
      </c>
      <c r="Z87" s="59">
        <f t="shared" ca="1" si="22"/>
        <v>0</v>
      </c>
      <c r="AA87" s="59">
        <f t="shared" ca="1" si="22"/>
        <v>0</v>
      </c>
      <c r="AB87" s="59">
        <f t="shared" ca="1" si="28"/>
        <v>0</v>
      </c>
      <c r="AC87" s="59">
        <f t="shared" ca="1" si="28"/>
        <v>0</v>
      </c>
      <c r="AD87" s="59">
        <f t="shared" ca="1" si="28"/>
        <v>0</v>
      </c>
      <c r="AE87" s="59">
        <f t="shared" ca="1" si="28"/>
        <v>0</v>
      </c>
      <c r="AF87" s="59">
        <f t="shared" ca="1" si="28"/>
        <v>0</v>
      </c>
      <c r="AG87" s="59">
        <f t="shared" ca="1" si="28"/>
        <v>0</v>
      </c>
      <c r="AH87" s="60"/>
      <c r="AI87" s="61">
        <v>5</v>
      </c>
      <c r="AJ87" s="60">
        <f t="shared" ca="1" si="27"/>
        <v>15</v>
      </c>
    </row>
    <row r="88" spans="1:36" ht="13.8" x14ac:dyDescent="0.3">
      <c r="A88" s="55" t="str">
        <f t="shared" ca="1" si="25"/>
        <v>alp_15_4</v>
      </c>
      <c r="B88" s="55">
        <f t="shared" ca="1" si="25"/>
        <v>-3.9536600112914999</v>
      </c>
      <c r="C88" s="55">
        <f t="shared" ca="1" si="25"/>
        <v>0.485210001468658</v>
      </c>
      <c r="D88" s="55">
        <f t="shared" ca="1" si="25"/>
        <v>1.0585299730300901</v>
      </c>
      <c r="E88" s="14"/>
      <c r="F88" s="50">
        <v>72</v>
      </c>
      <c r="G88" s="62" t="str">
        <f t="shared" ca="1" si="26"/>
        <v>alp</v>
      </c>
      <c r="H88" s="56"/>
      <c r="I88" s="56"/>
      <c r="J88" s="58"/>
      <c r="K88" s="59">
        <f t="shared" ca="1" si="24"/>
        <v>-3.9536600112914999</v>
      </c>
      <c r="L88" s="59">
        <f t="shared" ca="1" si="23"/>
        <v>0</v>
      </c>
      <c r="M88" s="59">
        <f t="shared" ca="1" si="23"/>
        <v>0</v>
      </c>
      <c r="N88" s="59">
        <f t="shared" ca="1" si="23"/>
        <v>0</v>
      </c>
      <c r="O88" s="59">
        <f t="shared" ca="1" si="23"/>
        <v>0</v>
      </c>
      <c r="P88" s="59">
        <f t="shared" ca="1" si="23"/>
        <v>0</v>
      </c>
      <c r="Q88" s="59">
        <f t="shared" ca="1" si="23"/>
        <v>0</v>
      </c>
      <c r="R88" s="59">
        <f t="shared" ca="1" si="23"/>
        <v>0</v>
      </c>
      <c r="S88" s="59">
        <f t="shared" ca="1" si="23"/>
        <v>0</v>
      </c>
      <c r="T88" s="59">
        <f t="shared" ca="1" si="23"/>
        <v>0</v>
      </c>
      <c r="U88" s="59">
        <f t="shared" ca="1" si="23"/>
        <v>0</v>
      </c>
      <c r="V88" s="59"/>
      <c r="W88" s="59">
        <f t="shared" ca="1" si="22"/>
        <v>0.485210001468658</v>
      </c>
      <c r="X88" s="59">
        <f t="shared" ca="1" si="22"/>
        <v>0</v>
      </c>
      <c r="Y88" s="59">
        <f t="shared" ca="1" si="22"/>
        <v>0</v>
      </c>
      <c r="Z88" s="59">
        <f t="shared" ca="1" si="22"/>
        <v>0</v>
      </c>
      <c r="AA88" s="59">
        <f t="shared" ca="1" si="22"/>
        <v>0</v>
      </c>
      <c r="AB88" s="59">
        <f t="shared" ca="1" si="28"/>
        <v>0</v>
      </c>
      <c r="AC88" s="59">
        <f t="shared" ca="1" si="28"/>
        <v>0</v>
      </c>
      <c r="AD88" s="59">
        <f t="shared" ca="1" si="28"/>
        <v>0</v>
      </c>
      <c r="AE88" s="59">
        <f t="shared" ca="1" si="28"/>
        <v>0</v>
      </c>
      <c r="AF88" s="59">
        <f t="shared" ca="1" si="28"/>
        <v>0</v>
      </c>
      <c r="AG88" s="59">
        <f t="shared" ca="1" si="28"/>
        <v>0</v>
      </c>
      <c r="AH88" s="60"/>
      <c r="AI88" s="61">
        <v>5</v>
      </c>
      <c r="AJ88" s="60">
        <f t="shared" ca="1" si="27"/>
        <v>15</v>
      </c>
    </row>
    <row r="89" spans="1:36" ht="13.8" x14ac:dyDescent="0.3">
      <c r="A89" s="55" t="str">
        <f t="shared" ca="1" si="25"/>
        <v>alp_15_5</v>
      </c>
      <c r="B89" s="55">
        <f t="shared" ca="1" si="25"/>
        <v>-3.9195399284362802</v>
      </c>
      <c r="C89" s="55">
        <f t="shared" ca="1" si="25"/>
        <v>1.25899004936218</v>
      </c>
      <c r="D89" s="55">
        <f t="shared" ca="1" si="25"/>
        <v>1.3554999828338601</v>
      </c>
      <c r="E89" s="14"/>
      <c r="F89" s="50">
        <v>73</v>
      </c>
      <c r="G89" s="62" t="str">
        <f t="shared" ca="1" si="26"/>
        <v>alp</v>
      </c>
      <c r="H89" s="57"/>
      <c r="I89" s="57"/>
      <c r="J89" s="58"/>
      <c r="K89" s="59">
        <f t="shared" ca="1" si="24"/>
        <v>-3.9195399284362802</v>
      </c>
      <c r="L89" s="59">
        <f t="shared" ca="1" si="23"/>
        <v>0</v>
      </c>
      <c r="M89" s="59">
        <f t="shared" ca="1" si="23"/>
        <v>0</v>
      </c>
      <c r="N89" s="59">
        <f t="shared" ca="1" si="23"/>
        <v>0</v>
      </c>
      <c r="O89" s="59">
        <f t="shared" ca="1" si="23"/>
        <v>0</v>
      </c>
      <c r="P89" s="59">
        <f t="shared" ca="1" si="23"/>
        <v>0</v>
      </c>
      <c r="Q89" s="59">
        <f t="shared" ca="1" si="23"/>
        <v>0</v>
      </c>
      <c r="R89" s="59">
        <f t="shared" ca="1" si="23"/>
        <v>0</v>
      </c>
      <c r="S89" s="59">
        <f t="shared" ca="1" si="23"/>
        <v>0</v>
      </c>
      <c r="T89" s="59">
        <f t="shared" ca="1" si="23"/>
        <v>0</v>
      </c>
      <c r="U89" s="59">
        <f t="shared" ca="1" si="23"/>
        <v>0</v>
      </c>
      <c r="V89" s="59"/>
      <c r="W89" s="59">
        <f t="shared" ca="1" si="22"/>
        <v>1.25899004936218</v>
      </c>
      <c r="X89" s="59">
        <f t="shared" ca="1" si="22"/>
        <v>0</v>
      </c>
      <c r="Y89" s="59">
        <f t="shared" ca="1" si="22"/>
        <v>0</v>
      </c>
      <c r="Z89" s="59">
        <f t="shared" ca="1" si="22"/>
        <v>0</v>
      </c>
      <c r="AA89" s="59">
        <f t="shared" ca="1" si="22"/>
        <v>0</v>
      </c>
      <c r="AB89" s="59">
        <f t="shared" ca="1" si="28"/>
        <v>0</v>
      </c>
      <c r="AC89" s="59">
        <f t="shared" ca="1" si="28"/>
        <v>0</v>
      </c>
      <c r="AD89" s="59">
        <f t="shared" ca="1" si="28"/>
        <v>0</v>
      </c>
      <c r="AE89" s="59">
        <f t="shared" ca="1" si="28"/>
        <v>0</v>
      </c>
      <c r="AF89" s="59">
        <f t="shared" ca="1" si="28"/>
        <v>0</v>
      </c>
      <c r="AG89" s="59">
        <f t="shared" ca="1" si="28"/>
        <v>0</v>
      </c>
      <c r="AH89" s="60"/>
      <c r="AI89" s="61">
        <v>5</v>
      </c>
      <c r="AJ89" s="60">
        <f t="shared" ca="1" si="27"/>
        <v>15</v>
      </c>
    </row>
    <row r="90" spans="1:36" ht="13.8" x14ac:dyDescent="0.3">
      <c r="A90" s="55" t="str">
        <f t="shared" ca="1" si="25"/>
        <v>alp_16_1</v>
      </c>
      <c r="B90" s="55">
        <f t="shared" ca="1" si="25"/>
        <v>-0.66276997327804599</v>
      </c>
      <c r="C90" s="55">
        <f t="shared" ca="1" si="25"/>
        <v>3.3673799037933301</v>
      </c>
      <c r="D90" s="55">
        <f t="shared" ca="1" si="25"/>
        <v>-2.1715500354766801</v>
      </c>
      <c r="E90" s="14"/>
      <c r="F90" s="50">
        <v>74</v>
      </c>
      <c r="G90" s="62" t="str">
        <f t="shared" ca="1" si="26"/>
        <v>alp</v>
      </c>
      <c r="H90" s="57"/>
      <c r="I90" s="57"/>
      <c r="J90" s="58"/>
      <c r="K90" s="59">
        <f t="shared" ca="1" si="24"/>
        <v>-0.66276997327804599</v>
      </c>
      <c r="L90" s="59">
        <f t="shared" ca="1" si="23"/>
        <v>0</v>
      </c>
      <c r="M90" s="59">
        <f t="shared" ca="1" si="23"/>
        <v>0</v>
      </c>
      <c r="N90" s="59">
        <f t="shared" ca="1" si="23"/>
        <v>0</v>
      </c>
      <c r="O90" s="59">
        <f t="shared" ca="1" si="23"/>
        <v>0</v>
      </c>
      <c r="P90" s="59">
        <f t="shared" ca="1" si="23"/>
        <v>0</v>
      </c>
      <c r="Q90" s="59">
        <f t="shared" ca="1" si="23"/>
        <v>0</v>
      </c>
      <c r="R90" s="59">
        <f t="shared" ca="1" si="23"/>
        <v>0</v>
      </c>
      <c r="S90" s="59">
        <f t="shared" ca="1" si="23"/>
        <v>0</v>
      </c>
      <c r="T90" s="59">
        <f t="shared" ca="1" si="23"/>
        <v>0</v>
      </c>
      <c r="U90" s="59">
        <f t="shared" ca="1" si="23"/>
        <v>0</v>
      </c>
      <c r="V90" s="59"/>
      <c r="W90" s="59">
        <f t="shared" ca="1" si="22"/>
        <v>3.3673799037933301</v>
      </c>
      <c r="X90" s="59">
        <f t="shared" ca="1" si="22"/>
        <v>0</v>
      </c>
      <c r="Y90" s="59">
        <f t="shared" ca="1" si="22"/>
        <v>0</v>
      </c>
      <c r="Z90" s="59">
        <f t="shared" ca="1" si="22"/>
        <v>0</v>
      </c>
      <c r="AA90" s="59">
        <f t="shared" ca="1" si="22"/>
        <v>0</v>
      </c>
      <c r="AB90" s="59">
        <f t="shared" ca="1" si="28"/>
        <v>0</v>
      </c>
      <c r="AC90" s="59">
        <f t="shared" ca="1" si="28"/>
        <v>0</v>
      </c>
      <c r="AD90" s="59">
        <f t="shared" ca="1" si="28"/>
        <v>0</v>
      </c>
      <c r="AE90" s="59">
        <f t="shared" ca="1" si="28"/>
        <v>0</v>
      </c>
      <c r="AF90" s="59">
        <f t="shared" ca="1" si="28"/>
        <v>0</v>
      </c>
      <c r="AG90" s="59">
        <f t="shared" ca="1" si="28"/>
        <v>0</v>
      </c>
      <c r="AH90" s="60"/>
      <c r="AI90" s="61">
        <v>5</v>
      </c>
      <c r="AJ90" s="60">
        <f t="shared" ca="1" si="27"/>
        <v>15</v>
      </c>
    </row>
    <row r="91" spans="1:36" ht="13.8" x14ac:dyDescent="0.3">
      <c r="A91" s="55" t="str">
        <f t="shared" ca="1" si="25"/>
        <v>alp_16_2</v>
      </c>
      <c r="B91" s="55">
        <f t="shared" ca="1" si="25"/>
        <v>-2.38268995285034</v>
      </c>
      <c r="C91" s="55">
        <f t="shared" ca="1" si="25"/>
        <v>2.8257100582122798</v>
      </c>
      <c r="D91" s="55">
        <f t="shared" ca="1" si="25"/>
        <v>-0.321979999542236</v>
      </c>
      <c r="E91" s="14"/>
      <c r="F91" s="50">
        <v>75</v>
      </c>
      <c r="G91" s="62" t="str">
        <f t="shared" ca="1" si="26"/>
        <v>alp</v>
      </c>
      <c r="H91" s="56"/>
      <c r="I91" s="56"/>
      <c r="J91" s="58"/>
      <c r="K91" s="59">
        <f t="shared" ca="1" si="24"/>
        <v>-2.38268995285034</v>
      </c>
      <c r="L91" s="59">
        <f t="shared" ca="1" si="23"/>
        <v>0</v>
      </c>
      <c r="M91" s="59">
        <f t="shared" ca="1" si="23"/>
        <v>0</v>
      </c>
      <c r="N91" s="59">
        <f t="shared" ca="1" si="23"/>
        <v>0</v>
      </c>
      <c r="O91" s="59">
        <f t="shared" ca="1" si="23"/>
        <v>0</v>
      </c>
      <c r="P91" s="59">
        <f t="shared" ca="1" si="23"/>
        <v>0</v>
      </c>
      <c r="Q91" s="59">
        <f t="shared" ca="1" si="23"/>
        <v>0</v>
      </c>
      <c r="R91" s="59">
        <f t="shared" ca="1" si="23"/>
        <v>0</v>
      </c>
      <c r="S91" s="59">
        <f t="shared" ca="1" si="23"/>
        <v>0</v>
      </c>
      <c r="T91" s="59">
        <f t="shared" ca="1" si="23"/>
        <v>0</v>
      </c>
      <c r="U91" s="59">
        <f t="shared" ca="1" si="23"/>
        <v>0</v>
      </c>
      <c r="V91" s="59"/>
      <c r="W91" s="59">
        <f t="shared" ca="1" si="22"/>
        <v>2.8257100582122798</v>
      </c>
      <c r="X91" s="59">
        <f t="shared" ca="1" si="22"/>
        <v>0</v>
      </c>
      <c r="Y91" s="59">
        <f t="shared" ca="1" si="22"/>
        <v>0</v>
      </c>
      <c r="Z91" s="59">
        <f t="shared" ca="1" si="22"/>
        <v>0</v>
      </c>
      <c r="AA91" s="59">
        <f t="shared" ca="1" si="22"/>
        <v>0</v>
      </c>
      <c r="AB91" s="59">
        <f t="shared" ca="1" si="28"/>
        <v>0</v>
      </c>
      <c r="AC91" s="59">
        <f t="shared" ca="1" si="28"/>
        <v>0</v>
      </c>
      <c r="AD91" s="59">
        <f t="shared" ca="1" si="28"/>
        <v>0</v>
      </c>
      <c r="AE91" s="59">
        <f t="shared" ca="1" si="28"/>
        <v>0</v>
      </c>
      <c r="AF91" s="59">
        <f t="shared" ca="1" si="28"/>
        <v>0</v>
      </c>
      <c r="AG91" s="59">
        <f t="shared" ca="1" si="28"/>
        <v>0</v>
      </c>
      <c r="AH91" s="60"/>
      <c r="AI91" s="61">
        <v>5</v>
      </c>
      <c r="AJ91" s="60">
        <f t="shared" ca="1" si="27"/>
        <v>15</v>
      </c>
    </row>
    <row r="92" spans="1:36" ht="13.8" x14ac:dyDescent="0.3">
      <c r="A92" s="55" t="str">
        <f t="shared" ca="1" si="25"/>
        <v>alp_16_3</v>
      </c>
      <c r="B92" s="55">
        <f t="shared" ca="1" si="25"/>
        <v>0.14994999766349801</v>
      </c>
      <c r="C92" s="55">
        <f t="shared" ca="1" si="25"/>
        <v>3.05380010604858</v>
      </c>
      <c r="D92" s="55">
        <f t="shared" ca="1" si="25"/>
        <v>-0.47374001145362898</v>
      </c>
      <c r="E92" s="14"/>
      <c r="F92" s="50">
        <v>76</v>
      </c>
      <c r="G92" s="62" t="str">
        <f t="shared" ca="1" si="26"/>
        <v>alp</v>
      </c>
      <c r="H92" s="56"/>
      <c r="I92" s="56"/>
      <c r="J92" s="58"/>
      <c r="K92" s="59">
        <f t="shared" ca="1" si="24"/>
        <v>0.14994999766349801</v>
      </c>
      <c r="L92" s="59">
        <f t="shared" ca="1" si="23"/>
        <v>0</v>
      </c>
      <c r="M92" s="59">
        <f t="shared" ca="1" si="23"/>
        <v>0</v>
      </c>
      <c r="N92" s="59">
        <f t="shared" ca="1" si="23"/>
        <v>0</v>
      </c>
      <c r="O92" s="59">
        <f t="shared" ca="1" si="23"/>
        <v>0</v>
      </c>
      <c r="P92" s="59">
        <f t="shared" ca="1" si="23"/>
        <v>0</v>
      </c>
      <c r="Q92" s="59">
        <f t="shared" ca="1" si="23"/>
        <v>0</v>
      </c>
      <c r="R92" s="59">
        <f t="shared" ca="1" si="23"/>
        <v>0</v>
      </c>
      <c r="S92" s="59">
        <f t="shared" ca="1" si="23"/>
        <v>0</v>
      </c>
      <c r="T92" s="59">
        <f t="shared" ca="1" si="23"/>
        <v>0</v>
      </c>
      <c r="U92" s="59">
        <f t="shared" ca="1" si="23"/>
        <v>0</v>
      </c>
      <c r="V92" s="59"/>
      <c r="W92" s="59">
        <f t="shared" ca="1" si="22"/>
        <v>3.05380010604858</v>
      </c>
      <c r="X92" s="59">
        <f t="shared" ca="1" si="22"/>
        <v>0</v>
      </c>
      <c r="Y92" s="59">
        <f t="shared" ca="1" si="22"/>
        <v>0</v>
      </c>
      <c r="Z92" s="59">
        <f t="shared" ca="1" si="22"/>
        <v>0</v>
      </c>
      <c r="AA92" s="59">
        <f t="shared" ca="1" si="22"/>
        <v>0</v>
      </c>
      <c r="AB92" s="59">
        <f t="shared" ca="1" si="28"/>
        <v>0</v>
      </c>
      <c r="AC92" s="59">
        <f t="shared" ca="1" si="28"/>
        <v>0</v>
      </c>
      <c r="AD92" s="59">
        <f t="shared" ca="1" si="28"/>
        <v>0</v>
      </c>
      <c r="AE92" s="59">
        <f t="shared" ca="1" si="28"/>
        <v>0</v>
      </c>
      <c r="AF92" s="59">
        <f t="shared" ca="1" si="28"/>
        <v>0</v>
      </c>
      <c r="AG92" s="59">
        <f t="shared" ca="1" si="28"/>
        <v>0</v>
      </c>
      <c r="AH92" s="60"/>
      <c r="AI92" s="61">
        <v>5</v>
      </c>
      <c r="AJ92" s="60">
        <f t="shared" ca="1" si="27"/>
        <v>15</v>
      </c>
    </row>
    <row r="93" spans="1:36" ht="13.8" x14ac:dyDescent="0.3">
      <c r="A93" s="55" t="str">
        <f t="shared" ca="1" si="25"/>
        <v>alp_16_4</v>
      </c>
      <c r="B93" s="55">
        <f t="shared" ca="1" si="25"/>
        <v>1.5255500078201301</v>
      </c>
      <c r="C93" s="55">
        <f t="shared" ca="1" si="25"/>
        <v>4.0704498291015598</v>
      </c>
      <c r="D93" s="55">
        <f t="shared" ca="1" si="25"/>
        <v>-1.27048003673553</v>
      </c>
      <c r="E93" s="14"/>
      <c r="F93" s="50">
        <v>77</v>
      </c>
      <c r="G93" s="62" t="str">
        <f t="shared" ca="1" si="26"/>
        <v>alp</v>
      </c>
      <c r="H93" s="56"/>
      <c r="I93" s="56"/>
      <c r="J93" s="58"/>
      <c r="K93" s="59">
        <f t="shared" ca="1" si="24"/>
        <v>1.5255500078201301</v>
      </c>
      <c r="L93" s="59">
        <f t="shared" ca="1" si="23"/>
        <v>0</v>
      </c>
      <c r="M93" s="59">
        <f t="shared" ca="1" si="23"/>
        <v>0</v>
      </c>
      <c r="N93" s="59">
        <f t="shared" ca="1" si="23"/>
        <v>0</v>
      </c>
      <c r="O93" s="59">
        <f t="shared" ca="1" si="23"/>
        <v>0</v>
      </c>
      <c r="P93" s="59">
        <f t="shared" ca="1" si="23"/>
        <v>0</v>
      </c>
      <c r="Q93" s="59">
        <f t="shared" ca="1" si="23"/>
        <v>0</v>
      </c>
      <c r="R93" s="59">
        <f t="shared" ca="1" si="23"/>
        <v>0</v>
      </c>
      <c r="S93" s="59">
        <f t="shared" ca="1" si="23"/>
        <v>0</v>
      </c>
      <c r="T93" s="59">
        <f t="shared" ca="1" si="23"/>
        <v>0</v>
      </c>
      <c r="U93" s="59">
        <f t="shared" ca="1" si="23"/>
        <v>0</v>
      </c>
      <c r="V93" s="59"/>
      <c r="W93" s="59">
        <f t="shared" ca="1" si="22"/>
        <v>4.0704498291015598</v>
      </c>
      <c r="X93" s="59">
        <f t="shared" ca="1" si="22"/>
        <v>0</v>
      </c>
      <c r="Y93" s="59">
        <f t="shared" ca="1" si="22"/>
        <v>0</v>
      </c>
      <c r="Z93" s="59">
        <f t="shared" ca="1" si="22"/>
        <v>0</v>
      </c>
      <c r="AA93" s="59">
        <f t="shared" ca="1" si="22"/>
        <v>0</v>
      </c>
      <c r="AB93" s="59">
        <f t="shared" ca="1" si="28"/>
        <v>0</v>
      </c>
      <c r="AC93" s="59">
        <f t="shared" ca="1" si="28"/>
        <v>0</v>
      </c>
      <c r="AD93" s="59">
        <f t="shared" ca="1" si="28"/>
        <v>0</v>
      </c>
      <c r="AE93" s="59">
        <f t="shared" ca="1" si="28"/>
        <v>0</v>
      </c>
      <c r="AF93" s="59">
        <f t="shared" ca="1" si="28"/>
        <v>0</v>
      </c>
      <c r="AG93" s="59">
        <f t="shared" ca="1" si="28"/>
        <v>0</v>
      </c>
      <c r="AH93" s="60"/>
      <c r="AI93" s="61">
        <v>5</v>
      </c>
      <c r="AJ93" s="60">
        <f t="shared" ca="1" si="27"/>
        <v>15</v>
      </c>
    </row>
    <row r="94" spans="1:36" ht="13.8" x14ac:dyDescent="0.3">
      <c r="A94" s="55" t="str">
        <f t="shared" ca="1" si="25"/>
        <v>alp_16_5</v>
      </c>
      <c r="B94" s="55">
        <f t="shared" ca="1" si="25"/>
        <v>-0.49362000823020902</v>
      </c>
      <c r="C94" s="55">
        <f t="shared" ca="1" si="25"/>
        <v>2.2141900062561</v>
      </c>
      <c r="D94" s="55">
        <f t="shared" ca="1" si="25"/>
        <v>-1.35249996185303</v>
      </c>
      <c r="E94" s="14"/>
      <c r="F94" s="50">
        <v>78</v>
      </c>
      <c r="G94" s="62" t="str">
        <f t="shared" ca="1" si="26"/>
        <v>alp</v>
      </c>
      <c r="H94" s="56"/>
      <c r="I94" s="56"/>
      <c r="J94" s="58"/>
      <c r="K94" s="59">
        <f t="shared" ca="1" si="24"/>
        <v>-0.49362000823020902</v>
      </c>
      <c r="L94" s="59">
        <f t="shared" ca="1" si="23"/>
        <v>0</v>
      </c>
      <c r="M94" s="59">
        <f t="shared" ca="1" si="23"/>
        <v>0</v>
      </c>
      <c r="N94" s="59">
        <f t="shared" ca="1" si="23"/>
        <v>0</v>
      </c>
      <c r="O94" s="59">
        <f t="shared" ca="1" si="23"/>
        <v>0</v>
      </c>
      <c r="P94" s="59">
        <f t="shared" ca="1" si="23"/>
        <v>0</v>
      </c>
      <c r="Q94" s="59">
        <f t="shared" ca="1" si="23"/>
        <v>0</v>
      </c>
      <c r="R94" s="59">
        <f t="shared" ca="1" si="23"/>
        <v>0</v>
      </c>
      <c r="S94" s="59">
        <f t="shared" ca="1" si="23"/>
        <v>0</v>
      </c>
      <c r="T94" s="59">
        <f t="shared" ca="1" si="23"/>
        <v>0</v>
      </c>
      <c r="U94" s="59">
        <f t="shared" ca="1" si="23"/>
        <v>0</v>
      </c>
      <c r="V94" s="59"/>
      <c r="W94" s="59">
        <f t="shared" ca="1" si="22"/>
        <v>2.2141900062561</v>
      </c>
      <c r="X94" s="59">
        <f t="shared" ca="1" si="22"/>
        <v>0</v>
      </c>
      <c r="Y94" s="59">
        <f t="shared" ca="1" si="22"/>
        <v>0</v>
      </c>
      <c r="Z94" s="59">
        <f t="shared" ca="1" si="22"/>
        <v>0</v>
      </c>
      <c r="AA94" s="59">
        <f t="shared" ca="1" si="22"/>
        <v>0</v>
      </c>
      <c r="AB94" s="59">
        <f t="shared" ca="1" si="28"/>
        <v>0</v>
      </c>
      <c r="AC94" s="59">
        <f t="shared" ca="1" si="28"/>
        <v>0</v>
      </c>
      <c r="AD94" s="59">
        <f t="shared" ca="1" si="28"/>
        <v>0</v>
      </c>
      <c r="AE94" s="59">
        <f t="shared" ca="1" si="28"/>
        <v>0</v>
      </c>
      <c r="AF94" s="59">
        <f t="shared" ca="1" si="28"/>
        <v>0</v>
      </c>
      <c r="AG94" s="59">
        <f t="shared" ca="1" si="28"/>
        <v>0</v>
      </c>
      <c r="AH94" s="60"/>
      <c r="AI94" s="61">
        <v>5</v>
      </c>
      <c r="AJ94" s="60">
        <f t="shared" ca="1" si="27"/>
        <v>15</v>
      </c>
    </row>
    <row r="95" spans="1:36" ht="13.8" x14ac:dyDescent="0.3">
      <c r="A95" s="55" t="str">
        <f t="shared" ca="1" si="25"/>
        <v>alp_17_1</v>
      </c>
      <c r="B95" s="55">
        <f t="shared" ca="1" si="25"/>
        <v>-3.0213999748229998</v>
      </c>
      <c r="C95" s="55">
        <f t="shared" ca="1" si="25"/>
        <v>1.48711001873016</v>
      </c>
      <c r="D95" s="55">
        <f t="shared" ca="1" si="25"/>
        <v>-2.89139008522034</v>
      </c>
      <c r="E95" s="14"/>
      <c r="F95" s="50">
        <v>79</v>
      </c>
      <c r="G95" s="62" t="str">
        <f t="shared" ca="1" si="26"/>
        <v>alp</v>
      </c>
      <c r="H95" s="56"/>
      <c r="I95" s="56"/>
      <c r="J95" s="58"/>
      <c r="K95" s="59">
        <f t="shared" ca="1" si="24"/>
        <v>-3.0213999748229998</v>
      </c>
      <c r="L95" s="59">
        <f t="shared" ca="1" si="23"/>
        <v>0</v>
      </c>
      <c r="M95" s="59">
        <f t="shared" ca="1" si="23"/>
        <v>0</v>
      </c>
      <c r="N95" s="59">
        <f t="shared" ca="1" si="23"/>
        <v>0</v>
      </c>
      <c r="O95" s="59">
        <f t="shared" ca="1" si="23"/>
        <v>0</v>
      </c>
      <c r="P95" s="59">
        <f t="shared" ca="1" si="23"/>
        <v>0</v>
      </c>
      <c r="Q95" s="59">
        <f t="shared" ca="1" si="23"/>
        <v>0</v>
      </c>
      <c r="R95" s="59">
        <f t="shared" ca="1" si="23"/>
        <v>0</v>
      </c>
      <c r="S95" s="59">
        <f t="shared" ca="1" si="23"/>
        <v>0</v>
      </c>
      <c r="T95" s="59">
        <f t="shared" ca="1" si="23"/>
        <v>0</v>
      </c>
      <c r="U95" s="59">
        <f t="shared" ca="1" si="23"/>
        <v>0</v>
      </c>
      <c r="V95" s="59"/>
      <c r="W95" s="59">
        <f t="shared" ca="1" si="22"/>
        <v>1.48711001873016</v>
      </c>
      <c r="X95" s="59">
        <f t="shared" ca="1" si="22"/>
        <v>0</v>
      </c>
      <c r="Y95" s="59">
        <f t="shared" ca="1" si="22"/>
        <v>0</v>
      </c>
      <c r="Z95" s="59">
        <f t="shared" ca="1" si="22"/>
        <v>0</v>
      </c>
      <c r="AA95" s="59">
        <f t="shared" ca="1" si="22"/>
        <v>0</v>
      </c>
      <c r="AB95" s="59">
        <f t="shared" ca="1" si="28"/>
        <v>0</v>
      </c>
      <c r="AC95" s="59">
        <f t="shared" ca="1" si="28"/>
        <v>0</v>
      </c>
      <c r="AD95" s="59">
        <f t="shared" ca="1" si="28"/>
        <v>0</v>
      </c>
      <c r="AE95" s="59">
        <f t="shared" ca="1" si="28"/>
        <v>0</v>
      </c>
      <c r="AF95" s="59">
        <f t="shared" ca="1" si="28"/>
        <v>0</v>
      </c>
      <c r="AG95" s="59">
        <f t="shared" ca="1" si="28"/>
        <v>0</v>
      </c>
      <c r="AH95" s="60"/>
      <c r="AI95" s="61">
        <v>5</v>
      </c>
      <c r="AJ95" s="60">
        <f t="shared" ca="1" si="27"/>
        <v>15</v>
      </c>
    </row>
    <row r="96" spans="1:36" ht="13.8" x14ac:dyDescent="0.3">
      <c r="A96" s="55" t="str">
        <f t="shared" ca="1" si="25"/>
        <v>alp_17_2</v>
      </c>
      <c r="B96" s="55">
        <f t="shared" ca="1" si="25"/>
        <v>-3.6217300891876198</v>
      </c>
      <c r="C96" s="55">
        <f t="shared" ca="1" si="25"/>
        <v>0.88647997379303001</v>
      </c>
      <c r="D96" s="55">
        <f t="shared" ca="1" si="25"/>
        <v>-1.4661600589752199</v>
      </c>
      <c r="E96" s="14"/>
      <c r="F96" s="50">
        <v>80</v>
      </c>
      <c r="G96" s="62" t="str">
        <f t="shared" ca="1" si="26"/>
        <v>alp</v>
      </c>
      <c r="H96" s="56"/>
      <c r="I96" s="56"/>
      <c r="J96" s="58"/>
      <c r="K96" s="59">
        <f t="shared" ca="1" si="24"/>
        <v>-3.6217300891876198</v>
      </c>
      <c r="L96" s="59">
        <f t="shared" ca="1" si="23"/>
        <v>0</v>
      </c>
      <c r="M96" s="59">
        <f t="shared" ca="1" si="23"/>
        <v>0</v>
      </c>
      <c r="N96" s="59">
        <f t="shared" ca="1" si="23"/>
        <v>0</v>
      </c>
      <c r="O96" s="59">
        <f t="shared" ca="1" si="23"/>
        <v>0</v>
      </c>
      <c r="P96" s="59">
        <f t="shared" ca="1" si="23"/>
        <v>0</v>
      </c>
      <c r="Q96" s="59">
        <f t="shared" ca="1" si="23"/>
        <v>0</v>
      </c>
      <c r="R96" s="59">
        <f t="shared" ca="1" si="23"/>
        <v>0</v>
      </c>
      <c r="S96" s="59">
        <f t="shared" ca="1" si="23"/>
        <v>0</v>
      </c>
      <c r="T96" s="59">
        <f t="shared" ca="1" si="23"/>
        <v>0</v>
      </c>
      <c r="U96" s="59">
        <f t="shared" ca="1" si="23"/>
        <v>0</v>
      </c>
      <c r="V96" s="59"/>
      <c r="W96" s="59">
        <f t="shared" ca="1" si="22"/>
        <v>0.88647997379303001</v>
      </c>
      <c r="X96" s="59">
        <f t="shared" ca="1" si="22"/>
        <v>0</v>
      </c>
      <c r="Y96" s="59">
        <f t="shared" ca="1" si="22"/>
        <v>0</v>
      </c>
      <c r="Z96" s="59">
        <f t="shared" ca="1" si="22"/>
        <v>0</v>
      </c>
      <c r="AA96" s="59">
        <f t="shared" ca="1" si="22"/>
        <v>0</v>
      </c>
      <c r="AB96" s="59">
        <f t="shared" ca="1" si="28"/>
        <v>0</v>
      </c>
      <c r="AC96" s="59">
        <f t="shared" ca="1" si="28"/>
        <v>0</v>
      </c>
      <c r="AD96" s="59">
        <f t="shared" ca="1" si="28"/>
        <v>0</v>
      </c>
      <c r="AE96" s="59">
        <f t="shared" ca="1" si="28"/>
        <v>0</v>
      </c>
      <c r="AF96" s="59">
        <f t="shared" ca="1" si="28"/>
        <v>0</v>
      </c>
      <c r="AG96" s="59">
        <f t="shared" ca="1" si="28"/>
        <v>0</v>
      </c>
      <c r="AH96" s="60"/>
      <c r="AI96" s="61">
        <v>5</v>
      </c>
      <c r="AJ96" s="60">
        <f t="shared" ca="1" si="27"/>
        <v>15</v>
      </c>
    </row>
    <row r="97" spans="1:36" ht="13.8" x14ac:dyDescent="0.3">
      <c r="A97" s="55" t="str">
        <f t="shared" ca="1" si="25"/>
        <v>alp_17_3</v>
      </c>
      <c r="B97" s="55">
        <f t="shared" ca="1" si="25"/>
        <v>-3.9011600017547599</v>
      </c>
      <c r="C97" s="55">
        <f t="shared" ca="1" si="25"/>
        <v>-1.68805003166199</v>
      </c>
      <c r="D97" s="55">
        <f t="shared" ca="1" si="25"/>
        <v>-3.3067100048065199</v>
      </c>
      <c r="E97" s="14"/>
      <c r="F97" s="50">
        <v>81</v>
      </c>
      <c r="G97" s="62" t="str">
        <f t="shared" ca="1" si="26"/>
        <v>alp</v>
      </c>
      <c r="H97" s="56"/>
      <c r="I97" s="56"/>
      <c r="J97" s="58"/>
      <c r="K97" s="59">
        <f t="shared" ca="1" si="24"/>
        <v>-3.9011600017547599</v>
      </c>
      <c r="L97" s="59">
        <f t="shared" ca="1" si="23"/>
        <v>0</v>
      </c>
      <c r="M97" s="59">
        <f t="shared" ca="1" si="23"/>
        <v>0</v>
      </c>
      <c r="N97" s="59">
        <f t="shared" ca="1" si="23"/>
        <v>0</v>
      </c>
      <c r="O97" s="59">
        <f t="shared" ca="1" si="23"/>
        <v>0</v>
      </c>
      <c r="P97" s="59">
        <f t="shared" ca="1" si="23"/>
        <v>0</v>
      </c>
      <c r="Q97" s="59">
        <f t="shared" ca="1" si="23"/>
        <v>0</v>
      </c>
      <c r="R97" s="59">
        <f t="shared" ca="1" si="23"/>
        <v>0</v>
      </c>
      <c r="S97" s="59">
        <f t="shared" ca="1" si="23"/>
        <v>0</v>
      </c>
      <c r="T97" s="59">
        <f t="shared" ca="1" si="23"/>
        <v>0</v>
      </c>
      <c r="U97" s="59">
        <f t="shared" ca="1" si="23"/>
        <v>0</v>
      </c>
      <c r="V97" s="59"/>
      <c r="W97" s="59">
        <f t="shared" ca="1" si="22"/>
        <v>-1.68805003166199</v>
      </c>
      <c r="X97" s="59">
        <f t="shared" ca="1" si="22"/>
        <v>0</v>
      </c>
      <c r="Y97" s="59">
        <f t="shared" ca="1" si="22"/>
        <v>0</v>
      </c>
      <c r="Z97" s="59">
        <f t="shared" ca="1" si="22"/>
        <v>0</v>
      </c>
      <c r="AA97" s="59">
        <f t="shared" ca="1" si="22"/>
        <v>0</v>
      </c>
      <c r="AB97" s="59">
        <f t="shared" ca="1" si="28"/>
        <v>0</v>
      </c>
      <c r="AC97" s="59">
        <f t="shared" ca="1" si="28"/>
        <v>0</v>
      </c>
      <c r="AD97" s="59">
        <f t="shared" ca="1" si="28"/>
        <v>0</v>
      </c>
      <c r="AE97" s="59">
        <f t="shared" ca="1" si="28"/>
        <v>0</v>
      </c>
      <c r="AF97" s="59">
        <f t="shared" ca="1" si="28"/>
        <v>0</v>
      </c>
      <c r="AG97" s="59">
        <f t="shared" ca="1" si="28"/>
        <v>0</v>
      </c>
      <c r="AH97" s="60"/>
      <c r="AI97" s="61">
        <v>5</v>
      </c>
      <c r="AJ97" s="60">
        <f t="shared" ca="1" si="27"/>
        <v>15</v>
      </c>
    </row>
    <row r="98" spans="1:36" ht="13.8" x14ac:dyDescent="0.3">
      <c r="A98" s="55" t="str">
        <f t="shared" ca="1" si="25"/>
        <v>alp_17_4</v>
      </c>
      <c r="B98" s="55">
        <f t="shared" ca="1" si="25"/>
        <v>-2.7351601123809801</v>
      </c>
      <c r="C98" s="55">
        <f t="shared" ca="1" si="25"/>
        <v>-0.93318998813629195</v>
      </c>
      <c r="D98" s="55">
        <f t="shared" ca="1" si="25"/>
        <v>-0.100270003080368</v>
      </c>
      <c r="E98" s="14"/>
      <c r="F98" s="50">
        <v>82</v>
      </c>
      <c r="G98" s="62" t="str">
        <f t="shared" ca="1" si="26"/>
        <v>alp</v>
      </c>
      <c r="H98" s="56"/>
      <c r="I98" s="56"/>
      <c r="J98" s="58"/>
      <c r="K98" s="59">
        <f t="shared" ca="1" si="24"/>
        <v>-2.7351601123809801</v>
      </c>
      <c r="L98" s="59">
        <f t="shared" ca="1" si="23"/>
        <v>0</v>
      </c>
      <c r="M98" s="59">
        <f t="shared" ca="1" si="23"/>
        <v>0</v>
      </c>
      <c r="N98" s="59">
        <f t="shared" ca="1" si="23"/>
        <v>0</v>
      </c>
      <c r="O98" s="59">
        <f t="shared" ca="1" si="23"/>
        <v>0</v>
      </c>
      <c r="P98" s="59">
        <f t="shared" ca="1" si="23"/>
        <v>0</v>
      </c>
      <c r="Q98" s="59">
        <f t="shared" ca="1" si="23"/>
        <v>0</v>
      </c>
      <c r="R98" s="59">
        <f t="shared" ca="1" si="23"/>
        <v>0</v>
      </c>
      <c r="S98" s="59">
        <f t="shared" ref="S98:U98" ca="1" si="29">IF($C$5=1,IF($G98=S$13,$B98,0),IF($H98=S$14,$B98,0))</f>
        <v>0</v>
      </c>
      <c r="T98" s="59">
        <f t="shared" ca="1" si="29"/>
        <v>0</v>
      </c>
      <c r="U98" s="59">
        <f t="shared" ca="1" si="29"/>
        <v>0</v>
      </c>
      <c r="V98" s="59"/>
      <c r="W98" s="59">
        <f t="shared" ca="1" si="22"/>
        <v>-0.93318998813629195</v>
      </c>
      <c r="X98" s="59">
        <f t="shared" ca="1" si="22"/>
        <v>0</v>
      </c>
      <c r="Y98" s="59">
        <f t="shared" ca="1" si="22"/>
        <v>0</v>
      </c>
      <c r="Z98" s="59">
        <f t="shared" ca="1" si="22"/>
        <v>0</v>
      </c>
      <c r="AA98" s="59">
        <f t="shared" ca="1" si="22"/>
        <v>0</v>
      </c>
      <c r="AB98" s="59">
        <f t="shared" ca="1" si="28"/>
        <v>0</v>
      </c>
      <c r="AC98" s="59">
        <f t="shared" ca="1" si="28"/>
        <v>0</v>
      </c>
      <c r="AD98" s="59">
        <f t="shared" ca="1" si="28"/>
        <v>0</v>
      </c>
      <c r="AE98" s="59">
        <f t="shared" ca="1" si="28"/>
        <v>0</v>
      </c>
      <c r="AF98" s="59">
        <f t="shared" ca="1" si="28"/>
        <v>0</v>
      </c>
      <c r="AG98" s="59">
        <f t="shared" ca="1" si="28"/>
        <v>0</v>
      </c>
      <c r="AH98" s="60"/>
      <c r="AI98" s="61">
        <v>5</v>
      </c>
      <c r="AJ98" s="60">
        <f t="shared" ca="1" si="27"/>
        <v>15</v>
      </c>
    </row>
    <row r="99" spans="1:36" ht="13.8" x14ac:dyDescent="0.3">
      <c r="A99" s="55" t="str">
        <f t="shared" ca="1" si="25"/>
        <v>alp_17_5</v>
      </c>
      <c r="B99" s="55">
        <f t="shared" ca="1" si="25"/>
        <v>-0.68907999992370605</v>
      </c>
      <c r="C99" s="55">
        <f t="shared" ca="1" si="25"/>
        <v>2.4584898948669398</v>
      </c>
      <c r="D99" s="55">
        <f t="shared" ca="1" si="25"/>
        <v>-2.90987992286682</v>
      </c>
      <c r="E99" s="14"/>
      <c r="F99" s="50">
        <v>83</v>
      </c>
      <c r="G99" s="62" t="str">
        <f t="shared" ca="1" si="26"/>
        <v>alp</v>
      </c>
      <c r="H99" s="56"/>
      <c r="I99" s="56"/>
      <c r="J99" s="58"/>
      <c r="K99" s="59">
        <f t="shared" ca="1" si="24"/>
        <v>-0.68907999992370605</v>
      </c>
      <c r="L99" s="59">
        <f t="shared" ca="1" si="24"/>
        <v>0</v>
      </c>
      <c r="M99" s="59">
        <f t="shared" ca="1" si="24"/>
        <v>0</v>
      </c>
      <c r="N99" s="59">
        <f t="shared" ca="1" si="24"/>
        <v>0</v>
      </c>
      <c r="O99" s="59">
        <f t="shared" ca="1" si="24"/>
        <v>0</v>
      </c>
      <c r="P99" s="59">
        <f t="shared" ca="1" si="24"/>
        <v>0</v>
      </c>
      <c r="Q99" s="59">
        <f t="shared" ca="1" si="24"/>
        <v>0</v>
      </c>
      <c r="R99" s="59">
        <f t="shared" ca="1" si="24"/>
        <v>0</v>
      </c>
      <c r="S99" s="59">
        <f t="shared" ca="1" si="24"/>
        <v>0</v>
      </c>
      <c r="T99" s="59">
        <f t="shared" ca="1" si="24"/>
        <v>0</v>
      </c>
      <c r="U99" s="59">
        <f t="shared" ca="1" si="24"/>
        <v>0</v>
      </c>
      <c r="V99" s="59"/>
      <c r="W99" s="59">
        <f t="shared" ca="1" si="22"/>
        <v>2.4584898948669398</v>
      </c>
      <c r="X99" s="59">
        <f t="shared" ca="1" si="22"/>
        <v>0</v>
      </c>
      <c r="Y99" s="59">
        <f t="shared" ca="1" si="22"/>
        <v>0</v>
      </c>
      <c r="Z99" s="59">
        <f t="shared" ca="1" si="22"/>
        <v>0</v>
      </c>
      <c r="AA99" s="59">
        <f t="shared" ca="1" si="22"/>
        <v>0</v>
      </c>
      <c r="AB99" s="59">
        <f t="shared" ca="1" si="28"/>
        <v>0</v>
      </c>
      <c r="AC99" s="59">
        <f t="shared" ca="1" si="28"/>
        <v>0</v>
      </c>
      <c r="AD99" s="59">
        <f t="shared" ca="1" si="28"/>
        <v>0</v>
      </c>
      <c r="AE99" s="59">
        <f t="shared" ca="1" si="28"/>
        <v>0</v>
      </c>
      <c r="AF99" s="59">
        <f t="shared" ca="1" si="28"/>
        <v>0</v>
      </c>
      <c r="AG99" s="59">
        <f t="shared" ca="1" si="28"/>
        <v>0</v>
      </c>
      <c r="AH99" s="60"/>
      <c r="AI99" s="61">
        <v>5</v>
      </c>
      <c r="AJ99" s="60">
        <f t="shared" ca="1" si="27"/>
        <v>15</v>
      </c>
    </row>
    <row r="100" spans="1:36" ht="13.8" x14ac:dyDescent="0.3">
      <c r="A100" s="55" t="str">
        <f t="shared" ca="1" si="25"/>
        <v>alp_18_1</v>
      </c>
      <c r="B100" s="55">
        <f t="shared" ca="1" si="25"/>
        <v>0.45548000931739802</v>
      </c>
      <c r="C100" s="55">
        <f t="shared" ca="1" si="25"/>
        <v>5.0153999328613299</v>
      </c>
      <c r="D100" s="55">
        <f t="shared" ca="1" si="25"/>
        <v>-1.55886995792389</v>
      </c>
      <c r="E100" s="14"/>
      <c r="F100" s="50">
        <v>84</v>
      </c>
      <c r="G100" s="62" t="str">
        <f t="shared" ca="1" si="26"/>
        <v>alp</v>
      </c>
      <c r="H100" s="56"/>
      <c r="I100" s="56"/>
      <c r="J100" s="58"/>
      <c r="K100" s="59">
        <f t="shared" ca="1" si="24"/>
        <v>0.45548000931739802</v>
      </c>
      <c r="L100" s="59">
        <f t="shared" ca="1" si="24"/>
        <v>0</v>
      </c>
      <c r="M100" s="59">
        <f t="shared" ca="1" si="24"/>
        <v>0</v>
      </c>
      <c r="N100" s="59">
        <f t="shared" ca="1" si="24"/>
        <v>0</v>
      </c>
      <c r="O100" s="59">
        <f t="shared" ca="1" si="24"/>
        <v>0</v>
      </c>
      <c r="P100" s="59">
        <f t="shared" ca="1" si="24"/>
        <v>0</v>
      </c>
      <c r="Q100" s="59">
        <f t="shared" ca="1" si="24"/>
        <v>0</v>
      </c>
      <c r="R100" s="59">
        <f t="shared" ca="1" si="24"/>
        <v>0</v>
      </c>
      <c r="S100" s="59">
        <f t="shared" ca="1" si="24"/>
        <v>0</v>
      </c>
      <c r="T100" s="59">
        <f t="shared" ca="1" si="24"/>
        <v>0</v>
      </c>
      <c r="U100" s="59">
        <f t="shared" ca="1" si="24"/>
        <v>0</v>
      </c>
      <c r="V100" s="59"/>
      <c r="W100" s="59">
        <f t="shared" ca="1" si="22"/>
        <v>5.0153999328613299</v>
      </c>
      <c r="X100" s="59">
        <f t="shared" ca="1" si="22"/>
        <v>0</v>
      </c>
      <c r="Y100" s="59">
        <f t="shared" ca="1" si="22"/>
        <v>0</v>
      </c>
      <c r="Z100" s="59">
        <f t="shared" ca="1" si="22"/>
        <v>0</v>
      </c>
      <c r="AA100" s="59">
        <f t="shared" ca="1" si="22"/>
        <v>0</v>
      </c>
      <c r="AB100" s="59">
        <f t="shared" ca="1" si="28"/>
        <v>0</v>
      </c>
      <c r="AC100" s="59">
        <f t="shared" ca="1" si="28"/>
        <v>0</v>
      </c>
      <c r="AD100" s="59">
        <f t="shared" ca="1" si="28"/>
        <v>0</v>
      </c>
      <c r="AE100" s="59">
        <f t="shared" ca="1" si="28"/>
        <v>0</v>
      </c>
      <c r="AF100" s="59">
        <f t="shared" ca="1" si="28"/>
        <v>0</v>
      </c>
      <c r="AG100" s="59">
        <f t="shared" ca="1" si="28"/>
        <v>0</v>
      </c>
      <c r="AH100" s="60"/>
      <c r="AI100" s="61">
        <v>5</v>
      </c>
      <c r="AJ100" s="60">
        <f t="shared" ca="1" si="27"/>
        <v>15</v>
      </c>
    </row>
    <row r="101" spans="1:36" ht="13.8" x14ac:dyDescent="0.3">
      <c r="A101" s="55" t="str">
        <f t="shared" ca="1" si="25"/>
        <v>alp_18_2</v>
      </c>
      <c r="B101" s="55">
        <f t="shared" ca="1" si="25"/>
        <v>0.26344001293182401</v>
      </c>
      <c r="C101" s="55">
        <f t="shared" ca="1" si="25"/>
        <v>5.0717701911926296</v>
      </c>
      <c r="D101" s="55">
        <f t="shared" ca="1" si="25"/>
        <v>-0.45658999681472801</v>
      </c>
      <c r="E101" s="14"/>
      <c r="F101" s="50">
        <v>85</v>
      </c>
      <c r="G101" s="62" t="str">
        <f t="shared" ca="1" si="26"/>
        <v>alp</v>
      </c>
      <c r="H101" s="57"/>
      <c r="I101" s="57"/>
      <c r="J101" s="58"/>
      <c r="K101" s="59">
        <f t="shared" ca="1" si="24"/>
        <v>0.26344001293182401</v>
      </c>
      <c r="L101" s="59">
        <f t="shared" ca="1" si="24"/>
        <v>0</v>
      </c>
      <c r="M101" s="59">
        <f t="shared" ca="1" si="24"/>
        <v>0</v>
      </c>
      <c r="N101" s="59">
        <f t="shared" ca="1" si="24"/>
        <v>0</v>
      </c>
      <c r="O101" s="59">
        <f t="shared" ca="1" si="24"/>
        <v>0</v>
      </c>
      <c r="P101" s="59">
        <f t="shared" ca="1" si="24"/>
        <v>0</v>
      </c>
      <c r="Q101" s="59">
        <f t="shared" ca="1" si="24"/>
        <v>0</v>
      </c>
      <c r="R101" s="59">
        <f t="shared" ca="1" si="24"/>
        <v>0</v>
      </c>
      <c r="S101" s="59">
        <f t="shared" ca="1" si="24"/>
        <v>0</v>
      </c>
      <c r="T101" s="59">
        <f t="shared" ca="1" si="24"/>
        <v>0</v>
      </c>
      <c r="U101" s="59">
        <f t="shared" ca="1" si="24"/>
        <v>0</v>
      </c>
      <c r="V101" s="59"/>
      <c r="W101" s="59">
        <f t="shared" ca="1" si="22"/>
        <v>5.0717701911926296</v>
      </c>
      <c r="X101" s="59">
        <f t="shared" ca="1" si="22"/>
        <v>0</v>
      </c>
      <c r="Y101" s="59">
        <f t="shared" ca="1" si="22"/>
        <v>0</v>
      </c>
      <c r="Z101" s="59">
        <f t="shared" ca="1" si="22"/>
        <v>0</v>
      </c>
      <c r="AA101" s="59">
        <f t="shared" ca="1" si="22"/>
        <v>0</v>
      </c>
      <c r="AB101" s="59">
        <f t="shared" ca="1" si="28"/>
        <v>0</v>
      </c>
      <c r="AC101" s="59">
        <f t="shared" ca="1" si="28"/>
        <v>0</v>
      </c>
      <c r="AD101" s="59">
        <f t="shared" ca="1" si="28"/>
        <v>0</v>
      </c>
      <c r="AE101" s="59">
        <f t="shared" ca="1" si="28"/>
        <v>0</v>
      </c>
      <c r="AF101" s="59">
        <f t="shared" ca="1" si="28"/>
        <v>0</v>
      </c>
      <c r="AG101" s="59">
        <f t="shared" ca="1" si="28"/>
        <v>0</v>
      </c>
      <c r="AH101" s="60"/>
      <c r="AI101" s="61">
        <v>5</v>
      </c>
      <c r="AJ101" s="60">
        <f t="shared" ca="1" si="27"/>
        <v>15</v>
      </c>
    </row>
    <row r="102" spans="1:36" ht="13.8" x14ac:dyDescent="0.3">
      <c r="A102" s="55" t="str">
        <f t="shared" ca="1" si="25"/>
        <v>alp_18_3</v>
      </c>
      <c r="B102" s="55">
        <f t="shared" ca="1" si="25"/>
        <v>-0.15865999460220301</v>
      </c>
      <c r="C102" s="55">
        <f t="shared" ca="1" si="25"/>
        <v>4.1260099411010698</v>
      </c>
      <c r="D102" s="55">
        <f t="shared" ca="1" si="25"/>
        <v>-0.55698001384735096</v>
      </c>
      <c r="E102" s="14"/>
      <c r="F102" s="50">
        <v>86</v>
      </c>
      <c r="G102" s="62" t="str">
        <f t="shared" ca="1" si="26"/>
        <v>alp</v>
      </c>
      <c r="H102" s="56"/>
      <c r="I102" s="56"/>
      <c r="J102" s="58"/>
      <c r="K102" s="59">
        <f t="shared" ca="1" si="24"/>
        <v>-0.15865999460220301</v>
      </c>
      <c r="L102" s="59">
        <f t="shared" ca="1" si="24"/>
        <v>0</v>
      </c>
      <c r="M102" s="59">
        <f t="shared" ca="1" si="24"/>
        <v>0</v>
      </c>
      <c r="N102" s="59">
        <f t="shared" ca="1" si="24"/>
        <v>0</v>
      </c>
      <c r="O102" s="59">
        <f t="shared" ca="1" si="24"/>
        <v>0</v>
      </c>
      <c r="P102" s="59">
        <f t="shared" ca="1" si="24"/>
        <v>0</v>
      </c>
      <c r="Q102" s="59">
        <f t="shared" ca="1" si="24"/>
        <v>0</v>
      </c>
      <c r="R102" s="59">
        <f t="shared" ca="1" si="24"/>
        <v>0</v>
      </c>
      <c r="S102" s="59">
        <f t="shared" ca="1" si="24"/>
        <v>0</v>
      </c>
      <c r="T102" s="59">
        <f t="shared" ca="1" si="24"/>
        <v>0</v>
      </c>
      <c r="U102" s="59">
        <f t="shared" ca="1" si="24"/>
        <v>0</v>
      </c>
      <c r="V102" s="59"/>
      <c r="W102" s="59">
        <f t="shared" ca="1" si="22"/>
        <v>4.1260099411010698</v>
      </c>
      <c r="X102" s="59">
        <f t="shared" ca="1" si="22"/>
        <v>0</v>
      </c>
      <c r="Y102" s="59">
        <f t="shared" ca="1" si="22"/>
        <v>0</v>
      </c>
      <c r="Z102" s="59">
        <f t="shared" ca="1" si="22"/>
        <v>0</v>
      </c>
      <c r="AA102" s="59">
        <f t="shared" ca="1" si="22"/>
        <v>0</v>
      </c>
      <c r="AB102" s="59">
        <f t="shared" ca="1" si="28"/>
        <v>0</v>
      </c>
      <c r="AC102" s="59">
        <f t="shared" ca="1" si="28"/>
        <v>0</v>
      </c>
      <c r="AD102" s="59">
        <f t="shared" ca="1" si="28"/>
        <v>0</v>
      </c>
      <c r="AE102" s="59">
        <f t="shared" ca="1" si="28"/>
        <v>0</v>
      </c>
      <c r="AF102" s="59">
        <f t="shared" ca="1" si="28"/>
        <v>0</v>
      </c>
      <c r="AG102" s="59">
        <f t="shared" ca="1" si="28"/>
        <v>0</v>
      </c>
      <c r="AH102" s="60"/>
      <c r="AI102" s="61">
        <v>5</v>
      </c>
      <c r="AJ102" s="60">
        <f t="shared" ca="1" si="27"/>
        <v>15</v>
      </c>
    </row>
    <row r="103" spans="1:36" ht="13.8" x14ac:dyDescent="0.3">
      <c r="A103" s="55" t="str">
        <f t="shared" ca="1" si="25"/>
        <v>alp_18_4</v>
      </c>
      <c r="B103" s="55">
        <f t="shared" ca="1" si="25"/>
        <v>1.04986000061035</v>
      </c>
      <c r="C103" s="55">
        <f t="shared" ca="1" si="25"/>
        <v>5.56366014480591</v>
      </c>
      <c r="D103" s="55">
        <f t="shared" ca="1" si="25"/>
        <v>-1.9935200214386</v>
      </c>
      <c r="E103" s="14"/>
      <c r="F103" s="50">
        <v>87</v>
      </c>
      <c r="G103" s="62" t="str">
        <f t="shared" ca="1" si="26"/>
        <v>alp</v>
      </c>
      <c r="H103" s="56"/>
      <c r="I103" s="56"/>
      <c r="J103" s="58"/>
      <c r="K103" s="59">
        <f t="shared" ca="1" si="24"/>
        <v>1.04986000061035</v>
      </c>
      <c r="L103" s="59">
        <f t="shared" ca="1" si="24"/>
        <v>0</v>
      </c>
      <c r="M103" s="59">
        <f t="shared" ca="1" si="24"/>
        <v>0</v>
      </c>
      <c r="N103" s="59">
        <f t="shared" ca="1" si="24"/>
        <v>0</v>
      </c>
      <c r="O103" s="59">
        <f t="shared" ca="1" si="24"/>
        <v>0</v>
      </c>
      <c r="P103" s="59">
        <f t="shared" ca="1" si="24"/>
        <v>0</v>
      </c>
      <c r="Q103" s="59">
        <f t="shared" ca="1" si="24"/>
        <v>0</v>
      </c>
      <c r="R103" s="59">
        <f t="shared" ca="1" si="24"/>
        <v>0</v>
      </c>
      <c r="S103" s="59">
        <f t="shared" ca="1" si="24"/>
        <v>0</v>
      </c>
      <c r="T103" s="59">
        <f t="shared" ca="1" si="24"/>
        <v>0</v>
      </c>
      <c r="U103" s="59">
        <f t="shared" ca="1" si="24"/>
        <v>0</v>
      </c>
      <c r="V103" s="59"/>
      <c r="W103" s="59">
        <f t="shared" ca="1" si="22"/>
        <v>5.56366014480591</v>
      </c>
      <c r="X103" s="59">
        <f t="shared" ca="1" si="22"/>
        <v>0</v>
      </c>
      <c r="Y103" s="59">
        <f t="shared" ca="1" si="22"/>
        <v>0</v>
      </c>
      <c r="Z103" s="59">
        <f t="shared" ca="1" si="22"/>
        <v>0</v>
      </c>
      <c r="AA103" s="59">
        <f t="shared" ca="1" si="22"/>
        <v>0</v>
      </c>
      <c r="AB103" s="59">
        <f t="shared" ca="1" si="28"/>
        <v>0</v>
      </c>
      <c r="AC103" s="59">
        <f t="shared" ca="1" si="28"/>
        <v>0</v>
      </c>
      <c r="AD103" s="59">
        <f t="shared" ca="1" si="28"/>
        <v>0</v>
      </c>
      <c r="AE103" s="59">
        <f t="shared" ca="1" si="28"/>
        <v>0</v>
      </c>
      <c r="AF103" s="59">
        <f t="shared" ca="1" si="28"/>
        <v>0</v>
      </c>
      <c r="AG103" s="59">
        <f t="shared" ca="1" si="28"/>
        <v>0</v>
      </c>
      <c r="AH103" s="60"/>
      <c r="AI103" s="61">
        <v>5</v>
      </c>
      <c r="AJ103" s="60">
        <f t="shared" ca="1" si="27"/>
        <v>15</v>
      </c>
    </row>
    <row r="104" spans="1:36" ht="13.8" x14ac:dyDescent="0.3">
      <c r="A104" s="55" t="str">
        <f t="shared" ca="1" si="25"/>
        <v>alp_18_5</v>
      </c>
      <c r="B104" s="55">
        <f t="shared" ca="1" si="25"/>
        <v>1.27351999282837</v>
      </c>
      <c r="C104" s="55">
        <f t="shared" ca="1" si="25"/>
        <v>5.0493001937866202</v>
      </c>
      <c r="D104" s="55">
        <f t="shared" ca="1" si="25"/>
        <v>-0.42708000540733299</v>
      </c>
      <c r="E104" s="14"/>
      <c r="F104" s="50">
        <v>88</v>
      </c>
      <c r="G104" s="62" t="str">
        <f t="shared" ca="1" si="26"/>
        <v>alp</v>
      </c>
      <c r="H104" s="56"/>
      <c r="I104" s="56"/>
      <c r="J104" s="58"/>
      <c r="K104" s="59">
        <f t="shared" ca="1" si="24"/>
        <v>1.27351999282837</v>
      </c>
      <c r="L104" s="59">
        <f t="shared" ca="1" si="24"/>
        <v>0</v>
      </c>
      <c r="M104" s="59">
        <f t="shared" ca="1" si="24"/>
        <v>0</v>
      </c>
      <c r="N104" s="59">
        <f t="shared" ca="1" si="24"/>
        <v>0</v>
      </c>
      <c r="O104" s="59">
        <f t="shared" ca="1" si="24"/>
        <v>0</v>
      </c>
      <c r="P104" s="59">
        <f t="shared" ca="1" si="24"/>
        <v>0</v>
      </c>
      <c r="Q104" s="59">
        <f t="shared" ca="1" si="24"/>
        <v>0</v>
      </c>
      <c r="R104" s="59">
        <f t="shared" ca="1" si="24"/>
        <v>0</v>
      </c>
      <c r="S104" s="59">
        <f t="shared" ca="1" si="24"/>
        <v>0</v>
      </c>
      <c r="T104" s="59">
        <f t="shared" ca="1" si="24"/>
        <v>0</v>
      </c>
      <c r="U104" s="59">
        <f t="shared" ca="1" si="24"/>
        <v>0</v>
      </c>
      <c r="V104" s="59"/>
      <c r="W104" s="59">
        <f t="shared" ca="1" si="22"/>
        <v>5.0493001937866202</v>
      </c>
      <c r="X104" s="59">
        <f t="shared" ca="1" si="22"/>
        <v>0</v>
      </c>
      <c r="Y104" s="59">
        <f t="shared" ca="1" si="22"/>
        <v>0</v>
      </c>
      <c r="Z104" s="59">
        <f t="shared" ca="1" si="22"/>
        <v>0</v>
      </c>
      <c r="AA104" s="59">
        <f t="shared" ca="1" si="22"/>
        <v>0</v>
      </c>
      <c r="AB104" s="59">
        <f t="shared" ca="1" si="28"/>
        <v>0</v>
      </c>
      <c r="AC104" s="59">
        <f t="shared" ca="1" si="28"/>
        <v>0</v>
      </c>
      <c r="AD104" s="59">
        <f t="shared" ca="1" si="28"/>
        <v>0</v>
      </c>
      <c r="AE104" s="59">
        <f t="shared" ca="1" si="28"/>
        <v>0</v>
      </c>
      <c r="AF104" s="59">
        <f t="shared" ca="1" si="28"/>
        <v>0</v>
      </c>
      <c r="AG104" s="59">
        <f t="shared" ca="1" si="28"/>
        <v>0</v>
      </c>
      <c r="AH104" s="60"/>
      <c r="AI104" s="61">
        <v>5</v>
      </c>
      <c r="AJ104" s="60">
        <f t="shared" ca="1" si="27"/>
        <v>15</v>
      </c>
    </row>
    <row r="105" spans="1:36" ht="13.8" x14ac:dyDescent="0.3">
      <c r="A105" s="55" t="str">
        <f t="shared" ca="1" si="25"/>
        <v>alp_19_1</v>
      </c>
      <c r="B105" s="55">
        <f t="shared" ca="1" si="25"/>
        <v>-6.8028001785278303</v>
      </c>
      <c r="C105" s="55">
        <f t="shared" ca="1" si="25"/>
        <v>-2.8013000488281299</v>
      </c>
      <c r="D105" s="55">
        <f t="shared" ca="1" si="25"/>
        <v>1.03878998756409</v>
      </c>
      <c r="E105" s="14"/>
      <c r="F105" s="50">
        <v>89</v>
      </c>
      <c r="G105" s="62" t="str">
        <f t="shared" ca="1" si="26"/>
        <v>alp</v>
      </c>
      <c r="H105" s="56"/>
      <c r="I105" s="56"/>
      <c r="J105" s="58"/>
      <c r="K105" s="59">
        <f t="shared" ca="1" si="24"/>
        <v>-6.8028001785278303</v>
      </c>
      <c r="L105" s="59">
        <f t="shared" ca="1" si="24"/>
        <v>0</v>
      </c>
      <c r="M105" s="59">
        <f t="shared" ca="1" si="24"/>
        <v>0</v>
      </c>
      <c r="N105" s="59">
        <f t="shared" ca="1" si="24"/>
        <v>0</v>
      </c>
      <c r="O105" s="59">
        <f t="shared" ca="1" si="24"/>
        <v>0</v>
      </c>
      <c r="P105" s="59">
        <f t="shared" ca="1" si="24"/>
        <v>0</v>
      </c>
      <c r="Q105" s="59">
        <f t="shared" ca="1" si="24"/>
        <v>0</v>
      </c>
      <c r="R105" s="59">
        <f t="shared" ca="1" si="24"/>
        <v>0</v>
      </c>
      <c r="S105" s="59">
        <f t="shared" ca="1" si="24"/>
        <v>0</v>
      </c>
      <c r="T105" s="59">
        <f t="shared" ca="1" si="24"/>
        <v>0</v>
      </c>
      <c r="U105" s="59">
        <f t="shared" ca="1" si="24"/>
        <v>0</v>
      </c>
      <c r="V105" s="59"/>
      <c r="W105" s="59">
        <f t="shared" ca="1" si="22"/>
        <v>-2.8013000488281299</v>
      </c>
      <c r="X105" s="59">
        <f t="shared" ca="1" si="22"/>
        <v>0</v>
      </c>
      <c r="Y105" s="59">
        <f t="shared" ca="1" si="22"/>
        <v>0</v>
      </c>
      <c r="Z105" s="59">
        <f t="shared" ca="1" si="22"/>
        <v>0</v>
      </c>
      <c r="AA105" s="59">
        <f t="shared" ca="1" si="22"/>
        <v>0</v>
      </c>
      <c r="AB105" s="59">
        <f t="shared" ca="1" si="28"/>
        <v>0</v>
      </c>
      <c r="AC105" s="59">
        <f t="shared" ca="1" si="28"/>
        <v>0</v>
      </c>
      <c r="AD105" s="59">
        <f t="shared" ca="1" si="28"/>
        <v>0</v>
      </c>
      <c r="AE105" s="59">
        <f t="shared" ca="1" si="28"/>
        <v>0</v>
      </c>
      <c r="AF105" s="59">
        <f t="shared" ca="1" si="28"/>
        <v>0</v>
      </c>
      <c r="AG105" s="59">
        <f t="shared" ca="1" si="28"/>
        <v>0</v>
      </c>
      <c r="AH105" s="60"/>
      <c r="AI105" s="61">
        <v>5</v>
      </c>
      <c r="AJ105" s="60">
        <f t="shared" ca="1" si="27"/>
        <v>15</v>
      </c>
    </row>
    <row r="106" spans="1:36" ht="13.8" x14ac:dyDescent="0.3">
      <c r="A106" s="55" t="str">
        <f t="shared" ca="1" si="25"/>
        <v>alp_19_2</v>
      </c>
      <c r="B106" s="55">
        <f t="shared" ca="1" si="25"/>
        <v>-5.6778001785278303</v>
      </c>
      <c r="C106" s="55">
        <f t="shared" ca="1" si="25"/>
        <v>-0.84978997707366899</v>
      </c>
      <c r="D106" s="55">
        <f t="shared" ca="1" si="25"/>
        <v>0.921519994735718</v>
      </c>
      <c r="E106" s="14"/>
      <c r="F106" s="50">
        <v>90</v>
      </c>
      <c r="G106" s="62" t="str">
        <f t="shared" ca="1" si="26"/>
        <v>alp</v>
      </c>
      <c r="H106" s="56"/>
      <c r="I106" s="56"/>
      <c r="J106" s="58"/>
      <c r="K106" s="59">
        <f t="shared" ca="1" si="24"/>
        <v>-5.6778001785278303</v>
      </c>
      <c r="L106" s="59">
        <f t="shared" ca="1" si="24"/>
        <v>0</v>
      </c>
      <c r="M106" s="59">
        <f t="shared" ca="1" si="24"/>
        <v>0</v>
      </c>
      <c r="N106" s="59">
        <f t="shared" ca="1" si="24"/>
        <v>0</v>
      </c>
      <c r="O106" s="59">
        <f t="shared" ca="1" si="24"/>
        <v>0</v>
      </c>
      <c r="P106" s="59">
        <f t="shared" ca="1" si="24"/>
        <v>0</v>
      </c>
      <c r="Q106" s="59">
        <f t="shared" ca="1" si="24"/>
        <v>0</v>
      </c>
      <c r="R106" s="59">
        <f t="shared" ca="1" si="24"/>
        <v>0</v>
      </c>
      <c r="S106" s="59">
        <f t="shared" ca="1" si="24"/>
        <v>0</v>
      </c>
      <c r="T106" s="59">
        <f t="shared" ca="1" si="24"/>
        <v>0</v>
      </c>
      <c r="U106" s="59">
        <f t="shared" ca="1" si="24"/>
        <v>0</v>
      </c>
      <c r="V106" s="59"/>
      <c r="W106" s="59">
        <f t="shared" ca="1" si="22"/>
        <v>-0.84978997707366899</v>
      </c>
      <c r="X106" s="59">
        <f t="shared" ca="1" si="22"/>
        <v>0</v>
      </c>
      <c r="Y106" s="59">
        <f t="shared" ca="1" si="22"/>
        <v>0</v>
      </c>
      <c r="Z106" s="59">
        <f t="shared" ca="1" si="22"/>
        <v>0</v>
      </c>
      <c r="AA106" s="59">
        <f t="shared" ca="1" si="22"/>
        <v>0</v>
      </c>
      <c r="AB106" s="59">
        <f t="shared" ca="1" si="28"/>
        <v>0</v>
      </c>
      <c r="AC106" s="59">
        <f t="shared" ca="1" si="28"/>
        <v>0</v>
      </c>
      <c r="AD106" s="59">
        <f t="shared" ca="1" si="28"/>
        <v>0</v>
      </c>
      <c r="AE106" s="59">
        <f t="shared" ca="1" si="28"/>
        <v>0</v>
      </c>
      <c r="AF106" s="59">
        <f t="shared" ca="1" si="28"/>
        <v>0</v>
      </c>
      <c r="AG106" s="59">
        <f t="shared" ca="1" si="28"/>
        <v>0</v>
      </c>
      <c r="AH106" s="60"/>
      <c r="AI106" s="61">
        <v>5</v>
      </c>
      <c r="AJ106" s="60">
        <f t="shared" ca="1" si="27"/>
        <v>15</v>
      </c>
    </row>
    <row r="107" spans="1:36" ht="13.8" x14ac:dyDescent="0.3">
      <c r="A107" s="55" t="str">
        <f t="shared" ca="1" si="25"/>
        <v>alp_19_3</v>
      </c>
      <c r="B107" s="55">
        <f t="shared" ca="1" si="25"/>
        <v>-5.5468897819518999</v>
      </c>
      <c r="C107" s="55">
        <f t="shared" ca="1" si="25"/>
        <v>1.3287999629974401</v>
      </c>
      <c r="D107" s="55">
        <f t="shared" ca="1" si="25"/>
        <v>3.6718199253082302</v>
      </c>
      <c r="E107" s="14"/>
      <c r="F107" s="50">
        <v>91</v>
      </c>
      <c r="G107" s="62" t="str">
        <f t="shared" ca="1" si="26"/>
        <v>alp</v>
      </c>
      <c r="H107" s="57"/>
      <c r="I107" s="57"/>
      <c r="J107" s="58"/>
      <c r="K107" s="59">
        <f t="shared" ca="1" si="24"/>
        <v>-5.5468897819518999</v>
      </c>
      <c r="L107" s="59">
        <f t="shared" ca="1" si="24"/>
        <v>0</v>
      </c>
      <c r="M107" s="59">
        <f t="shared" ca="1" si="24"/>
        <v>0</v>
      </c>
      <c r="N107" s="59">
        <f t="shared" ca="1" si="24"/>
        <v>0</v>
      </c>
      <c r="O107" s="59">
        <f t="shared" ca="1" si="24"/>
        <v>0</v>
      </c>
      <c r="P107" s="59">
        <f t="shared" ca="1" si="24"/>
        <v>0</v>
      </c>
      <c r="Q107" s="59">
        <f t="shared" ca="1" si="24"/>
        <v>0</v>
      </c>
      <c r="R107" s="59">
        <f t="shared" ca="1" si="24"/>
        <v>0</v>
      </c>
      <c r="S107" s="59">
        <f t="shared" ca="1" si="24"/>
        <v>0</v>
      </c>
      <c r="T107" s="59">
        <f t="shared" ca="1" si="24"/>
        <v>0</v>
      </c>
      <c r="U107" s="59">
        <f t="shared" ca="1" si="24"/>
        <v>0</v>
      </c>
      <c r="V107" s="59"/>
      <c r="W107" s="59">
        <f t="shared" ca="1" si="22"/>
        <v>1.3287999629974401</v>
      </c>
      <c r="X107" s="59">
        <f t="shared" ca="1" si="22"/>
        <v>0</v>
      </c>
      <c r="Y107" s="59">
        <f t="shared" ca="1" si="22"/>
        <v>0</v>
      </c>
      <c r="Z107" s="59">
        <f t="shared" ca="1" si="22"/>
        <v>0</v>
      </c>
      <c r="AA107" s="59">
        <f t="shared" ca="1" si="22"/>
        <v>0</v>
      </c>
      <c r="AB107" s="59">
        <f t="shared" ca="1" si="28"/>
        <v>0</v>
      </c>
      <c r="AC107" s="59">
        <f t="shared" ca="1" si="28"/>
        <v>0</v>
      </c>
      <c r="AD107" s="59">
        <f t="shared" ca="1" si="28"/>
        <v>0</v>
      </c>
      <c r="AE107" s="59">
        <f t="shared" ca="1" si="28"/>
        <v>0</v>
      </c>
      <c r="AF107" s="59">
        <f t="shared" ca="1" si="28"/>
        <v>0</v>
      </c>
      <c r="AG107" s="59">
        <f t="shared" ca="1" si="28"/>
        <v>0</v>
      </c>
      <c r="AH107" s="60"/>
      <c r="AI107" s="61">
        <v>5</v>
      </c>
      <c r="AJ107" s="60">
        <f t="shared" ca="1" si="27"/>
        <v>15</v>
      </c>
    </row>
    <row r="108" spans="1:36" ht="13.8" x14ac:dyDescent="0.3">
      <c r="A108" s="55" t="str">
        <f t="shared" ca="1" si="25"/>
        <v>alp_19_4</v>
      </c>
      <c r="B108" s="55">
        <f t="shared" ca="1" si="25"/>
        <v>-5.2628297805786097</v>
      </c>
      <c r="C108" s="55">
        <f t="shared" ca="1" si="25"/>
        <v>0.175940006971359</v>
      </c>
      <c r="D108" s="55">
        <f t="shared" ca="1" si="25"/>
        <v>2.9391899108886701</v>
      </c>
      <c r="E108" s="14"/>
      <c r="F108" s="50">
        <v>92</v>
      </c>
      <c r="G108" s="62" t="str">
        <f t="shared" ca="1" si="26"/>
        <v>alp</v>
      </c>
      <c r="H108" s="57"/>
      <c r="I108" s="57"/>
      <c r="J108" s="58"/>
      <c r="K108" s="59">
        <f t="shared" ca="1" si="24"/>
        <v>-5.2628297805786097</v>
      </c>
      <c r="L108" s="59">
        <f t="shared" ca="1" si="24"/>
        <v>0</v>
      </c>
      <c r="M108" s="59">
        <f t="shared" ca="1" si="24"/>
        <v>0</v>
      </c>
      <c r="N108" s="59">
        <f t="shared" ca="1" si="24"/>
        <v>0</v>
      </c>
      <c r="O108" s="59">
        <f t="shared" ca="1" si="24"/>
        <v>0</v>
      </c>
      <c r="P108" s="59">
        <f t="shared" ca="1" si="24"/>
        <v>0</v>
      </c>
      <c r="Q108" s="59">
        <f t="shared" ca="1" si="24"/>
        <v>0</v>
      </c>
      <c r="R108" s="59">
        <f t="shared" ca="1" si="24"/>
        <v>0</v>
      </c>
      <c r="S108" s="59">
        <f t="shared" ca="1" si="24"/>
        <v>0</v>
      </c>
      <c r="T108" s="59">
        <f t="shared" ca="1" si="24"/>
        <v>0</v>
      </c>
      <c r="U108" s="59">
        <f t="shared" ca="1" si="24"/>
        <v>0</v>
      </c>
      <c r="V108" s="59"/>
      <c r="W108" s="59">
        <f t="shared" ca="1" si="22"/>
        <v>0.175940006971359</v>
      </c>
      <c r="X108" s="59">
        <f t="shared" ca="1" si="22"/>
        <v>0</v>
      </c>
      <c r="Y108" s="59">
        <f t="shared" ca="1" si="22"/>
        <v>0</v>
      </c>
      <c r="Z108" s="59">
        <f t="shared" ca="1" si="22"/>
        <v>0</v>
      </c>
      <c r="AA108" s="59">
        <f t="shared" ca="1" si="22"/>
        <v>0</v>
      </c>
      <c r="AB108" s="59">
        <f t="shared" ca="1" si="28"/>
        <v>0</v>
      </c>
      <c r="AC108" s="59">
        <f t="shared" ca="1" si="28"/>
        <v>0</v>
      </c>
      <c r="AD108" s="59">
        <f t="shared" ca="1" si="28"/>
        <v>0</v>
      </c>
      <c r="AE108" s="59">
        <f t="shared" ca="1" si="28"/>
        <v>0</v>
      </c>
      <c r="AF108" s="59">
        <f t="shared" ca="1" si="28"/>
        <v>0</v>
      </c>
      <c r="AG108" s="59">
        <f t="shared" ca="1" si="28"/>
        <v>0</v>
      </c>
      <c r="AH108" s="60"/>
      <c r="AI108" s="61">
        <v>5</v>
      </c>
      <c r="AJ108" s="60">
        <f t="shared" ca="1" si="27"/>
        <v>15</v>
      </c>
    </row>
    <row r="109" spans="1:36" ht="13.8" x14ac:dyDescent="0.3">
      <c r="A109" s="55" t="str">
        <f t="shared" ca="1" si="25"/>
        <v>alp_19_5</v>
      </c>
      <c r="B109" s="55">
        <f t="shared" ca="1" si="25"/>
        <v>-5.2197999954223597</v>
      </c>
      <c r="C109" s="55">
        <f t="shared" ca="1" si="25"/>
        <v>-1.3025699853897099</v>
      </c>
      <c r="D109" s="55">
        <f t="shared" ca="1" si="25"/>
        <v>1.3297599554061901</v>
      </c>
      <c r="E109" s="14"/>
      <c r="F109" s="50">
        <v>93</v>
      </c>
      <c r="G109" s="62" t="str">
        <f t="shared" ca="1" si="26"/>
        <v>alp</v>
      </c>
      <c r="H109" s="57"/>
      <c r="I109" s="57"/>
      <c r="J109" s="58"/>
      <c r="K109" s="59">
        <f t="shared" ca="1" si="24"/>
        <v>-5.2197999954223597</v>
      </c>
      <c r="L109" s="59">
        <f t="shared" ca="1" si="24"/>
        <v>0</v>
      </c>
      <c r="M109" s="59">
        <f t="shared" ca="1" si="24"/>
        <v>0</v>
      </c>
      <c r="N109" s="59">
        <f t="shared" ca="1" si="24"/>
        <v>0</v>
      </c>
      <c r="O109" s="59">
        <f t="shared" ca="1" si="24"/>
        <v>0</v>
      </c>
      <c r="P109" s="59">
        <f t="shared" ca="1" si="24"/>
        <v>0</v>
      </c>
      <c r="Q109" s="59">
        <f t="shared" ca="1" si="24"/>
        <v>0</v>
      </c>
      <c r="R109" s="59">
        <f t="shared" ca="1" si="24"/>
        <v>0</v>
      </c>
      <c r="S109" s="59">
        <f t="shared" ca="1" si="24"/>
        <v>0</v>
      </c>
      <c r="T109" s="59">
        <f t="shared" ca="1" si="24"/>
        <v>0</v>
      </c>
      <c r="U109" s="59">
        <f t="shared" ca="1" si="24"/>
        <v>0</v>
      </c>
      <c r="V109" s="59"/>
      <c r="W109" s="59">
        <f t="shared" ca="1" si="22"/>
        <v>-1.3025699853897099</v>
      </c>
      <c r="X109" s="59">
        <f t="shared" ca="1" si="22"/>
        <v>0</v>
      </c>
      <c r="Y109" s="59">
        <f t="shared" ca="1" si="22"/>
        <v>0</v>
      </c>
      <c r="Z109" s="59">
        <f t="shared" ca="1" si="22"/>
        <v>0</v>
      </c>
      <c r="AA109" s="59">
        <f t="shared" ca="1" si="22"/>
        <v>0</v>
      </c>
      <c r="AB109" s="59">
        <f t="shared" ca="1" si="28"/>
        <v>0</v>
      </c>
      <c r="AC109" s="59">
        <f t="shared" ca="1" si="28"/>
        <v>0</v>
      </c>
      <c r="AD109" s="59">
        <f t="shared" ca="1" si="28"/>
        <v>0</v>
      </c>
      <c r="AE109" s="59">
        <f t="shared" ca="1" si="28"/>
        <v>0</v>
      </c>
      <c r="AF109" s="59">
        <f t="shared" ca="1" si="28"/>
        <v>0</v>
      </c>
      <c r="AG109" s="59">
        <f t="shared" ca="1" si="28"/>
        <v>0</v>
      </c>
      <c r="AH109" s="60"/>
      <c r="AI109" s="61">
        <v>5</v>
      </c>
      <c r="AJ109" s="60">
        <f t="shared" ca="1" si="27"/>
        <v>15</v>
      </c>
    </row>
    <row r="110" spans="1:36" ht="13.8" x14ac:dyDescent="0.3">
      <c r="A110" s="55" t="str">
        <f t="shared" ca="1" si="25"/>
        <v>alp_20_1</v>
      </c>
      <c r="B110" s="55">
        <f t="shared" ca="1" si="25"/>
        <v>-3.72356009483337</v>
      </c>
      <c r="C110" s="55">
        <f t="shared" ca="1" si="25"/>
        <v>2.2580800056457502</v>
      </c>
      <c r="D110" s="55">
        <f t="shared" ca="1" si="25"/>
        <v>1.3182499408721899</v>
      </c>
      <c r="E110" s="14"/>
      <c r="F110" s="50">
        <v>94</v>
      </c>
      <c r="G110" s="62" t="str">
        <f t="shared" ca="1" si="26"/>
        <v>alp</v>
      </c>
      <c r="H110" s="57"/>
      <c r="I110" s="57"/>
      <c r="J110" s="58"/>
      <c r="K110" s="59">
        <f t="shared" ca="1" si="24"/>
        <v>-3.72356009483337</v>
      </c>
      <c r="L110" s="59">
        <f t="shared" ca="1" si="24"/>
        <v>0</v>
      </c>
      <c r="M110" s="59">
        <f t="shared" ca="1" si="24"/>
        <v>0</v>
      </c>
      <c r="N110" s="59">
        <f t="shared" ca="1" si="24"/>
        <v>0</v>
      </c>
      <c r="O110" s="59">
        <f t="shared" ca="1" si="24"/>
        <v>0</v>
      </c>
      <c r="P110" s="59">
        <f t="shared" ca="1" si="24"/>
        <v>0</v>
      </c>
      <c r="Q110" s="59">
        <f t="shared" ca="1" si="24"/>
        <v>0</v>
      </c>
      <c r="R110" s="59">
        <f t="shared" ca="1" si="24"/>
        <v>0</v>
      </c>
      <c r="S110" s="59">
        <f t="shared" ca="1" si="24"/>
        <v>0</v>
      </c>
      <c r="T110" s="59">
        <f t="shared" ca="1" si="24"/>
        <v>0</v>
      </c>
      <c r="U110" s="59">
        <f t="shared" ca="1" si="24"/>
        <v>0</v>
      </c>
      <c r="V110" s="59"/>
      <c r="W110" s="59">
        <f t="shared" ca="1" si="22"/>
        <v>2.2580800056457502</v>
      </c>
      <c r="X110" s="59">
        <f t="shared" ca="1" si="22"/>
        <v>0</v>
      </c>
      <c r="Y110" s="59">
        <f t="shared" ca="1" si="22"/>
        <v>0</v>
      </c>
      <c r="Z110" s="59">
        <f t="shared" ca="1" si="22"/>
        <v>0</v>
      </c>
      <c r="AA110" s="59">
        <f t="shared" ca="1" si="22"/>
        <v>0</v>
      </c>
      <c r="AB110" s="59">
        <f t="shared" ca="1" si="28"/>
        <v>0</v>
      </c>
      <c r="AC110" s="59">
        <f t="shared" ca="1" si="28"/>
        <v>0</v>
      </c>
      <c r="AD110" s="59">
        <f t="shared" ca="1" si="28"/>
        <v>0</v>
      </c>
      <c r="AE110" s="59">
        <f t="shared" ca="1" si="28"/>
        <v>0</v>
      </c>
      <c r="AF110" s="59">
        <f t="shared" ca="1" si="28"/>
        <v>0</v>
      </c>
      <c r="AG110" s="59">
        <f t="shared" ca="1" si="28"/>
        <v>0</v>
      </c>
      <c r="AH110" s="60"/>
      <c r="AI110" s="61">
        <v>5</v>
      </c>
      <c r="AJ110" s="60">
        <f t="shared" ca="1" si="27"/>
        <v>15</v>
      </c>
    </row>
    <row r="111" spans="1:36" ht="13.8" x14ac:dyDescent="0.3">
      <c r="A111" s="55" t="str">
        <f t="shared" ca="1" si="25"/>
        <v>alp_20_2</v>
      </c>
      <c r="B111" s="55">
        <f t="shared" ca="1" si="25"/>
        <v>-4.1809201240539604</v>
      </c>
      <c r="C111" s="55">
        <f t="shared" ca="1" si="25"/>
        <v>0.98153001070022605</v>
      </c>
      <c r="D111" s="55">
        <f t="shared" ca="1" si="25"/>
        <v>1.0671700239181501</v>
      </c>
      <c r="E111" s="14"/>
      <c r="F111" s="50">
        <v>95</v>
      </c>
      <c r="G111" s="62" t="str">
        <f t="shared" ca="1" si="26"/>
        <v>alp</v>
      </c>
      <c r="H111" s="56"/>
      <c r="I111" s="56"/>
      <c r="J111" s="58"/>
      <c r="K111" s="59">
        <f t="shared" ca="1" si="24"/>
        <v>-4.1809201240539604</v>
      </c>
      <c r="L111" s="59">
        <f t="shared" ca="1" si="24"/>
        <v>0</v>
      </c>
      <c r="M111" s="59">
        <f t="shared" ca="1" si="24"/>
        <v>0</v>
      </c>
      <c r="N111" s="59">
        <f t="shared" ca="1" si="24"/>
        <v>0</v>
      </c>
      <c r="O111" s="59">
        <f t="shared" ca="1" si="24"/>
        <v>0</v>
      </c>
      <c r="P111" s="59">
        <f t="shared" ca="1" si="24"/>
        <v>0</v>
      </c>
      <c r="Q111" s="59">
        <f t="shared" ca="1" si="24"/>
        <v>0</v>
      </c>
      <c r="R111" s="59">
        <f t="shared" ca="1" si="24"/>
        <v>0</v>
      </c>
      <c r="S111" s="59">
        <f t="shared" ca="1" si="24"/>
        <v>0</v>
      </c>
      <c r="T111" s="59">
        <f t="shared" ca="1" si="24"/>
        <v>0</v>
      </c>
      <c r="U111" s="59">
        <f t="shared" ca="1" si="24"/>
        <v>0</v>
      </c>
      <c r="V111" s="59"/>
      <c r="W111" s="59">
        <f t="shared" ca="1" si="22"/>
        <v>0.98153001070022605</v>
      </c>
      <c r="X111" s="59">
        <f t="shared" ca="1" si="22"/>
        <v>0</v>
      </c>
      <c r="Y111" s="59">
        <f t="shared" ca="1" si="22"/>
        <v>0</v>
      </c>
      <c r="Z111" s="59">
        <f t="shared" ca="1" si="22"/>
        <v>0</v>
      </c>
      <c r="AA111" s="59">
        <f t="shared" ca="1" si="22"/>
        <v>0</v>
      </c>
      <c r="AB111" s="59">
        <f t="shared" ca="1" si="28"/>
        <v>0</v>
      </c>
      <c r="AC111" s="59">
        <f t="shared" ca="1" si="28"/>
        <v>0</v>
      </c>
      <c r="AD111" s="59">
        <f t="shared" ca="1" si="28"/>
        <v>0</v>
      </c>
      <c r="AE111" s="59">
        <f t="shared" ca="1" si="28"/>
        <v>0</v>
      </c>
      <c r="AF111" s="59">
        <f t="shared" ca="1" si="28"/>
        <v>0</v>
      </c>
      <c r="AG111" s="59">
        <f t="shared" ca="1" si="28"/>
        <v>0</v>
      </c>
      <c r="AH111" s="60"/>
      <c r="AI111" s="61">
        <v>5</v>
      </c>
      <c r="AJ111" s="60">
        <f t="shared" ca="1" si="27"/>
        <v>15</v>
      </c>
    </row>
    <row r="112" spans="1:36" ht="13.8" x14ac:dyDescent="0.3">
      <c r="A112" s="55" t="str">
        <f t="shared" ca="1" si="25"/>
        <v>alp_20_3</v>
      </c>
      <c r="B112" s="55">
        <f t="shared" ca="1" si="25"/>
        <v>-3.0706000328064</v>
      </c>
      <c r="C112" s="55">
        <f t="shared" ca="1" si="25"/>
        <v>2.2989299297332799</v>
      </c>
      <c r="D112" s="55">
        <f t="shared" ca="1" si="25"/>
        <v>-0.31069999933242798</v>
      </c>
      <c r="E112" s="14"/>
      <c r="F112" s="50">
        <v>96</v>
      </c>
      <c r="G112" s="62" t="str">
        <f t="shared" ca="1" si="26"/>
        <v>alp</v>
      </c>
      <c r="H112" s="57"/>
      <c r="I112" s="57"/>
      <c r="J112" s="14"/>
      <c r="K112" s="59">
        <f t="shared" ca="1" si="24"/>
        <v>-3.0706000328064</v>
      </c>
      <c r="L112" s="59">
        <f t="shared" ca="1" si="24"/>
        <v>0</v>
      </c>
      <c r="M112" s="59">
        <f t="shared" ca="1" si="24"/>
        <v>0</v>
      </c>
      <c r="N112" s="59">
        <f t="shared" ca="1" si="24"/>
        <v>0</v>
      </c>
      <c r="O112" s="59">
        <f t="shared" ca="1" si="24"/>
        <v>0</v>
      </c>
      <c r="P112" s="59">
        <f t="shared" ca="1" si="24"/>
        <v>0</v>
      </c>
      <c r="Q112" s="59">
        <f t="shared" ca="1" si="24"/>
        <v>0</v>
      </c>
      <c r="R112" s="59">
        <f t="shared" ca="1" si="24"/>
        <v>0</v>
      </c>
      <c r="S112" s="59">
        <f t="shared" ca="1" si="24"/>
        <v>0</v>
      </c>
      <c r="T112" s="59">
        <f t="shared" ca="1" si="24"/>
        <v>0</v>
      </c>
      <c r="U112" s="59">
        <f t="shared" ca="1" si="24"/>
        <v>0</v>
      </c>
      <c r="V112" s="59"/>
      <c r="W112" s="59">
        <f t="shared" ca="1" si="22"/>
        <v>2.2989299297332799</v>
      </c>
      <c r="X112" s="59">
        <f t="shared" ca="1" si="22"/>
        <v>0</v>
      </c>
      <c r="Y112" s="59">
        <f t="shared" ca="1" si="22"/>
        <v>0</v>
      </c>
      <c r="Z112" s="59">
        <f t="shared" ca="1" si="22"/>
        <v>0</v>
      </c>
      <c r="AA112" s="59">
        <f t="shared" ca="1" si="22"/>
        <v>0</v>
      </c>
      <c r="AB112" s="59">
        <f t="shared" ca="1" si="28"/>
        <v>0</v>
      </c>
      <c r="AC112" s="59">
        <f t="shared" ca="1" si="28"/>
        <v>0</v>
      </c>
      <c r="AD112" s="59">
        <f t="shared" ca="1" si="28"/>
        <v>0</v>
      </c>
      <c r="AE112" s="59">
        <f t="shared" ca="1" si="28"/>
        <v>0</v>
      </c>
      <c r="AF112" s="59">
        <f t="shared" ca="1" si="28"/>
        <v>0</v>
      </c>
      <c r="AG112" s="59">
        <f t="shared" ca="1" si="28"/>
        <v>0</v>
      </c>
      <c r="AH112" s="60"/>
      <c r="AI112" s="61">
        <v>5</v>
      </c>
      <c r="AJ112" s="60">
        <f t="shared" ca="1" si="27"/>
        <v>15</v>
      </c>
    </row>
    <row r="113" spans="1:36" ht="13.8" x14ac:dyDescent="0.3">
      <c r="A113" s="55" t="str">
        <f t="shared" ca="1" si="25"/>
        <v>alp_20_4</v>
      </c>
      <c r="B113" s="55">
        <f t="shared" ca="1" si="25"/>
        <v>-2.78487992286682</v>
      </c>
      <c r="C113" s="55">
        <f t="shared" ca="1" si="25"/>
        <v>2.5690100193023699</v>
      </c>
      <c r="D113" s="55">
        <f t="shared" ca="1" si="25"/>
        <v>0.47257998585701</v>
      </c>
      <c r="E113" s="14"/>
      <c r="F113" s="50">
        <v>97</v>
      </c>
      <c r="G113" s="62" t="str">
        <f t="shared" ca="1" si="26"/>
        <v>alp</v>
      </c>
      <c r="H113" s="57"/>
      <c r="I113" s="57"/>
      <c r="J113" s="14"/>
      <c r="K113" s="59">
        <f t="shared" ca="1" si="24"/>
        <v>-2.78487992286682</v>
      </c>
      <c r="L113" s="59">
        <f t="shared" ca="1" si="24"/>
        <v>0</v>
      </c>
      <c r="M113" s="59">
        <f t="shared" ca="1" si="24"/>
        <v>0</v>
      </c>
      <c r="N113" s="59">
        <f t="shared" ca="1" si="24"/>
        <v>0</v>
      </c>
      <c r="O113" s="59">
        <f t="shared" ca="1" si="24"/>
        <v>0</v>
      </c>
      <c r="P113" s="59">
        <f t="shared" ca="1" si="24"/>
        <v>0</v>
      </c>
      <c r="Q113" s="59">
        <f t="shared" ca="1" si="24"/>
        <v>0</v>
      </c>
      <c r="R113" s="59">
        <f t="shared" ca="1" si="24"/>
        <v>0</v>
      </c>
      <c r="S113" s="59">
        <f t="shared" ca="1" si="24"/>
        <v>0</v>
      </c>
      <c r="T113" s="59">
        <f t="shared" ca="1" si="24"/>
        <v>0</v>
      </c>
      <c r="U113" s="59">
        <f t="shared" ca="1" si="24"/>
        <v>0</v>
      </c>
      <c r="V113" s="59"/>
      <c r="W113" s="59">
        <f t="shared" ca="1" si="22"/>
        <v>2.5690100193023699</v>
      </c>
      <c r="X113" s="59">
        <f t="shared" ca="1" si="22"/>
        <v>0</v>
      </c>
      <c r="Y113" s="59">
        <f t="shared" ca="1" si="22"/>
        <v>0</v>
      </c>
      <c r="Z113" s="59">
        <f t="shared" ca="1" si="22"/>
        <v>0</v>
      </c>
      <c r="AA113" s="59">
        <f t="shared" ca="1" si="22"/>
        <v>0</v>
      </c>
      <c r="AB113" s="59">
        <f t="shared" ca="1" si="28"/>
        <v>0</v>
      </c>
      <c r="AC113" s="59">
        <f t="shared" ca="1" si="28"/>
        <v>0</v>
      </c>
      <c r="AD113" s="59">
        <f t="shared" ca="1" si="28"/>
        <v>0</v>
      </c>
      <c r="AE113" s="59">
        <f t="shared" ca="1" si="28"/>
        <v>0</v>
      </c>
      <c r="AF113" s="59">
        <f t="shared" ca="1" si="28"/>
        <v>0</v>
      </c>
      <c r="AG113" s="59">
        <f t="shared" ca="1" si="28"/>
        <v>0</v>
      </c>
      <c r="AH113" s="60"/>
      <c r="AI113" s="61">
        <v>5</v>
      </c>
      <c r="AJ113" s="60">
        <f t="shared" ca="1" si="27"/>
        <v>15</v>
      </c>
    </row>
    <row r="114" spans="1:36" ht="13.8" x14ac:dyDescent="0.3">
      <c r="A114" s="55" t="str">
        <f t="shared" ca="1" si="25"/>
        <v>alp_20_5</v>
      </c>
      <c r="B114" s="55">
        <f t="shared" ca="1" si="25"/>
        <v>-2.59031009674072</v>
      </c>
      <c r="C114" s="55">
        <f t="shared" ca="1" si="25"/>
        <v>2.2727999687194802</v>
      </c>
      <c r="D114" s="55">
        <f t="shared" ca="1" si="25"/>
        <v>-0.41027998924255399</v>
      </c>
      <c r="E114" s="14"/>
      <c r="F114" s="50">
        <v>98</v>
      </c>
      <c r="G114" s="62" t="str">
        <f t="shared" ca="1" si="26"/>
        <v>alp</v>
      </c>
      <c r="H114" s="57"/>
      <c r="I114" s="57"/>
      <c r="J114" s="14"/>
      <c r="K114" s="59">
        <f t="shared" ca="1" si="24"/>
        <v>-2.59031009674072</v>
      </c>
      <c r="L114" s="59">
        <f t="shared" ca="1" si="24"/>
        <v>0</v>
      </c>
      <c r="M114" s="59">
        <f t="shared" ca="1" si="24"/>
        <v>0</v>
      </c>
      <c r="N114" s="59">
        <f t="shared" ca="1" si="24"/>
        <v>0</v>
      </c>
      <c r="O114" s="59">
        <f t="shared" ca="1" si="24"/>
        <v>0</v>
      </c>
      <c r="P114" s="59">
        <f t="shared" ca="1" si="24"/>
        <v>0</v>
      </c>
      <c r="Q114" s="59">
        <f t="shared" ca="1" si="24"/>
        <v>0</v>
      </c>
      <c r="R114" s="59">
        <f t="shared" ca="1" si="24"/>
        <v>0</v>
      </c>
      <c r="S114" s="59">
        <f t="shared" ca="1" si="24"/>
        <v>0</v>
      </c>
      <c r="T114" s="59">
        <f t="shared" ca="1" si="24"/>
        <v>0</v>
      </c>
      <c r="U114" s="59">
        <f t="shared" ca="1" si="24"/>
        <v>0</v>
      </c>
      <c r="V114" s="59"/>
      <c r="W114" s="59">
        <f t="shared" ca="1" si="22"/>
        <v>2.2727999687194802</v>
      </c>
      <c r="X114" s="59">
        <f t="shared" ca="1" si="22"/>
        <v>0</v>
      </c>
      <c r="Y114" s="59">
        <f t="shared" ca="1" si="22"/>
        <v>0</v>
      </c>
      <c r="Z114" s="59">
        <f t="shared" ca="1" si="22"/>
        <v>0</v>
      </c>
      <c r="AA114" s="59">
        <f t="shared" ca="1" si="22"/>
        <v>0</v>
      </c>
      <c r="AB114" s="59">
        <f t="shared" ca="1" si="28"/>
        <v>0</v>
      </c>
      <c r="AC114" s="59">
        <f t="shared" ca="1" si="28"/>
        <v>0</v>
      </c>
      <c r="AD114" s="59">
        <f t="shared" ca="1" si="28"/>
        <v>0</v>
      </c>
      <c r="AE114" s="59">
        <f t="shared" ca="1" si="28"/>
        <v>0</v>
      </c>
      <c r="AF114" s="59">
        <f t="shared" ca="1" si="28"/>
        <v>0</v>
      </c>
      <c r="AG114" s="59">
        <f t="shared" ca="1" si="28"/>
        <v>0</v>
      </c>
      <c r="AH114" s="60"/>
      <c r="AI114" s="61">
        <v>5</v>
      </c>
      <c r="AJ114" s="60">
        <f t="shared" ca="1" si="27"/>
        <v>15</v>
      </c>
    </row>
    <row r="115" spans="1:36" ht="13.8" x14ac:dyDescent="0.3">
      <c r="A115" s="55" t="str">
        <f t="shared" ca="1" si="25"/>
        <v>com_21_1</v>
      </c>
      <c r="B115" s="55">
        <f t="shared" ca="1" si="25"/>
        <v>3.95625996589661</v>
      </c>
      <c r="C115" s="55">
        <f t="shared" ca="1" si="25"/>
        <v>-1.31786000728607</v>
      </c>
      <c r="D115" s="55">
        <f t="shared" ca="1" si="25"/>
        <v>-3.2619900703430198</v>
      </c>
      <c r="E115" s="14"/>
      <c r="F115" s="50">
        <v>99</v>
      </c>
      <c r="G115" s="62" t="str">
        <f t="shared" ca="1" si="26"/>
        <v>com</v>
      </c>
      <c r="H115" s="57"/>
      <c r="I115" s="57"/>
      <c r="J115" s="14"/>
      <c r="K115" s="59">
        <f t="shared" ca="1" si="24"/>
        <v>0</v>
      </c>
      <c r="L115" s="59">
        <f t="shared" ca="1" si="24"/>
        <v>0</v>
      </c>
      <c r="M115" s="59">
        <f t="shared" ca="1" si="24"/>
        <v>0</v>
      </c>
      <c r="N115" s="59">
        <f t="shared" ca="1" si="24"/>
        <v>0</v>
      </c>
      <c r="O115" s="59">
        <f t="shared" ca="1" si="24"/>
        <v>0</v>
      </c>
      <c r="P115" s="59">
        <f t="shared" ca="1" si="24"/>
        <v>0</v>
      </c>
      <c r="Q115" s="59">
        <f t="shared" ca="1" si="24"/>
        <v>0</v>
      </c>
      <c r="R115" s="59">
        <f t="shared" ca="1" si="24"/>
        <v>0</v>
      </c>
      <c r="S115" s="59">
        <f t="shared" ca="1" si="24"/>
        <v>3.95625996589661</v>
      </c>
      <c r="T115" s="59">
        <f t="shared" ca="1" si="24"/>
        <v>0</v>
      </c>
      <c r="U115" s="59">
        <f t="shared" ca="1" si="24"/>
        <v>0</v>
      </c>
      <c r="V115" s="59"/>
      <c r="W115" s="59">
        <f t="shared" ca="1" si="22"/>
        <v>0</v>
      </c>
      <c r="X115" s="59">
        <f t="shared" ca="1" si="22"/>
        <v>0</v>
      </c>
      <c r="Y115" s="59">
        <f t="shared" ca="1" si="22"/>
        <v>0</v>
      </c>
      <c r="Z115" s="59">
        <f t="shared" ca="1" si="22"/>
        <v>0</v>
      </c>
      <c r="AA115" s="59">
        <f t="shared" ca="1" si="22"/>
        <v>0</v>
      </c>
      <c r="AB115" s="59">
        <f t="shared" ca="1" si="28"/>
        <v>0</v>
      </c>
      <c r="AC115" s="59">
        <f t="shared" ca="1" si="28"/>
        <v>0</v>
      </c>
      <c r="AD115" s="59">
        <f t="shared" ca="1" si="28"/>
        <v>0</v>
      </c>
      <c r="AE115" s="59">
        <f t="shared" ca="1" si="28"/>
        <v>-1.31786000728607</v>
      </c>
      <c r="AF115" s="59">
        <f t="shared" ca="1" si="28"/>
        <v>0</v>
      </c>
      <c r="AG115" s="59">
        <f t="shared" ca="1" si="28"/>
        <v>0</v>
      </c>
      <c r="AH115" s="60"/>
      <c r="AI115" s="61">
        <v>5</v>
      </c>
      <c r="AJ115" s="60">
        <f t="shared" ca="1" si="27"/>
        <v>15</v>
      </c>
    </row>
    <row r="116" spans="1:36" ht="13.8" x14ac:dyDescent="0.3">
      <c r="A116" s="55" t="str">
        <f t="shared" ca="1" si="25"/>
        <v>com_21_2</v>
      </c>
      <c r="B116" s="55">
        <f t="shared" ca="1" si="25"/>
        <v>1.55901002883911</v>
      </c>
      <c r="C116" s="55">
        <f t="shared" ca="1" si="25"/>
        <v>-3.4344999790191699</v>
      </c>
      <c r="D116" s="55">
        <f t="shared" ca="1" si="25"/>
        <v>-4.5766301155090297</v>
      </c>
      <c r="E116" s="14"/>
      <c r="F116" s="50">
        <v>100</v>
      </c>
      <c r="G116" s="62" t="str">
        <f t="shared" ca="1" si="26"/>
        <v>com</v>
      </c>
      <c r="H116" s="56"/>
      <c r="I116" s="56"/>
      <c r="J116" s="14"/>
      <c r="K116" s="59">
        <f t="shared" ca="1" si="24"/>
        <v>0</v>
      </c>
      <c r="L116" s="59">
        <f t="shared" ca="1" si="24"/>
        <v>0</v>
      </c>
      <c r="M116" s="59">
        <f t="shared" ca="1" si="24"/>
        <v>0</v>
      </c>
      <c r="N116" s="59">
        <f t="shared" ca="1" si="24"/>
        <v>0</v>
      </c>
      <c r="O116" s="59">
        <f t="shared" ca="1" si="24"/>
        <v>0</v>
      </c>
      <c r="P116" s="59">
        <f t="shared" ca="1" si="24"/>
        <v>0</v>
      </c>
      <c r="Q116" s="59">
        <f t="shared" ca="1" si="24"/>
        <v>0</v>
      </c>
      <c r="R116" s="59">
        <f t="shared" ca="1" si="24"/>
        <v>0</v>
      </c>
      <c r="S116" s="59">
        <f t="shared" ca="1" si="24"/>
        <v>1.55901002883911</v>
      </c>
      <c r="T116" s="59">
        <f t="shared" ca="1" si="24"/>
        <v>0</v>
      </c>
      <c r="U116" s="59">
        <f t="shared" ca="1" si="24"/>
        <v>0</v>
      </c>
      <c r="V116" s="59"/>
      <c r="W116" s="59">
        <f t="shared" ca="1" si="22"/>
        <v>0</v>
      </c>
      <c r="X116" s="59">
        <f t="shared" ca="1" si="22"/>
        <v>0</v>
      </c>
      <c r="Y116" s="59">
        <f t="shared" ca="1" si="22"/>
        <v>0</v>
      </c>
      <c r="Z116" s="59">
        <f t="shared" ca="1" si="22"/>
        <v>0</v>
      </c>
      <c r="AA116" s="59">
        <f t="shared" ca="1" si="22"/>
        <v>0</v>
      </c>
      <c r="AB116" s="59">
        <f t="shared" ca="1" si="28"/>
        <v>0</v>
      </c>
      <c r="AC116" s="59">
        <f t="shared" ca="1" si="28"/>
        <v>0</v>
      </c>
      <c r="AD116" s="59">
        <f t="shared" ca="1" si="28"/>
        <v>0</v>
      </c>
      <c r="AE116" s="59">
        <f t="shared" ca="1" si="28"/>
        <v>-3.4344999790191699</v>
      </c>
      <c r="AF116" s="59">
        <f t="shared" ca="1" si="28"/>
        <v>0</v>
      </c>
      <c r="AG116" s="59">
        <f t="shared" ca="1" si="28"/>
        <v>0</v>
      </c>
      <c r="AH116" s="60"/>
      <c r="AI116" s="61">
        <v>5</v>
      </c>
      <c r="AJ116" s="60">
        <f t="shared" ca="1" si="27"/>
        <v>15</v>
      </c>
    </row>
    <row r="117" spans="1:36" ht="13.8" x14ac:dyDescent="0.3">
      <c r="A117" s="55" t="str">
        <f t="shared" ca="1" si="25"/>
        <v>com_21_3</v>
      </c>
      <c r="B117" s="55">
        <f t="shared" ca="1" si="25"/>
        <v>1.0742700099945099</v>
      </c>
      <c r="C117" s="55">
        <f t="shared" ca="1" si="25"/>
        <v>-2.0555100440978999</v>
      </c>
      <c r="D117" s="55">
        <f t="shared" ca="1" si="25"/>
        <v>-5.1923999786376998</v>
      </c>
      <c r="E117" s="14"/>
      <c r="F117" s="50">
        <v>101</v>
      </c>
      <c r="G117" s="62" t="str">
        <f t="shared" ca="1" si="26"/>
        <v>com</v>
      </c>
      <c r="H117" s="56"/>
      <c r="I117" s="56"/>
      <c r="J117" s="14"/>
      <c r="K117" s="59">
        <f t="shared" ca="1" si="24"/>
        <v>0</v>
      </c>
      <c r="L117" s="59">
        <f t="shared" ca="1" si="24"/>
        <v>0</v>
      </c>
      <c r="M117" s="59">
        <f t="shared" ca="1" si="24"/>
        <v>0</v>
      </c>
      <c r="N117" s="59">
        <f t="shared" ca="1" si="24"/>
        <v>0</v>
      </c>
      <c r="O117" s="59">
        <f t="shared" ca="1" si="24"/>
        <v>0</v>
      </c>
      <c r="P117" s="59">
        <f t="shared" ca="1" si="24"/>
        <v>0</v>
      </c>
      <c r="Q117" s="59">
        <f t="shared" ca="1" si="24"/>
        <v>0</v>
      </c>
      <c r="R117" s="59">
        <f t="shared" ca="1" si="24"/>
        <v>0</v>
      </c>
      <c r="S117" s="59">
        <f t="shared" ca="1" si="24"/>
        <v>1.0742700099945099</v>
      </c>
      <c r="T117" s="59">
        <f t="shared" ca="1" si="24"/>
        <v>0</v>
      </c>
      <c r="U117" s="59">
        <f t="shared" ca="1" si="24"/>
        <v>0</v>
      </c>
      <c r="V117" s="59"/>
      <c r="W117" s="59">
        <f t="shared" ca="1" si="22"/>
        <v>0</v>
      </c>
      <c r="X117" s="59">
        <f t="shared" ca="1" si="22"/>
        <v>0</v>
      </c>
      <c r="Y117" s="59">
        <f t="shared" ca="1" si="22"/>
        <v>0</v>
      </c>
      <c r="Z117" s="59">
        <f t="shared" ca="1" si="22"/>
        <v>0</v>
      </c>
      <c r="AA117" s="59">
        <f t="shared" ca="1" si="22"/>
        <v>0</v>
      </c>
      <c r="AB117" s="59">
        <f t="shared" ca="1" si="28"/>
        <v>0</v>
      </c>
      <c r="AC117" s="59">
        <f t="shared" ca="1" si="28"/>
        <v>0</v>
      </c>
      <c r="AD117" s="59">
        <f t="shared" ca="1" si="28"/>
        <v>0</v>
      </c>
      <c r="AE117" s="59">
        <f t="shared" ca="1" si="28"/>
        <v>-2.0555100440978999</v>
      </c>
      <c r="AF117" s="59">
        <f t="shared" ca="1" si="28"/>
        <v>0</v>
      </c>
      <c r="AG117" s="59">
        <f t="shared" ca="1" si="28"/>
        <v>0</v>
      </c>
      <c r="AH117" s="60"/>
      <c r="AI117" s="61">
        <v>5</v>
      </c>
      <c r="AJ117" s="60">
        <f t="shared" ca="1" si="27"/>
        <v>15</v>
      </c>
    </row>
    <row r="118" spans="1:36" ht="13.8" x14ac:dyDescent="0.3">
      <c r="A118" s="55" t="str">
        <f t="shared" ca="1" si="25"/>
        <v>com_21_4</v>
      </c>
      <c r="B118" s="55">
        <f t="shared" ca="1" si="25"/>
        <v>2.4890599250793501</v>
      </c>
      <c r="C118" s="55">
        <f t="shared" ca="1" si="25"/>
        <v>-0.85672998428344704</v>
      </c>
      <c r="D118" s="55">
        <f t="shared" ca="1" si="25"/>
        <v>-3.8146300315856898</v>
      </c>
      <c r="E118" s="14"/>
      <c r="F118" s="50">
        <v>102</v>
      </c>
      <c r="G118" s="62" t="str">
        <f t="shared" ca="1" si="26"/>
        <v>com</v>
      </c>
      <c r="H118" s="57"/>
      <c r="I118" s="57"/>
      <c r="J118" s="14"/>
      <c r="K118" s="59">
        <f t="shared" ca="1" si="24"/>
        <v>0</v>
      </c>
      <c r="L118" s="59">
        <f t="shared" ca="1" si="24"/>
        <v>0</v>
      </c>
      <c r="M118" s="59">
        <f t="shared" ca="1" si="24"/>
        <v>0</v>
      </c>
      <c r="N118" s="59">
        <f t="shared" ca="1" si="24"/>
        <v>0</v>
      </c>
      <c r="O118" s="59">
        <f t="shared" ca="1" si="24"/>
        <v>0</v>
      </c>
      <c r="P118" s="59">
        <f t="shared" ca="1" si="24"/>
        <v>0</v>
      </c>
      <c r="Q118" s="59">
        <f t="shared" ca="1" si="24"/>
        <v>0</v>
      </c>
      <c r="R118" s="59">
        <f t="shared" ca="1" si="24"/>
        <v>0</v>
      </c>
      <c r="S118" s="59">
        <f t="shared" ca="1" si="24"/>
        <v>2.4890599250793501</v>
      </c>
      <c r="T118" s="59">
        <f t="shared" ca="1" si="24"/>
        <v>0</v>
      </c>
      <c r="U118" s="59">
        <f t="shared" ca="1" si="24"/>
        <v>0</v>
      </c>
      <c r="V118" s="59"/>
      <c r="W118" s="59">
        <f t="shared" ca="1" si="22"/>
        <v>0</v>
      </c>
      <c r="X118" s="59">
        <f t="shared" ca="1" si="22"/>
        <v>0</v>
      </c>
      <c r="Y118" s="59">
        <f t="shared" ca="1" si="22"/>
        <v>0</v>
      </c>
      <c r="Z118" s="59">
        <f t="shared" ca="1" si="22"/>
        <v>0</v>
      </c>
      <c r="AA118" s="59">
        <f t="shared" ca="1" si="22"/>
        <v>0</v>
      </c>
      <c r="AB118" s="59">
        <f t="shared" ca="1" si="28"/>
        <v>0</v>
      </c>
      <c r="AC118" s="59">
        <f t="shared" ca="1" si="28"/>
        <v>0</v>
      </c>
      <c r="AD118" s="59">
        <f t="shared" ca="1" si="28"/>
        <v>0</v>
      </c>
      <c r="AE118" s="59">
        <f t="shared" ca="1" si="28"/>
        <v>-0.85672998428344704</v>
      </c>
      <c r="AF118" s="59">
        <f t="shared" ca="1" si="28"/>
        <v>0</v>
      </c>
      <c r="AG118" s="59">
        <f t="shared" ca="1" si="28"/>
        <v>0</v>
      </c>
      <c r="AH118" s="60"/>
      <c r="AI118" s="61">
        <v>5</v>
      </c>
      <c r="AJ118" s="60">
        <f t="shared" ca="1" si="27"/>
        <v>15</v>
      </c>
    </row>
    <row r="119" spans="1:36" ht="13.8" x14ac:dyDescent="0.3">
      <c r="A119" s="55" t="str">
        <f t="shared" ca="1" si="25"/>
        <v>com_21_5</v>
      </c>
      <c r="B119" s="55">
        <f t="shared" ca="1" si="25"/>
        <v>1.52944004535675</v>
      </c>
      <c r="C119" s="55">
        <f t="shared" ca="1" si="25"/>
        <v>-5.34379005432129</v>
      </c>
      <c r="D119" s="55">
        <f t="shared" ca="1" si="25"/>
        <v>-3.51061010360718</v>
      </c>
      <c r="E119" s="14"/>
      <c r="F119" s="50">
        <v>103</v>
      </c>
      <c r="G119" s="62" t="str">
        <f t="shared" ca="1" si="26"/>
        <v>com</v>
      </c>
      <c r="H119" s="57"/>
      <c r="I119" s="57"/>
      <c r="J119" s="14"/>
      <c r="K119" s="59">
        <f t="shared" ca="1" si="24"/>
        <v>0</v>
      </c>
      <c r="L119" s="59">
        <f t="shared" ca="1" si="24"/>
        <v>0</v>
      </c>
      <c r="M119" s="59">
        <f t="shared" ca="1" si="24"/>
        <v>0</v>
      </c>
      <c r="N119" s="59">
        <f t="shared" ca="1" si="24"/>
        <v>0</v>
      </c>
      <c r="O119" s="59">
        <f t="shared" ca="1" si="24"/>
        <v>0</v>
      </c>
      <c r="P119" s="59">
        <f t="shared" ca="1" si="24"/>
        <v>0</v>
      </c>
      <c r="Q119" s="59">
        <f t="shared" ca="1" si="24"/>
        <v>0</v>
      </c>
      <c r="R119" s="59">
        <f t="shared" ca="1" si="24"/>
        <v>0</v>
      </c>
      <c r="S119" s="59">
        <f t="shared" ca="1" si="24"/>
        <v>1.52944004535675</v>
      </c>
      <c r="T119" s="59">
        <f t="shared" ca="1" si="24"/>
        <v>0</v>
      </c>
      <c r="U119" s="59">
        <f t="shared" ref="U119" ca="1" si="30">IF($C$5=1,IF($G119=U$13,$B119,0),IF($H119=U$14,$B119,0))</f>
        <v>0</v>
      </c>
      <c r="V119" s="59"/>
      <c r="W119" s="59">
        <f t="shared" ca="1" si="22"/>
        <v>0</v>
      </c>
      <c r="X119" s="59">
        <f t="shared" ca="1" si="22"/>
        <v>0</v>
      </c>
      <c r="Y119" s="59">
        <f t="shared" ca="1" si="22"/>
        <v>0</v>
      </c>
      <c r="Z119" s="59">
        <f t="shared" ca="1" si="22"/>
        <v>0</v>
      </c>
      <c r="AA119" s="59">
        <f t="shared" ca="1" si="22"/>
        <v>0</v>
      </c>
      <c r="AB119" s="59">
        <f t="shared" ca="1" si="28"/>
        <v>0</v>
      </c>
      <c r="AC119" s="59">
        <f t="shared" ca="1" si="28"/>
        <v>0</v>
      </c>
      <c r="AD119" s="59">
        <f t="shared" ca="1" si="28"/>
        <v>0</v>
      </c>
      <c r="AE119" s="59">
        <f t="shared" ca="1" si="28"/>
        <v>-5.34379005432129</v>
      </c>
      <c r="AF119" s="59">
        <f t="shared" ca="1" si="28"/>
        <v>0</v>
      </c>
      <c r="AG119" s="59">
        <f t="shared" ca="1" si="28"/>
        <v>0</v>
      </c>
      <c r="AH119" s="60"/>
      <c r="AI119" s="61">
        <v>5</v>
      </c>
      <c r="AJ119" s="60">
        <f t="shared" ca="1" si="27"/>
        <v>15</v>
      </c>
    </row>
    <row r="120" spans="1:36" ht="13.8" x14ac:dyDescent="0.3">
      <c r="A120" s="55" t="str">
        <f t="shared" ca="1" si="25"/>
        <v>com_22_1</v>
      </c>
      <c r="B120" s="55">
        <f t="shared" ca="1" si="25"/>
        <v>4.3290901184081996</v>
      </c>
      <c r="C120" s="55">
        <f t="shared" ca="1" si="25"/>
        <v>-9.7549997270107297E-2</v>
      </c>
      <c r="D120" s="55">
        <f t="shared" ca="1" si="25"/>
        <v>-4.4607801437377903</v>
      </c>
      <c r="E120" s="14"/>
      <c r="F120" s="50">
        <v>104</v>
      </c>
      <c r="G120" s="62" t="str">
        <f t="shared" ca="1" si="26"/>
        <v>com</v>
      </c>
      <c r="H120" s="56"/>
      <c r="I120" s="56"/>
      <c r="J120" s="14"/>
      <c r="K120" s="59">
        <f t="shared" ref="K120:U143" ca="1" si="31">IF($C$5=1,IF($G120=K$13,$B120,0),IF($H120=K$14,$B120,0))</f>
        <v>0</v>
      </c>
      <c r="L120" s="59">
        <f t="shared" ca="1" si="31"/>
        <v>0</v>
      </c>
      <c r="M120" s="59">
        <f t="shared" ca="1" si="31"/>
        <v>0</v>
      </c>
      <c r="N120" s="59">
        <f t="shared" ca="1" si="31"/>
        <v>0</v>
      </c>
      <c r="O120" s="59">
        <f t="shared" ca="1" si="31"/>
        <v>0</v>
      </c>
      <c r="P120" s="59">
        <f t="shared" ca="1" si="31"/>
        <v>0</v>
      </c>
      <c r="Q120" s="59">
        <f t="shared" ca="1" si="31"/>
        <v>0</v>
      </c>
      <c r="R120" s="59">
        <f t="shared" ca="1" si="31"/>
        <v>0</v>
      </c>
      <c r="S120" s="59">
        <f t="shared" ca="1" si="31"/>
        <v>4.3290901184081996</v>
      </c>
      <c r="T120" s="59">
        <f t="shared" ca="1" si="31"/>
        <v>0</v>
      </c>
      <c r="U120" s="59">
        <f t="shared" ca="1" si="31"/>
        <v>0</v>
      </c>
      <c r="V120" s="59"/>
      <c r="W120" s="59">
        <f t="shared" ca="1" si="22"/>
        <v>0</v>
      </c>
      <c r="X120" s="59">
        <f t="shared" ca="1" si="22"/>
        <v>0</v>
      </c>
      <c r="Y120" s="59">
        <f t="shared" ca="1" si="22"/>
        <v>0</v>
      </c>
      <c r="Z120" s="59">
        <f t="shared" ca="1" si="22"/>
        <v>0</v>
      </c>
      <c r="AA120" s="59">
        <f t="shared" ca="1" si="22"/>
        <v>0</v>
      </c>
      <c r="AB120" s="59">
        <f t="shared" ca="1" si="28"/>
        <v>0</v>
      </c>
      <c r="AC120" s="59">
        <f t="shared" ca="1" si="28"/>
        <v>0</v>
      </c>
      <c r="AD120" s="59">
        <f t="shared" ca="1" si="28"/>
        <v>0</v>
      </c>
      <c r="AE120" s="59">
        <f t="shared" ca="1" si="28"/>
        <v>-9.7549997270107297E-2</v>
      </c>
      <c r="AF120" s="59">
        <f t="shared" ca="1" si="28"/>
        <v>0</v>
      </c>
      <c r="AG120" s="59">
        <f t="shared" ca="1" si="28"/>
        <v>0</v>
      </c>
      <c r="AH120" s="60"/>
      <c r="AI120" s="61">
        <v>5</v>
      </c>
      <c r="AJ120" s="60">
        <f t="shared" ca="1" si="27"/>
        <v>15</v>
      </c>
    </row>
    <row r="121" spans="1:36" ht="13.8" x14ac:dyDescent="0.3">
      <c r="A121" s="55" t="str">
        <f t="shared" ca="1" si="25"/>
        <v>com_22_2</v>
      </c>
      <c r="B121" s="55">
        <f t="shared" ca="1" si="25"/>
        <v>4.2039499282836896</v>
      </c>
      <c r="C121" s="55">
        <f t="shared" ca="1" si="25"/>
        <v>-0.13932000100612599</v>
      </c>
      <c r="D121" s="55">
        <f t="shared" ca="1" si="25"/>
        <v>-2.3765799999237101</v>
      </c>
      <c r="E121" s="14"/>
      <c r="F121" s="50">
        <v>105</v>
      </c>
      <c r="G121" s="62" t="str">
        <f t="shared" ca="1" si="26"/>
        <v>com</v>
      </c>
      <c r="H121" s="56"/>
      <c r="I121" s="56"/>
      <c r="J121" s="14"/>
      <c r="K121" s="59">
        <f t="shared" ca="1" si="31"/>
        <v>0</v>
      </c>
      <c r="L121" s="59">
        <f t="shared" ca="1" si="31"/>
        <v>0</v>
      </c>
      <c r="M121" s="59">
        <f t="shared" ca="1" si="31"/>
        <v>0</v>
      </c>
      <c r="N121" s="59">
        <f t="shared" ca="1" si="31"/>
        <v>0</v>
      </c>
      <c r="O121" s="59">
        <f t="shared" ca="1" si="31"/>
        <v>0</v>
      </c>
      <c r="P121" s="59">
        <f t="shared" ca="1" si="31"/>
        <v>0</v>
      </c>
      <c r="Q121" s="59">
        <f t="shared" ca="1" si="31"/>
        <v>0</v>
      </c>
      <c r="R121" s="59">
        <f t="shared" ca="1" si="31"/>
        <v>0</v>
      </c>
      <c r="S121" s="59">
        <f t="shared" ca="1" si="31"/>
        <v>4.2039499282836896</v>
      </c>
      <c r="T121" s="59">
        <f t="shared" ca="1" si="31"/>
        <v>0</v>
      </c>
      <c r="U121" s="59">
        <f t="shared" ca="1" si="31"/>
        <v>0</v>
      </c>
      <c r="V121" s="59"/>
      <c r="W121" s="59">
        <f t="shared" ref="W121:AD155" ca="1" si="32">IF($C$5=1,IF($G121=K$13,$C121,0),IF($H121=K$14,$C121,0))</f>
        <v>0</v>
      </c>
      <c r="X121" s="59">
        <f t="shared" ca="1" si="32"/>
        <v>0</v>
      </c>
      <c r="Y121" s="59">
        <f t="shared" ca="1" si="32"/>
        <v>0</v>
      </c>
      <c r="Z121" s="59">
        <f t="shared" ca="1" si="32"/>
        <v>0</v>
      </c>
      <c r="AA121" s="59">
        <f t="shared" ca="1" si="32"/>
        <v>0</v>
      </c>
      <c r="AB121" s="59">
        <f t="shared" ca="1" si="28"/>
        <v>0</v>
      </c>
      <c r="AC121" s="59">
        <f t="shared" ca="1" si="28"/>
        <v>0</v>
      </c>
      <c r="AD121" s="59">
        <f t="shared" ca="1" si="28"/>
        <v>0</v>
      </c>
      <c r="AE121" s="59">
        <f t="shared" ca="1" si="28"/>
        <v>-0.13932000100612599</v>
      </c>
      <c r="AF121" s="59">
        <f t="shared" ca="1" si="28"/>
        <v>0</v>
      </c>
      <c r="AG121" s="59">
        <f t="shared" ca="1" si="28"/>
        <v>0</v>
      </c>
      <c r="AH121" s="60"/>
      <c r="AI121" s="61">
        <v>5</v>
      </c>
      <c r="AJ121" s="60">
        <f t="shared" ca="1" si="27"/>
        <v>15</v>
      </c>
    </row>
    <row r="122" spans="1:36" ht="13.8" x14ac:dyDescent="0.3">
      <c r="A122" s="55" t="str">
        <f t="shared" ca="1" si="25"/>
        <v>com_22_3</v>
      </c>
      <c r="B122" s="55">
        <f t="shared" ca="1" si="25"/>
        <v>2.5734200477600102</v>
      </c>
      <c r="C122" s="55">
        <f t="shared" ca="1" si="25"/>
        <v>-0.20318999886512801</v>
      </c>
      <c r="D122" s="55">
        <f t="shared" ca="1" si="25"/>
        <v>-2.4426400661468501</v>
      </c>
      <c r="E122" s="14"/>
      <c r="F122" s="50">
        <v>106</v>
      </c>
      <c r="G122" s="62" t="str">
        <f t="shared" ca="1" si="26"/>
        <v>com</v>
      </c>
      <c r="H122" s="56"/>
      <c r="I122" s="56"/>
      <c r="J122" s="14"/>
      <c r="K122" s="59">
        <f t="shared" ca="1" si="31"/>
        <v>0</v>
      </c>
      <c r="L122" s="59">
        <f t="shared" ca="1" si="31"/>
        <v>0</v>
      </c>
      <c r="M122" s="59">
        <f t="shared" ca="1" si="31"/>
        <v>0</v>
      </c>
      <c r="N122" s="59">
        <f t="shared" ca="1" si="31"/>
        <v>0</v>
      </c>
      <c r="O122" s="59">
        <f t="shared" ca="1" si="31"/>
        <v>0</v>
      </c>
      <c r="P122" s="59">
        <f t="shared" ca="1" si="31"/>
        <v>0</v>
      </c>
      <c r="Q122" s="59">
        <f t="shared" ca="1" si="31"/>
        <v>0</v>
      </c>
      <c r="R122" s="59">
        <f t="shared" ca="1" si="31"/>
        <v>0</v>
      </c>
      <c r="S122" s="59">
        <f t="shared" ca="1" si="31"/>
        <v>2.5734200477600102</v>
      </c>
      <c r="T122" s="59">
        <f t="shared" ca="1" si="31"/>
        <v>0</v>
      </c>
      <c r="U122" s="59">
        <f t="shared" ca="1" si="31"/>
        <v>0</v>
      </c>
      <c r="V122" s="59"/>
      <c r="W122" s="59">
        <f t="shared" ca="1" si="32"/>
        <v>0</v>
      </c>
      <c r="X122" s="59">
        <f t="shared" ca="1" si="32"/>
        <v>0</v>
      </c>
      <c r="Y122" s="59">
        <f t="shared" ca="1" si="32"/>
        <v>0</v>
      </c>
      <c r="Z122" s="59">
        <f t="shared" ca="1" si="32"/>
        <v>0</v>
      </c>
      <c r="AA122" s="59">
        <f t="shared" ca="1" si="32"/>
        <v>0</v>
      </c>
      <c r="AB122" s="59">
        <f t="shared" ca="1" si="28"/>
        <v>0</v>
      </c>
      <c r="AC122" s="59">
        <f t="shared" ca="1" si="28"/>
        <v>0</v>
      </c>
      <c r="AD122" s="59">
        <f t="shared" ca="1" si="28"/>
        <v>0</v>
      </c>
      <c r="AE122" s="59">
        <f t="shared" ca="1" si="28"/>
        <v>-0.20318999886512801</v>
      </c>
      <c r="AF122" s="59">
        <f t="shared" ca="1" si="28"/>
        <v>0</v>
      </c>
      <c r="AG122" s="59">
        <f t="shared" ca="1" si="28"/>
        <v>0</v>
      </c>
      <c r="AH122" s="60"/>
      <c r="AI122" s="61">
        <v>5</v>
      </c>
      <c r="AJ122" s="60">
        <f t="shared" ca="1" si="27"/>
        <v>15</v>
      </c>
    </row>
    <row r="123" spans="1:36" ht="13.8" x14ac:dyDescent="0.3">
      <c r="A123" s="55" t="str">
        <f t="shared" ca="1" si="25"/>
        <v>com_22_4</v>
      </c>
      <c r="B123" s="55">
        <f t="shared" ca="1" si="25"/>
        <v>2.8368799686431898</v>
      </c>
      <c r="C123" s="55">
        <f t="shared" ca="1" si="25"/>
        <v>1.2379900217056301</v>
      </c>
      <c r="D123" s="55">
        <f t="shared" ca="1" si="25"/>
        <v>-2.8935298919677699</v>
      </c>
      <c r="E123" s="14"/>
      <c r="F123" s="50">
        <v>107</v>
      </c>
      <c r="G123" s="62" t="str">
        <f t="shared" ca="1" si="26"/>
        <v>com</v>
      </c>
      <c r="H123" s="56"/>
      <c r="I123" s="56"/>
      <c r="J123" s="14"/>
      <c r="K123" s="59">
        <f t="shared" ca="1" si="31"/>
        <v>0</v>
      </c>
      <c r="L123" s="59">
        <f t="shared" ca="1" si="31"/>
        <v>0</v>
      </c>
      <c r="M123" s="59">
        <f t="shared" ca="1" si="31"/>
        <v>0</v>
      </c>
      <c r="N123" s="59">
        <f t="shared" ca="1" si="31"/>
        <v>0</v>
      </c>
      <c r="O123" s="59">
        <f t="shared" ca="1" si="31"/>
        <v>0</v>
      </c>
      <c r="P123" s="59">
        <f t="shared" ca="1" si="31"/>
        <v>0</v>
      </c>
      <c r="Q123" s="59">
        <f t="shared" ca="1" si="31"/>
        <v>0</v>
      </c>
      <c r="R123" s="59">
        <f t="shared" ca="1" si="31"/>
        <v>0</v>
      </c>
      <c r="S123" s="59">
        <f t="shared" ca="1" si="31"/>
        <v>2.8368799686431898</v>
      </c>
      <c r="T123" s="59">
        <f t="shared" ca="1" si="31"/>
        <v>0</v>
      </c>
      <c r="U123" s="59">
        <f t="shared" ca="1" si="31"/>
        <v>0</v>
      </c>
      <c r="V123" s="59"/>
      <c r="W123" s="59">
        <f t="shared" ca="1" si="32"/>
        <v>0</v>
      </c>
      <c r="X123" s="59">
        <f t="shared" ca="1" si="32"/>
        <v>0</v>
      </c>
      <c r="Y123" s="59">
        <f t="shared" ca="1" si="32"/>
        <v>0</v>
      </c>
      <c r="Z123" s="59">
        <f t="shared" ca="1" si="32"/>
        <v>0</v>
      </c>
      <c r="AA123" s="59">
        <f t="shared" ca="1" si="32"/>
        <v>0</v>
      </c>
      <c r="AB123" s="59">
        <f t="shared" ca="1" si="28"/>
        <v>0</v>
      </c>
      <c r="AC123" s="59">
        <f t="shared" ca="1" si="28"/>
        <v>0</v>
      </c>
      <c r="AD123" s="59">
        <f t="shared" ca="1" si="28"/>
        <v>0</v>
      </c>
      <c r="AE123" s="59">
        <f t="shared" ca="1" si="28"/>
        <v>1.2379900217056301</v>
      </c>
      <c r="AF123" s="59">
        <f t="shared" ca="1" si="28"/>
        <v>0</v>
      </c>
      <c r="AG123" s="59">
        <f t="shared" ca="1" si="28"/>
        <v>0</v>
      </c>
      <c r="AH123" s="60"/>
      <c r="AI123" s="61">
        <v>5</v>
      </c>
      <c r="AJ123" s="60">
        <f t="shared" ca="1" si="27"/>
        <v>15</v>
      </c>
    </row>
    <row r="124" spans="1:36" ht="13.8" x14ac:dyDescent="0.3">
      <c r="A124" s="55" t="str">
        <f t="shared" ca="1" si="25"/>
        <v>com_22_5</v>
      </c>
      <c r="B124" s="55">
        <f t="shared" ca="1" si="25"/>
        <v>4.1246399879455602</v>
      </c>
      <c r="C124" s="55">
        <f t="shared" ca="1" si="25"/>
        <v>0.55810999870300304</v>
      </c>
      <c r="D124" s="55">
        <f t="shared" ca="1" si="25"/>
        <v>-3.20232009887695</v>
      </c>
      <c r="E124" s="14"/>
      <c r="F124" s="50">
        <v>108</v>
      </c>
      <c r="G124" s="62" t="str">
        <f t="shared" ca="1" si="26"/>
        <v>com</v>
      </c>
      <c r="H124" s="56"/>
      <c r="I124" s="56"/>
      <c r="J124" s="14"/>
      <c r="K124" s="59">
        <f t="shared" ca="1" si="31"/>
        <v>0</v>
      </c>
      <c r="L124" s="59">
        <f t="shared" ca="1" si="31"/>
        <v>0</v>
      </c>
      <c r="M124" s="59">
        <f t="shared" ca="1" si="31"/>
        <v>0</v>
      </c>
      <c r="N124" s="59">
        <f t="shared" ca="1" si="31"/>
        <v>0</v>
      </c>
      <c r="O124" s="59">
        <f t="shared" ca="1" si="31"/>
        <v>0</v>
      </c>
      <c r="P124" s="59">
        <f t="shared" ca="1" si="31"/>
        <v>0</v>
      </c>
      <c r="Q124" s="59">
        <f t="shared" ca="1" si="31"/>
        <v>0</v>
      </c>
      <c r="R124" s="59">
        <f t="shared" ca="1" si="31"/>
        <v>0</v>
      </c>
      <c r="S124" s="59">
        <f t="shared" ca="1" si="31"/>
        <v>4.1246399879455602</v>
      </c>
      <c r="T124" s="59">
        <f t="shared" ca="1" si="31"/>
        <v>0</v>
      </c>
      <c r="U124" s="59">
        <f t="shared" ca="1" si="31"/>
        <v>0</v>
      </c>
      <c r="V124" s="59"/>
      <c r="W124" s="59">
        <f t="shared" ca="1" si="32"/>
        <v>0</v>
      </c>
      <c r="X124" s="59">
        <f t="shared" ca="1" si="32"/>
        <v>0</v>
      </c>
      <c r="Y124" s="59">
        <f t="shared" ca="1" si="32"/>
        <v>0</v>
      </c>
      <c r="Z124" s="59">
        <f t="shared" ca="1" si="32"/>
        <v>0</v>
      </c>
      <c r="AA124" s="59">
        <f t="shared" ca="1" si="32"/>
        <v>0</v>
      </c>
      <c r="AB124" s="59">
        <f t="shared" ca="1" si="28"/>
        <v>0</v>
      </c>
      <c r="AC124" s="59">
        <f t="shared" ca="1" si="28"/>
        <v>0</v>
      </c>
      <c r="AD124" s="59">
        <f t="shared" ca="1" si="28"/>
        <v>0</v>
      </c>
      <c r="AE124" s="59">
        <f t="shared" ca="1" si="28"/>
        <v>0.55810999870300304</v>
      </c>
      <c r="AF124" s="59">
        <f t="shared" ca="1" si="28"/>
        <v>0</v>
      </c>
      <c r="AG124" s="59">
        <f t="shared" ca="1" si="28"/>
        <v>0</v>
      </c>
      <c r="AH124" s="60"/>
      <c r="AI124" s="61">
        <v>5</v>
      </c>
      <c r="AJ124" s="60">
        <f t="shared" ca="1" si="27"/>
        <v>15</v>
      </c>
    </row>
    <row r="125" spans="1:36" ht="13.8" x14ac:dyDescent="0.3">
      <c r="A125" s="55" t="str">
        <f t="shared" ca="1" si="25"/>
        <v>com_23_1</v>
      </c>
      <c r="B125" s="55">
        <f t="shared" ca="1" si="25"/>
        <v>4.0174598693847701</v>
      </c>
      <c r="C125" s="55">
        <f t="shared" ca="1" si="25"/>
        <v>-0.53728002309799205</v>
      </c>
      <c r="D125" s="55">
        <f t="shared" ca="1" si="25"/>
        <v>-1.7340500354766799</v>
      </c>
      <c r="E125" s="14"/>
      <c r="F125" s="50">
        <v>109</v>
      </c>
      <c r="G125" s="62" t="str">
        <f t="shared" ca="1" si="26"/>
        <v>com</v>
      </c>
      <c r="H125" s="56"/>
      <c r="I125" s="56"/>
      <c r="J125" s="14"/>
      <c r="K125" s="59">
        <f t="shared" ca="1" si="31"/>
        <v>0</v>
      </c>
      <c r="L125" s="59">
        <f t="shared" ca="1" si="31"/>
        <v>0</v>
      </c>
      <c r="M125" s="59">
        <f t="shared" ca="1" si="31"/>
        <v>0</v>
      </c>
      <c r="N125" s="59">
        <f t="shared" ca="1" si="31"/>
        <v>0</v>
      </c>
      <c r="O125" s="59">
        <f t="shared" ca="1" si="31"/>
        <v>0</v>
      </c>
      <c r="P125" s="59">
        <f t="shared" ca="1" si="31"/>
        <v>0</v>
      </c>
      <c r="Q125" s="59">
        <f t="shared" ca="1" si="31"/>
        <v>0</v>
      </c>
      <c r="R125" s="59">
        <f t="shared" ca="1" si="31"/>
        <v>0</v>
      </c>
      <c r="S125" s="59">
        <f t="shared" ca="1" si="31"/>
        <v>4.0174598693847701</v>
      </c>
      <c r="T125" s="59">
        <f t="shared" ca="1" si="31"/>
        <v>0</v>
      </c>
      <c r="U125" s="59">
        <f t="shared" ca="1" si="31"/>
        <v>0</v>
      </c>
      <c r="V125" s="59"/>
      <c r="W125" s="59">
        <f t="shared" ca="1" si="32"/>
        <v>0</v>
      </c>
      <c r="X125" s="59">
        <f t="shared" ca="1" si="32"/>
        <v>0</v>
      </c>
      <c r="Y125" s="59">
        <f t="shared" ca="1" si="32"/>
        <v>0</v>
      </c>
      <c r="Z125" s="59">
        <f t="shared" ca="1" si="32"/>
        <v>0</v>
      </c>
      <c r="AA125" s="59">
        <f t="shared" ca="1" si="32"/>
        <v>0</v>
      </c>
      <c r="AB125" s="59">
        <f t="shared" ca="1" si="28"/>
        <v>0</v>
      </c>
      <c r="AC125" s="59">
        <f t="shared" ca="1" si="28"/>
        <v>0</v>
      </c>
      <c r="AD125" s="59">
        <f t="shared" ca="1" si="28"/>
        <v>0</v>
      </c>
      <c r="AE125" s="59">
        <f t="shared" ca="1" si="28"/>
        <v>-0.53728002309799205</v>
      </c>
      <c r="AF125" s="59">
        <f t="shared" ca="1" si="28"/>
        <v>0</v>
      </c>
      <c r="AG125" s="59">
        <f t="shared" ca="1" si="28"/>
        <v>0</v>
      </c>
      <c r="AH125" s="60"/>
      <c r="AI125" s="61">
        <v>5</v>
      </c>
      <c r="AJ125" s="60">
        <f t="shared" ca="1" si="27"/>
        <v>15</v>
      </c>
    </row>
    <row r="126" spans="1:36" ht="13.8" x14ac:dyDescent="0.3">
      <c r="A126" s="55" t="str">
        <f t="shared" ca="1" si="25"/>
        <v>com_23_2</v>
      </c>
      <c r="B126" s="55">
        <f t="shared" ca="1" si="25"/>
        <v>5.4541301727294904</v>
      </c>
      <c r="C126" s="55">
        <f t="shared" ca="1" si="25"/>
        <v>1.2097300291061399</v>
      </c>
      <c r="D126" s="55">
        <f t="shared" ca="1" si="25"/>
        <v>-1.7173600196838399</v>
      </c>
      <c r="E126" s="14"/>
      <c r="F126" s="50">
        <v>110</v>
      </c>
      <c r="G126" s="62" t="str">
        <f t="shared" ca="1" si="26"/>
        <v>com</v>
      </c>
      <c r="H126" s="56"/>
      <c r="I126" s="56"/>
      <c r="J126" s="14"/>
      <c r="K126" s="59">
        <f t="shared" ca="1" si="31"/>
        <v>0</v>
      </c>
      <c r="L126" s="59">
        <f t="shared" ca="1" si="31"/>
        <v>0</v>
      </c>
      <c r="M126" s="59">
        <f t="shared" ca="1" si="31"/>
        <v>0</v>
      </c>
      <c r="N126" s="59">
        <f t="shared" ca="1" si="31"/>
        <v>0</v>
      </c>
      <c r="O126" s="59">
        <f t="shared" ca="1" si="31"/>
        <v>0</v>
      </c>
      <c r="P126" s="59">
        <f t="shared" ca="1" si="31"/>
        <v>0</v>
      </c>
      <c r="Q126" s="59">
        <f t="shared" ca="1" si="31"/>
        <v>0</v>
      </c>
      <c r="R126" s="59">
        <f t="shared" ca="1" si="31"/>
        <v>0</v>
      </c>
      <c r="S126" s="59">
        <f t="shared" ca="1" si="31"/>
        <v>5.4541301727294904</v>
      </c>
      <c r="T126" s="59">
        <f t="shared" ca="1" si="31"/>
        <v>0</v>
      </c>
      <c r="U126" s="59">
        <f t="shared" ca="1" si="31"/>
        <v>0</v>
      </c>
      <c r="V126" s="59"/>
      <c r="W126" s="59">
        <f t="shared" ca="1" si="32"/>
        <v>0</v>
      </c>
      <c r="X126" s="59">
        <f t="shared" ca="1" si="32"/>
        <v>0</v>
      </c>
      <c r="Y126" s="59">
        <f t="shared" ca="1" si="32"/>
        <v>0</v>
      </c>
      <c r="Z126" s="59">
        <f t="shared" ca="1" si="32"/>
        <v>0</v>
      </c>
      <c r="AA126" s="59">
        <f t="shared" ca="1" si="32"/>
        <v>0</v>
      </c>
      <c r="AB126" s="59">
        <f t="shared" ca="1" si="28"/>
        <v>0</v>
      </c>
      <c r="AC126" s="59">
        <f t="shared" ca="1" si="28"/>
        <v>0</v>
      </c>
      <c r="AD126" s="59">
        <f t="shared" ca="1" si="28"/>
        <v>0</v>
      </c>
      <c r="AE126" s="59">
        <f t="shared" ref="AE126:AG178" ca="1" si="33">IF($C$5=1,IF($G126=S$13,$C126,0),IF($H126=S$14,$C126,0))</f>
        <v>1.2097300291061399</v>
      </c>
      <c r="AF126" s="59">
        <f t="shared" ca="1" si="33"/>
        <v>0</v>
      </c>
      <c r="AG126" s="59">
        <f t="shared" ca="1" si="33"/>
        <v>0</v>
      </c>
      <c r="AH126" s="60"/>
      <c r="AI126" s="61">
        <v>5</v>
      </c>
      <c r="AJ126" s="60">
        <f t="shared" ca="1" si="27"/>
        <v>15</v>
      </c>
    </row>
    <row r="127" spans="1:36" ht="13.8" x14ac:dyDescent="0.3">
      <c r="A127" s="55" t="str">
        <f t="shared" ca="1" si="25"/>
        <v>com_23_3</v>
      </c>
      <c r="B127" s="55">
        <f t="shared" ca="1" si="25"/>
        <v>3.48108005523682</v>
      </c>
      <c r="C127" s="55">
        <f t="shared" ca="1" si="25"/>
        <v>-1.63829004764557</v>
      </c>
      <c r="D127" s="55">
        <f t="shared" ca="1" si="25"/>
        <v>-1.61635994911194</v>
      </c>
      <c r="E127" s="14"/>
      <c r="F127" s="50">
        <v>111</v>
      </c>
      <c r="G127" s="62" t="str">
        <f t="shared" ca="1" si="26"/>
        <v>com</v>
      </c>
      <c r="H127" s="56"/>
      <c r="I127" s="56"/>
      <c r="J127" s="14"/>
      <c r="K127" s="59">
        <f t="shared" ca="1" si="31"/>
        <v>0</v>
      </c>
      <c r="L127" s="59">
        <f t="shared" ca="1" si="31"/>
        <v>0</v>
      </c>
      <c r="M127" s="59">
        <f t="shared" ca="1" si="31"/>
        <v>0</v>
      </c>
      <c r="N127" s="59">
        <f t="shared" ca="1" si="31"/>
        <v>0</v>
      </c>
      <c r="O127" s="59">
        <f t="shared" ca="1" si="31"/>
        <v>0</v>
      </c>
      <c r="P127" s="59">
        <f t="shared" ca="1" si="31"/>
        <v>0</v>
      </c>
      <c r="Q127" s="59">
        <f t="shared" ca="1" si="31"/>
        <v>0</v>
      </c>
      <c r="R127" s="59">
        <f t="shared" ca="1" si="31"/>
        <v>0</v>
      </c>
      <c r="S127" s="59">
        <f t="shared" ca="1" si="31"/>
        <v>3.48108005523682</v>
      </c>
      <c r="T127" s="59">
        <f t="shared" ca="1" si="31"/>
        <v>0</v>
      </c>
      <c r="U127" s="59">
        <f t="shared" ca="1" si="31"/>
        <v>0</v>
      </c>
      <c r="V127" s="59"/>
      <c r="W127" s="59">
        <f t="shared" ca="1" si="32"/>
        <v>0</v>
      </c>
      <c r="X127" s="59">
        <f t="shared" ca="1" si="32"/>
        <v>0</v>
      </c>
      <c r="Y127" s="59">
        <f t="shared" ca="1" si="32"/>
        <v>0</v>
      </c>
      <c r="Z127" s="59">
        <f t="shared" ca="1" si="32"/>
        <v>0</v>
      </c>
      <c r="AA127" s="59">
        <f t="shared" ca="1" si="32"/>
        <v>0</v>
      </c>
      <c r="AB127" s="59">
        <f t="shared" ca="1" si="32"/>
        <v>0</v>
      </c>
      <c r="AC127" s="59">
        <f t="shared" ca="1" si="32"/>
        <v>0</v>
      </c>
      <c r="AD127" s="59">
        <f t="shared" ca="1" si="32"/>
        <v>0</v>
      </c>
      <c r="AE127" s="59">
        <f t="shared" ca="1" si="33"/>
        <v>-1.63829004764557</v>
      </c>
      <c r="AF127" s="59">
        <f t="shared" ca="1" si="33"/>
        <v>0</v>
      </c>
      <c r="AG127" s="59">
        <f t="shared" ca="1" si="33"/>
        <v>0</v>
      </c>
      <c r="AH127" s="60"/>
      <c r="AI127" s="61">
        <v>5</v>
      </c>
      <c r="AJ127" s="60">
        <f t="shared" ca="1" si="27"/>
        <v>15</v>
      </c>
    </row>
    <row r="128" spans="1:36" ht="13.8" x14ac:dyDescent="0.3">
      <c r="A128" s="55" t="str">
        <f t="shared" ca="1" si="25"/>
        <v>com_23_4</v>
      </c>
      <c r="B128" s="55">
        <f t="shared" ca="1" si="25"/>
        <v>3.28008008003235</v>
      </c>
      <c r="C128" s="55">
        <f t="shared" ca="1" si="25"/>
        <v>6.6639997065067305E-2</v>
      </c>
      <c r="D128" s="55">
        <f t="shared" ca="1" si="25"/>
        <v>-1.3563799858093299</v>
      </c>
      <c r="E128" s="14"/>
      <c r="F128" s="50">
        <v>112</v>
      </c>
      <c r="G128" s="62" t="str">
        <f t="shared" ca="1" si="26"/>
        <v>com</v>
      </c>
      <c r="H128" s="56"/>
      <c r="I128" s="56"/>
      <c r="J128" s="14"/>
      <c r="K128" s="59">
        <f t="shared" ca="1" si="31"/>
        <v>0</v>
      </c>
      <c r="L128" s="59">
        <f t="shared" ca="1" si="31"/>
        <v>0</v>
      </c>
      <c r="M128" s="59">
        <f t="shared" ca="1" si="31"/>
        <v>0</v>
      </c>
      <c r="N128" s="59">
        <f t="shared" ca="1" si="31"/>
        <v>0</v>
      </c>
      <c r="O128" s="59">
        <f t="shared" ca="1" si="31"/>
        <v>0</v>
      </c>
      <c r="P128" s="59">
        <f t="shared" ca="1" si="31"/>
        <v>0</v>
      </c>
      <c r="Q128" s="59">
        <f t="shared" ca="1" si="31"/>
        <v>0</v>
      </c>
      <c r="R128" s="59">
        <f t="shared" ca="1" si="31"/>
        <v>0</v>
      </c>
      <c r="S128" s="59">
        <f t="shared" ca="1" si="31"/>
        <v>3.28008008003235</v>
      </c>
      <c r="T128" s="59">
        <f t="shared" ca="1" si="31"/>
        <v>0</v>
      </c>
      <c r="U128" s="59">
        <f t="shared" ca="1" si="31"/>
        <v>0</v>
      </c>
      <c r="V128" s="59"/>
      <c r="W128" s="59">
        <f t="shared" ca="1" si="32"/>
        <v>0</v>
      </c>
      <c r="X128" s="59">
        <f t="shared" ca="1" si="32"/>
        <v>0</v>
      </c>
      <c r="Y128" s="59">
        <f t="shared" ca="1" si="32"/>
        <v>0</v>
      </c>
      <c r="Z128" s="59">
        <f t="shared" ca="1" si="32"/>
        <v>0</v>
      </c>
      <c r="AA128" s="59">
        <f t="shared" ca="1" si="32"/>
        <v>0</v>
      </c>
      <c r="AB128" s="59">
        <f t="shared" ca="1" si="32"/>
        <v>0</v>
      </c>
      <c r="AC128" s="59">
        <f t="shared" ca="1" si="32"/>
        <v>0</v>
      </c>
      <c r="AD128" s="59">
        <f t="shared" ca="1" si="32"/>
        <v>0</v>
      </c>
      <c r="AE128" s="59">
        <f t="shared" ca="1" si="33"/>
        <v>6.6639997065067305E-2</v>
      </c>
      <c r="AF128" s="59">
        <f t="shared" ca="1" si="33"/>
        <v>0</v>
      </c>
      <c r="AG128" s="59">
        <f t="shared" ca="1" si="33"/>
        <v>0</v>
      </c>
      <c r="AH128" s="60"/>
      <c r="AI128" s="61">
        <v>5</v>
      </c>
      <c r="AJ128" s="60">
        <f t="shared" ca="1" si="27"/>
        <v>15</v>
      </c>
    </row>
    <row r="129" spans="1:36" ht="13.8" x14ac:dyDescent="0.3">
      <c r="A129" s="55" t="str">
        <f t="shared" ca="1" si="25"/>
        <v>com_23_5</v>
      </c>
      <c r="B129" s="55">
        <f t="shared" ca="1" si="25"/>
        <v>3.7997701168060298</v>
      </c>
      <c r="C129" s="55">
        <f t="shared" ca="1" si="25"/>
        <v>-0.15631000697612801</v>
      </c>
      <c r="D129" s="55">
        <f t="shared" ca="1" si="25"/>
        <v>-1.60213994979858</v>
      </c>
      <c r="E129" s="14"/>
      <c r="F129" s="50">
        <v>113</v>
      </c>
      <c r="G129" s="62" t="str">
        <f t="shared" ca="1" si="26"/>
        <v>com</v>
      </c>
      <c r="H129" s="56"/>
      <c r="I129" s="56"/>
      <c r="J129" s="14"/>
      <c r="K129" s="59">
        <f t="shared" ca="1" si="31"/>
        <v>0</v>
      </c>
      <c r="L129" s="59">
        <f t="shared" ca="1" si="31"/>
        <v>0</v>
      </c>
      <c r="M129" s="59">
        <f t="shared" ca="1" si="31"/>
        <v>0</v>
      </c>
      <c r="N129" s="59">
        <f t="shared" ca="1" si="31"/>
        <v>0</v>
      </c>
      <c r="O129" s="59">
        <f t="shared" ca="1" si="31"/>
        <v>0</v>
      </c>
      <c r="P129" s="59">
        <f t="shared" ca="1" si="31"/>
        <v>0</v>
      </c>
      <c r="Q129" s="59">
        <f t="shared" ca="1" si="31"/>
        <v>0</v>
      </c>
      <c r="R129" s="59">
        <f t="shared" ca="1" si="31"/>
        <v>0</v>
      </c>
      <c r="S129" s="59">
        <f t="shared" ca="1" si="31"/>
        <v>3.7997701168060298</v>
      </c>
      <c r="T129" s="59">
        <f t="shared" ca="1" si="31"/>
        <v>0</v>
      </c>
      <c r="U129" s="59">
        <f t="shared" ca="1" si="31"/>
        <v>0</v>
      </c>
      <c r="V129" s="59"/>
      <c r="W129" s="59">
        <f t="shared" ca="1" si="32"/>
        <v>0</v>
      </c>
      <c r="X129" s="59">
        <f t="shared" ca="1" si="32"/>
        <v>0</v>
      </c>
      <c r="Y129" s="59">
        <f t="shared" ca="1" si="32"/>
        <v>0</v>
      </c>
      <c r="Z129" s="59">
        <f t="shared" ca="1" si="32"/>
        <v>0</v>
      </c>
      <c r="AA129" s="59">
        <f t="shared" ca="1" si="32"/>
        <v>0</v>
      </c>
      <c r="AB129" s="59">
        <f t="shared" ca="1" si="32"/>
        <v>0</v>
      </c>
      <c r="AC129" s="59">
        <f t="shared" ca="1" si="32"/>
        <v>0</v>
      </c>
      <c r="AD129" s="59">
        <f t="shared" ca="1" si="32"/>
        <v>0</v>
      </c>
      <c r="AE129" s="59">
        <f t="shared" ca="1" si="33"/>
        <v>-0.15631000697612801</v>
      </c>
      <c r="AF129" s="59">
        <f t="shared" ca="1" si="33"/>
        <v>0</v>
      </c>
      <c r="AG129" s="59">
        <f t="shared" ca="1" si="33"/>
        <v>0</v>
      </c>
      <c r="AH129" s="60"/>
      <c r="AI129" s="61">
        <v>5</v>
      </c>
      <c r="AJ129" s="60">
        <f t="shared" ca="1" si="27"/>
        <v>15</v>
      </c>
    </row>
    <row r="130" spans="1:36" ht="13.8" x14ac:dyDescent="0.3">
      <c r="A130" s="55" t="str">
        <f t="shared" ca="1" si="25"/>
        <v>com_24_1</v>
      </c>
      <c r="B130" s="55">
        <f t="shared" ca="1" si="25"/>
        <v>1.90100002288818</v>
      </c>
      <c r="C130" s="55">
        <f t="shared" ca="1" si="25"/>
        <v>-5.64735984802246</v>
      </c>
      <c r="D130" s="55">
        <f t="shared" ca="1" si="25"/>
        <v>-1.6905599832534799</v>
      </c>
      <c r="E130" s="14"/>
      <c r="F130" s="50">
        <v>114</v>
      </c>
      <c r="G130" s="62" t="str">
        <f t="shared" ca="1" si="26"/>
        <v>com</v>
      </c>
      <c r="H130" s="57"/>
      <c r="I130" s="57"/>
      <c r="J130" s="14"/>
      <c r="K130" s="59">
        <f t="shared" ca="1" si="31"/>
        <v>0</v>
      </c>
      <c r="L130" s="59">
        <f t="shared" ca="1" si="31"/>
        <v>0</v>
      </c>
      <c r="M130" s="59">
        <f t="shared" ca="1" si="31"/>
        <v>0</v>
      </c>
      <c r="N130" s="59">
        <f t="shared" ca="1" si="31"/>
        <v>0</v>
      </c>
      <c r="O130" s="59">
        <f t="shared" ca="1" si="31"/>
        <v>0</v>
      </c>
      <c r="P130" s="59">
        <f t="shared" ca="1" si="31"/>
        <v>0</v>
      </c>
      <c r="Q130" s="59">
        <f t="shared" ca="1" si="31"/>
        <v>0</v>
      </c>
      <c r="R130" s="59">
        <f t="shared" ca="1" si="31"/>
        <v>0</v>
      </c>
      <c r="S130" s="59">
        <f t="shared" ca="1" si="31"/>
        <v>1.90100002288818</v>
      </c>
      <c r="T130" s="59">
        <f t="shared" ca="1" si="31"/>
        <v>0</v>
      </c>
      <c r="U130" s="59">
        <f t="shared" ca="1" si="31"/>
        <v>0</v>
      </c>
      <c r="V130" s="59"/>
      <c r="W130" s="59">
        <f t="shared" ca="1" si="32"/>
        <v>0</v>
      </c>
      <c r="X130" s="59">
        <f t="shared" ca="1" si="32"/>
        <v>0</v>
      </c>
      <c r="Y130" s="59">
        <f t="shared" ca="1" si="32"/>
        <v>0</v>
      </c>
      <c r="Z130" s="59">
        <f t="shared" ca="1" si="32"/>
        <v>0</v>
      </c>
      <c r="AA130" s="59">
        <f t="shared" ca="1" si="32"/>
        <v>0</v>
      </c>
      <c r="AB130" s="59">
        <f t="shared" ca="1" si="32"/>
        <v>0</v>
      </c>
      <c r="AC130" s="59">
        <f t="shared" ca="1" si="32"/>
        <v>0</v>
      </c>
      <c r="AD130" s="59">
        <f t="shared" ca="1" si="32"/>
        <v>0</v>
      </c>
      <c r="AE130" s="59">
        <f t="shared" ca="1" si="33"/>
        <v>-5.64735984802246</v>
      </c>
      <c r="AF130" s="59">
        <f t="shared" ca="1" si="33"/>
        <v>0</v>
      </c>
      <c r="AG130" s="59">
        <f t="shared" ca="1" si="33"/>
        <v>0</v>
      </c>
      <c r="AH130" s="60"/>
      <c r="AI130" s="61">
        <v>5</v>
      </c>
      <c r="AJ130" s="60">
        <f t="shared" ca="1" si="27"/>
        <v>15</v>
      </c>
    </row>
    <row r="131" spans="1:36" ht="13.8" x14ac:dyDescent="0.3">
      <c r="A131" s="55" t="str">
        <f t="shared" ca="1" si="25"/>
        <v>com_24_2</v>
      </c>
      <c r="B131" s="55">
        <f t="shared" ca="1" si="25"/>
        <v>0.51484000682830799</v>
      </c>
      <c r="C131" s="55">
        <f t="shared" ca="1" si="25"/>
        <v>-7.1166501045227104</v>
      </c>
      <c r="D131" s="55">
        <f t="shared" ca="1" si="25"/>
        <v>-0.82261997461319003</v>
      </c>
      <c r="E131" s="14"/>
      <c r="F131" s="50">
        <v>115</v>
      </c>
      <c r="G131" s="62" t="str">
        <f t="shared" ca="1" si="26"/>
        <v>com</v>
      </c>
      <c r="H131" s="56"/>
      <c r="I131" s="56"/>
      <c r="J131" s="14"/>
      <c r="K131" s="59">
        <f t="shared" ca="1" si="31"/>
        <v>0</v>
      </c>
      <c r="L131" s="59">
        <f t="shared" ca="1" si="31"/>
        <v>0</v>
      </c>
      <c r="M131" s="59">
        <f t="shared" ca="1" si="31"/>
        <v>0</v>
      </c>
      <c r="N131" s="59">
        <f t="shared" ca="1" si="31"/>
        <v>0</v>
      </c>
      <c r="O131" s="59">
        <f t="shared" ca="1" si="31"/>
        <v>0</v>
      </c>
      <c r="P131" s="59">
        <f t="shared" ca="1" si="31"/>
        <v>0</v>
      </c>
      <c r="Q131" s="59">
        <f t="shared" ca="1" si="31"/>
        <v>0</v>
      </c>
      <c r="R131" s="59">
        <f t="shared" ca="1" si="31"/>
        <v>0</v>
      </c>
      <c r="S131" s="59">
        <f t="shared" ca="1" si="31"/>
        <v>0.51484000682830799</v>
      </c>
      <c r="T131" s="59">
        <f t="shared" ca="1" si="31"/>
        <v>0</v>
      </c>
      <c r="U131" s="59">
        <f t="shared" ca="1" si="31"/>
        <v>0</v>
      </c>
      <c r="V131" s="59"/>
      <c r="W131" s="59">
        <f t="shared" ca="1" si="32"/>
        <v>0</v>
      </c>
      <c r="X131" s="59">
        <f t="shared" ca="1" si="32"/>
        <v>0</v>
      </c>
      <c r="Y131" s="59">
        <f t="shared" ca="1" si="32"/>
        <v>0</v>
      </c>
      <c r="Z131" s="59">
        <f t="shared" ca="1" si="32"/>
        <v>0</v>
      </c>
      <c r="AA131" s="59">
        <f t="shared" ca="1" si="32"/>
        <v>0</v>
      </c>
      <c r="AB131" s="59">
        <f t="shared" ca="1" si="32"/>
        <v>0</v>
      </c>
      <c r="AC131" s="59">
        <f t="shared" ca="1" si="32"/>
        <v>0</v>
      </c>
      <c r="AD131" s="59">
        <f t="shared" ca="1" si="32"/>
        <v>0</v>
      </c>
      <c r="AE131" s="59">
        <f t="shared" ca="1" si="33"/>
        <v>-7.1166501045227104</v>
      </c>
      <c r="AF131" s="59">
        <f t="shared" ca="1" si="33"/>
        <v>0</v>
      </c>
      <c r="AG131" s="59">
        <f t="shared" ca="1" si="33"/>
        <v>0</v>
      </c>
      <c r="AH131" s="60"/>
      <c r="AI131" s="61">
        <v>5</v>
      </c>
      <c r="AJ131" s="60">
        <f t="shared" ca="1" si="27"/>
        <v>15</v>
      </c>
    </row>
    <row r="132" spans="1:36" ht="13.8" x14ac:dyDescent="0.3">
      <c r="A132" s="55" t="str">
        <f t="shared" ca="1" si="25"/>
        <v>com_24_3</v>
      </c>
      <c r="B132" s="55">
        <f t="shared" ca="1" si="25"/>
        <v>-1.9529399871826201</v>
      </c>
      <c r="C132" s="55">
        <f t="shared" ca="1" si="25"/>
        <v>-7.7793002128601101</v>
      </c>
      <c r="D132" s="55">
        <f t="shared" ca="1" si="25"/>
        <v>-0.53922998905181896</v>
      </c>
      <c r="E132" s="14"/>
      <c r="F132" s="50">
        <v>116</v>
      </c>
      <c r="G132" s="62" t="str">
        <f t="shared" ca="1" si="26"/>
        <v>com</v>
      </c>
      <c r="H132" s="56"/>
      <c r="I132" s="56"/>
      <c r="J132" s="14"/>
      <c r="K132" s="59">
        <f t="shared" ca="1" si="31"/>
        <v>0</v>
      </c>
      <c r="L132" s="59">
        <f t="shared" ca="1" si="31"/>
        <v>0</v>
      </c>
      <c r="M132" s="59">
        <f t="shared" ca="1" si="31"/>
        <v>0</v>
      </c>
      <c r="N132" s="59">
        <f t="shared" ca="1" si="31"/>
        <v>0</v>
      </c>
      <c r="O132" s="59">
        <f t="shared" ca="1" si="31"/>
        <v>0</v>
      </c>
      <c r="P132" s="59">
        <f t="shared" ca="1" si="31"/>
        <v>0</v>
      </c>
      <c r="Q132" s="59">
        <f t="shared" ca="1" si="31"/>
        <v>0</v>
      </c>
      <c r="R132" s="59">
        <f t="shared" ca="1" si="31"/>
        <v>0</v>
      </c>
      <c r="S132" s="59">
        <f t="shared" ca="1" si="31"/>
        <v>-1.9529399871826201</v>
      </c>
      <c r="T132" s="59">
        <f t="shared" ca="1" si="31"/>
        <v>0</v>
      </c>
      <c r="U132" s="59">
        <f t="shared" ca="1" si="31"/>
        <v>0</v>
      </c>
      <c r="V132" s="59"/>
      <c r="W132" s="59">
        <f t="shared" ca="1" si="32"/>
        <v>0</v>
      </c>
      <c r="X132" s="59">
        <f t="shared" ca="1" si="32"/>
        <v>0</v>
      </c>
      <c r="Y132" s="59">
        <f t="shared" ca="1" si="32"/>
        <v>0</v>
      </c>
      <c r="Z132" s="59">
        <f t="shared" ca="1" si="32"/>
        <v>0</v>
      </c>
      <c r="AA132" s="59">
        <f t="shared" ca="1" si="32"/>
        <v>0</v>
      </c>
      <c r="AB132" s="59">
        <f t="shared" ca="1" si="32"/>
        <v>0</v>
      </c>
      <c r="AC132" s="59">
        <f t="shared" ca="1" si="32"/>
        <v>0</v>
      </c>
      <c r="AD132" s="59">
        <f t="shared" ca="1" si="32"/>
        <v>0</v>
      </c>
      <c r="AE132" s="59">
        <f t="shared" ca="1" si="33"/>
        <v>-7.7793002128601101</v>
      </c>
      <c r="AF132" s="59">
        <f t="shared" ca="1" si="33"/>
        <v>0</v>
      </c>
      <c r="AG132" s="59">
        <f t="shared" ca="1" si="33"/>
        <v>0</v>
      </c>
      <c r="AH132" s="60"/>
      <c r="AI132" s="61">
        <v>5</v>
      </c>
      <c r="AJ132" s="60">
        <f t="shared" ca="1" si="27"/>
        <v>15</v>
      </c>
    </row>
    <row r="133" spans="1:36" ht="13.8" x14ac:dyDescent="0.3">
      <c r="A133" s="55" t="str">
        <f t="shared" ca="1" si="25"/>
        <v>com_24_4</v>
      </c>
      <c r="B133" s="55">
        <f t="shared" ca="1" si="25"/>
        <v>1.5281300544738801</v>
      </c>
      <c r="C133" s="55">
        <f t="shared" ca="1" si="25"/>
        <v>-5.4181599617004403</v>
      </c>
      <c r="D133" s="55">
        <f t="shared" ca="1" si="25"/>
        <v>-2.7716801166534402</v>
      </c>
      <c r="E133" s="14"/>
      <c r="F133" s="50">
        <v>117</v>
      </c>
      <c r="G133" s="62" t="str">
        <f t="shared" ca="1" si="26"/>
        <v>com</v>
      </c>
      <c r="H133" s="56"/>
      <c r="I133" s="56"/>
      <c r="J133" s="14"/>
      <c r="K133" s="59">
        <f t="shared" ca="1" si="31"/>
        <v>0</v>
      </c>
      <c r="L133" s="59">
        <f t="shared" ca="1" si="31"/>
        <v>0</v>
      </c>
      <c r="M133" s="59">
        <f t="shared" ca="1" si="31"/>
        <v>0</v>
      </c>
      <c r="N133" s="59">
        <f t="shared" ca="1" si="31"/>
        <v>0</v>
      </c>
      <c r="O133" s="59">
        <f t="shared" ca="1" si="31"/>
        <v>0</v>
      </c>
      <c r="P133" s="59">
        <f t="shared" ca="1" si="31"/>
        <v>0</v>
      </c>
      <c r="Q133" s="59">
        <f t="shared" ca="1" si="31"/>
        <v>0</v>
      </c>
      <c r="R133" s="59">
        <f t="shared" ca="1" si="31"/>
        <v>0</v>
      </c>
      <c r="S133" s="59">
        <f t="shared" ca="1" si="31"/>
        <v>1.5281300544738801</v>
      </c>
      <c r="T133" s="59">
        <f t="shared" ca="1" si="31"/>
        <v>0</v>
      </c>
      <c r="U133" s="59">
        <f t="shared" ca="1" si="31"/>
        <v>0</v>
      </c>
      <c r="V133" s="59"/>
      <c r="W133" s="59">
        <f t="shared" ca="1" si="32"/>
        <v>0</v>
      </c>
      <c r="X133" s="59">
        <f t="shared" ca="1" si="32"/>
        <v>0</v>
      </c>
      <c r="Y133" s="59">
        <f t="shared" ca="1" si="32"/>
        <v>0</v>
      </c>
      <c r="Z133" s="59">
        <f t="shared" ca="1" si="32"/>
        <v>0</v>
      </c>
      <c r="AA133" s="59">
        <f t="shared" ca="1" si="32"/>
        <v>0</v>
      </c>
      <c r="AB133" s="59">
        <f t="shared" ca="1" si="32"/>
        <v>0</v>
      </c>
      <c r="AC133" s="59">
        <f t="shared" ca="1" si="32"/>
        <v>0</v>
      </c>
      <c r="AD133" s="59">
        <f t="shared" ca="1" si="32"/>
        <v>0</v>
      </c>
      <c r="AE133" s="59">
        <f t="shared" ca="1" si="33"/>
        <v>-5.4181599617004403</v>
      </c>
      <c r="AF133" s="59">
        <f t="shared" ca="1" si="33"/>
        <v>0</v>
      </c>
      <c r="AG133" s="59">
        <f t="shared" ca="1" si="33"/>
        <v>0</v>
      </c>
      <c r="AH133" s="60"/>
      <c r="AI133" s="61">
        <v>5</v>
      </c>
      <c r="AJ133" s="60">
        <f t="shared" ca="1" si="27"/>
        <v>15</v>
      </c>
    </row>
    <row r="134" spans="1:36" ht="13.8" x14ac:dyDescent="0.3">
      <c r="A134" s="55" t="str">
        <f t="shared" ca="1" si="25"/>
        <v>com_24_5</v>
      </c>
      <c r="B134" s="55">
        <f t="shared" ca="1" si="25"/>
        <v>1.02755999565125</v>
      </c>
      <c r="C134" s="55">
        <f t="shared" ca="1" si="25"/>
        <v>-3.9105501174926798</v>
      </c>
      <c r="D134" s="55">
        <f t="shared" ca="1" si="25"/>
        <v>-1.69825994968414</v>
      </c>
      <c r="E134" s="14"/>
      <c r="F134" s="50">
        <v>118</v>
      </c>
      <c r="G134" s="62" t="str">
        <f t="shared" ca="1" si="26"/>
        <v>com</v>
      </c>
      <c r="H134" s="57"/>
      <c r="I134" s="57"/>
      <c r="J134" s="14"/>
      <c r="K134" s="59">
        <f t="shared" ca="1" si="31"/>
        <v>0</v>
      </c>
      <c r="L134" s="59">
        <f t="shared" ca="1" si="31"/>
        <v>0</v>
      </c>
      <c r="M134" s="59">
        <f t="shared" ca="1" si="31"/>
        <v>0</v>
      </c>
      <c r="N134" s="59">
        <f t="shared" ca="1" si="31"/>
        <v>0</v>
      </c>
      <c r="O134" s="59">
        <f t="shared" ca="1" si="31"/>
        <v>0</v>
      </c>
      <c r="P134" s="59">
        <f t="shared" ca="1" si="31"/>
        <v>0</v>
      </c>
      <c r="Q134" s="59">
        <f t="shared" ca="1" si="31"/>
        <v>0</v>
      </c>
      <c r="R134" s="59">
        <f t="shared" ca="1" si="31"/>
        <v>0</v>
      </c>
      <c r="S134" s="59">
        <f t="shared" ca="1" si="31"/>
        <v>1.02755999565125</v>
      </c>
      <c r="T134" s="59">
        <f t="shared" ca="1" si="31"/>
        <v>0</v>
      </c>
      <c r="U134" s="59">
        <f t="shared" ca="1" si="31"/>
        <v>0</v>
      </c>
      <c r="V134" s="59"/>
      <c r="W134" s="59">
        <f t="shared" ca="1" si="32"/>
        <v>0</v>
      </c>
      <c r="X134" s="59">
        <f t="shared" ca="1" si="32"/>
        <v>0</v>
      </c>
      <c r="Y134" s="59">
        <f t="shared" ca="1" si="32"/>
        <v>0</v>
      </c>
      <c r="Z134" s="59">
        <f t="shared" ca="1" si="32"/>
        <v>0</v>
      </c>
      <c r="AA134" s="59">
        <f t="shared" ca="1" si="32"/>
        <v>0</v>
      </c>
      <c r="AB134" s="59">
        <f t="shared" ca="1" si="32"/>
        <v>0</v>
      </c>
      <c r="AC134" s="59">
        <f t="shared" ca="1" si="32"/>
        <v>0</v>
      </c>
      <c r="AD134" s="59">
        <f t="shared" ca="1" si="32"/>
        <v>0</v>
      </c>
      <c r="AE134" s="59">
        <f t="shared" ca="1" si="33"/>
        <v>-3.9105501174926798</v>
      </c>
      <c r="AF134" s="59">
        <f t="shared" ca="1" si="33"/>
        <v>0</v>
      </c>
      <c r="AG134" s="59">
        <f t="shared" ca="1" si="33"/>
        <v>0</v>
      </c>
      <c r="AH134" s="60"/>
      <c r="AI134" s="61">
        <v>5</v>
      </c>
      <c r="AJ134" s="60">
        <f t="shared" ca="1" si="27"/>
        <v>15</v>
      </c>
    </row>
    <row r="135" spans="1:36" ht="13.8" x14ac:dyDescent="0.3">
      <c r="A135" s="55" t="str">
        <f t="shared" ca="1" si="25"/>
        <v>com_25_1</v>
      </c>
      <c r="B135" s="55">
        <f t="shared" ca="1" si="25"/>
        <v>2.4017300605773899</v>
      </c>
      <c r="C135" s="55">
        <f t="shared" ca="1" si="25"/>
        <v>0.15333999693393699</v>
      </c>
      <c r="D135" s="55">
        <f t="shared" ca="1" si="25"/>
        <v>-1.48837995529175</v>
      </c>
      <c r="E135" s="14"/>
      <c r="F135" s="50">
        <v>119</v>
      </c>
      <c r="G135" s="62" t="str">
        <f t="shared" ca="1" si="26"/>
        <v>com</v>
      </c>
      <c r="H135" s="56"/>
      <c r="I135" s="56"/>
      <c r="J135" s="14"/>
      <c r="K135" s="59">
        <f t="shared" ca="1" si="31"/>
        <v>0</v>
      </c>
      <c r="L135" s="59">
        <f t="shared" ca="1" si="31"/>
        <v>0</v>
      </c>
      <c r="M135" s="59">
        <f t="shared" ca="1" si="31"/>
        <v>0</v>
      </c>
      <c r="N135" s="59">
        <f t="shared" ca="1" si="31"/>
        <v>0</v>
      </c>
      <c r="O135" s="59">
        <f t="shared" ca="1" si="31"/>
        <v>0</v>
      </c>
      <c r="P135" s="59">
        <f t="shared" ca="1" si="31"/>
        <v>0</v>
      </c>
      <c r="Q135" s="59">
        <f t="shared" ca="1" si="31"/>
        <v>0</v>
      </c>
      <c r="R135" s="59">
        <f t="shared" ca="1" si="31"/>
        <v>0</v>
      </c>
      <c r="S135" s="59">
        <f t="shared" ca="1" si="31"/>
        <v>2.4017300605773899</v>
      </c>
      <c r="T135" s="59">
        <f t="shared" ca="1" si="31"/>
        <v>0</v>
      </c>
      <c r="U135" s="59">
        <f t="shared" ca="1" si="31"/>
        <v>0</v>
      </c>
      <c r="V135" s="59"/>
      <c r="W135" s="59">
        <f t="shared" ca="1" si="32"/>
        <v>0</v>
      </c>
      <c r="X135" s="59">
        <f t="shared" ca="1" si="32"/>
        <v>0</v>
      </c>
      <c r="Y135" s="59">
        <f t="shared" ca="1" si="32"/>
        <v>0</v>
      </c>
      <c r="Z135" s="59">
        <f t="shared" ca="1" si="32"/>
        <v>0</v>
      </c>
      <c r="AA135" s="59">
        <f t="shared" ca="1" si="32"/>
        <v>0</v>
      </c>
      <c r="AB135" s="59">
        <f t="shared" ca="1" si="32"/>
        <v>0</v>
      </c>
      <c r="AC135" s="59">
        <f t="shared" ca="1" si="32"/>
        <v>0</v>
      </c>
      <c r="AD135" s="59">
        <f t="shared" ca="1" si="32"/>
        <v>0</v>
      </c>
      <c r="AE135" s="59">
        <f t="shared" ca="1" si="33"/>
        <v>0.15333999693393699</v>
      </c>
      <c r="AF135" s="59">
        <f t="shared" ca="1" si="33"/>
        <v>0</v>
      </c>
      <c r="AG135" s="59">
        <f t="shared" ca="1" si="33"/>
        <v>0</v>
      </c>
      <c r="AH135" s="60"/>
      <c r="AI135" s="61">
        <v>5</v>
      </c>
      <c r="AJ135" s="60">
        <f t="shared" ca="1" si="27"/>
        <v>15</v>
      </c>
    </row>
    <row r="136" spans="1:36" ht="13.8" x14ac:dyDescent="0.3">
      <c r="A136" s="55" t="str">
        <f t="shared" ca="1" si="25"/>
        <v>com_25_2</v>
      </c>
      <c r="B136" s="55">
        <f t="shared" ca="1" si="25"/>
        <v>2.4995200634002699</v>
      </c>
      <c r="C136" s="55">
        <f t="shared" ca="1" si="25"/>
        <v>1.1688699722289999</v>
      </c>
      <c r="D136" s="55">
        <f t="shared" ca="1" si="25"/>
        <v>-1.85578000545502</v>
      </c>
      <c r="E136" s="14"/>
      <c r="F136" s="50">
        <v>120</v>
      </c>
      <c r="G136" s="62" t="str">
        <f t="shared" ca="1" si="26"/>
        <v>com</v>
      </c>
      <c r="H136" s="56"/>
      <c r="I136" s="56"/>
      <c r="J136" s="14"/>
      <c r="K136" s="59">
        <f t="shared" ca="1" si="31"/>
        <v>0</v>
      </c>
      <c r="L136" s="59">
        <f t="shared" ca="1" si="31"/>
        <v>0</v>
      </c>
      <c r="M136" s="59">
        <f t="shared" ca="1" si="31"/>
        <v>0</v>
      </c>
      <c r="N136" s="59">
        <f t="shared" ca="1" si="31"/>
        <v>0</v>
      </c>
      <c r="O136" s="59">
        <f t="shared" ca="1" si="31"/>
        <v>0</v>
      </c>
      <c r="P136" s="59">
        <f t="shared" ca="1" si="31"/>
        <v>0</v>
      </c>
      <c r="Q136" s="59">
        <f t="shared" ca="1" si="31"/>
        <v>0</v>
      </c>
      <c r="R136" s="59">
        <f t="shared" ca="1" si="31"/>
        <v>0</v>
      </c>
      <c r="S136" s="59">
        <f t="shared" ca="1" si="31"/>
        <v>2.4995200634002699</v>
      </c>
      <c r="T136" s="59">
        <f t="shared" ca="1" si="31"/>
        <v>0</v>
      </c>
      <c r="U136" s="59">
        <f t="shared" ca="1" si="31"/>
        <v>0</v>
      </c>
      <c r="V136" s="59"/>
      <c r="W136" s="59">
        <f t="shared" ca="1" si="32"/>
        <v>0</v>
      </c>
      <c r="X136" s="59">
        <f t="shared" ca="1" si="32"/>
        <v>0</v>
      </c>
      <c r="Y136" s="59">
        <f t="shared" ca="1" si="32"/>
        <v>0</v>
      </c>
      <c r="Z136" s="59">
        <f t="shared" ca="1" si="32"/>
        <v>0</v>
      </c>
      <c r="AA136" s="59">
        <f t="shared" ca="1" si="32"/>
        <v>0</v>
      </c>
      <c r="AB136" s="59">
        <f t="shared" ca="1" si="32"/>
        <v>0</v>
      </c>
      <c r="AC136" s="59">
        <f t="shared" ca="1" si="32"/>
        <v>0</v>
      </c>
      <c r="AD136" s="59">
        <f t="shared" ca="1" si="32"/>
        <v>0</v>
      </c>
      <c r="AE136" s="59">
        <f t="shared" ca="1" si="33"/>
        <v>1.1688699722289999</v>
      </c>
      <c r="AF136" s="59">
        <f t="shared" ca="1" si="33"/>
        <v>0</v>
      </c>
      <c r="AG136" s="59">
        <f t="shared" ca="1" si="33"/>
        <v>0</v>
      </c>
      <c r="AH136" s="60"/>
      <c r="AI136" s="61">
        <v>5</v>
      </c>
      <c r="AJ136" s="60">
        <f t="shared" ca="1" si="27"/>
        <v>15</v>
      </c>
    </row>
    <row r="137" spans="1:36" ht="13.8" x14ac:dyDescent="0.3">
      <c r="A137" s="55" t="str">
        <f t="shared" ca="1" si="25"/>
        <v>com_25_3</v>
      </c>
      <c r="B137" s="55">
        <f t="shared" ca="1" si="25"/>
        <v>2.7236900329589799</v>
      </c>
      <c r="C137" s="55">
        <f t="shared" ca="1" si="25"/>
        <v>4.1900001466274303E-2</v>
      </c>
      <c r="D137" s="55">
        <f t="shared" ca="1" si="25"/>
        <v>-1.5922199487686199</v>
      </c>
      <c r="E137" s="14"/>
      <c r="F137" s="50">
        <v>121</v>
      </c>
      <c r="G137" s="62" t="str">
        <f t="shared" ca="1" si="26"/>
        <v>com</v>
      </c>
      <c r="H137" s="57"/>
      <c r="I137" s="57"/>
      <c r="J137" s="14"/>
      <c r="K137" s="59">
        <f t="shared" ca="1" si="31"/>
        <v>0</v>
      </c>
      <c r="L137" s="59">
        <f t="shared" ca="1" si="31"/>
        <v>0</v>
      </c>
      <c r="M137" s="59">
        <f t="shared" ca="1" si="31"/>
        <v>0</v>
      </c>
      <c r="N137" s="59">
        <f t="shared" ca="1" si="31"/>
        <v>0</v>
      </c>
      <c r="O137" s="59">
        <f t="shared" ca="1" si="31"/>
        <v>0</v>
      </c>
      <c r="P137" s="59">
        <f t="shared" ca="1" si="31"/>
        <v>0</v>
      </c>
      <c r="Q137" s="59">
        <f t="shared" ca="1" si="31"/>
        <v>0</v>
      </c>
      <c r="R137" s="59">
        <f t="shared" ca="1" si="31"/>
        <v>0</v>
      </c>
      <c r="S137" s="59">
        <f t="shared" ca="1" si="31"/>
        <v>2.7236900329589799</v>
      </c>
      <c r="T137" s="59">
        <f t="shared" ca="1" si="31"/>
        <v>0</v>
      </c>
      <c r="U137" s="59">
        <f t="shared" ca="1" si="31"/>
        <v>0</v>
      </c>
      <c r="V137" s="59"/>
      <c r="W137" s="59">
        <f t="shared" ca="1" si="32"/>
        <v>0</v>
      </c>
      <c r="X137" s="59">
        <f t="shared" ca="1" si="32"/>
        <v>0</v>
      </c>
      <c r="Y137" s="59">
        <f t="shared" ca="1" si="32"/>
        <v>0</v>
      </c>
      <c r="Z137" s="59">
        <f t="shared" ca="1" si="32"/>
        <v>0</v>
      </c>
      <c r="AA137" s="59">
        <f t="shared" ca="1" si="32"/>
        <v>0</v>
      </c>
      <c r="AB137" s="59">
        <f t="shared" ca="1" si="32"/>
        <v>0</v>
      </c>
      <c r="AC137" s="59">
        <f t="shared" ca="1" si="32"/>
        <v>0</v>
      </c>
      <c r="AD137" s="59">
        <f t="shared" ca="1" si="32"/>
        <v>0</v>
      </c>
      <c r="AE137" s="59">
        <f t="shared" ca="1" si="33"/>
        <v>4.1900001466274303E-2</v>
      </c>
      <c r="AF137" s="59">
        <f t="shared" ca="1" si="33"/>
        <v>0</v>
      </c>
      <c r="AG137" s="59">
        <f t="shared" ca="1" si="33"/>
        <v>0</v>
      </c>
      <c r="AH137" s="60"/>
      <c r="AI137" s="61">
        <v>5</v>
      </c>
      <c r="AJ137" s="60">
        <f t="shared" ca="1" si="27"/>
        <v>15</v>
      </c>
    </row>
    <row r="138" spans="1:36" ht="13.8" x14ac:dyDescent="0.3">
      <c r="A138" s="55" t="str">
        <f t="shared" ca="1" si="25"/>
        <v>com_25_4</v>
      </c>
      <c r="B138" s="55">
        <f t="shared" ca="1" si="25"/>
        <v>3.4365200996398899</v>
      </c>
      <c r="C138" s="55">
        <f t="shared" ca="1" si="25"/>
        <v>-0.43470001220703097</v>
      </c>
      <c r="D138" s="55">
        <f t="shared" ca="1" si="25"/>
        <v>-2.70282006263733</v>
      </c>
      <c r="E138" s="14"/>
      <c r="F138" s="50">
        <v>122</v>
      </c>
      <c r="G138" s="62" t="str">
        <f t="shared" ca="1" si="26"/>
        <v>com</v>
      </c>
      <c r="H138" s="56"/>
      <c r="I138" s="56"/>
      <c r="J138" s="14"/>
      <c r="K138" s="59">
        <f t="shared" ca="1" si="31"/>
        <v>0</v>
      </c>
      <c r="L138" s="59">
        <f t="shared" ca="1" si="31"/>
        <v>0</v>
      </c>
      <c r="M138" s="59">
        <f t="shared" ca="1" si="31"/>
        <v>0</v>
      </c>
      <c r="N138" s="59">
        <f t="shared" ca="1" si="31"/>
        <v>0</v>
      </c>
      <c r="O138" s="59">
        <f t="shared" ca="1" si="31"/>
        <v>0</v>
      </c>
      <c r="P138" s="59">
        <f t="shared" ca="1" si="31"/>
        <v>0</v>
      </c>
      <c r="Q138" s="59">
        <f t="shared" ca="1" si="31"/>
        <v>0</v>
      </c>
      <c r="R138" s="59">
        <f t="shared" ca="1" si="31"/>
        <v>0</v>
      </c>
      <c r="S138" s="59">
        <f t="shared" ca="1" si="31"/>
        <v>3.4365200996398899</v>
      </c>
      <c r="T138" s="59">
        <f t="shared" ca="1" si="31"/>
        <v>0</v>
      </c>
      <c r="U138" s="59">
        <f t="shared" ca="1" si="31"/>
        <v>0</v>
      </c>
      <c r="V138" s="59"/>
      <c r="W138" s="59">
        <f t="shared" ca="1" si="32"/>
        <v>0</v>
      </c>
      <c r="X138" s="59">
        <f t="shared" ca="1" si="32"/>
        <v>0</v>
      </c>
      <c r="Y138" s="59">
        <f t="shared" ca="1" si="32"/>
        <v>0</v>
      </c>
      <c r="Z138" s="59">
        <f t="shared" ca="1" si="32"/>
        <v>0</v>
      </c>
      <c r="AA138" s="59">
        <f t="shared" ca="1" si="32"/>
        <v>0</v>
      </c>
      <c r="AB138" s="59">
        <f t="shared" ca="1" si="32"/>
        <v>0</v>
      </c>
      <c r="AC138" s="59">
        <f t="shared" ca="1" si="32"/>
        <v>0</v>
      </c>
      <c r="AD138" s="59">
        <f t="shared" ca="1" si="32"/>
        <v>0</v>
      </c>
      <c r="AE138" s="59">
        <f t="shared" ca="1" si="33"/>
        <v>-0.43470001220703097</v>
      </c>
      <c r="AF138" s="59">
        <f t="shared" ca="1" si="33"/>
        <v>0</v>
      </c>
      <c r="AG138" s="59">
        <f t="shared" ca="1" si="33"/>
        <v>0</v>
      </c>
      <c r="AH138" s="60"/>
      <c r="AI138" s="61">
        <v>5</v>
      </c>
      <c r="AJ138" s="60">
        <f t="shared" ca="1" si="27"/>
        <v>15</v>
      </c>
    </row>
    <row r="139" spans="1:36" ht="13.8" x14ac:dyDescent="0.3">
      <c r="A139" s="55" t="str">
        <f t="shared" ca="1" si="25"/>
        <v>com_25_5</v>
      </c>
      <c r="B139" s="55">
        <f t="shared" ca="1" si="25"/>
        <v>2.2921800613403298</v>
      </c>
      <c r="C139" s="55">
        <f t="shared" ca="1" si="25"/>
        <v>-2.0611300468444802</v>
      </c>
      <c r="D139" s="55">
        <f t="shared" ca="1" si="25"/>
        <v>-2.8866600990295401</v>
      </c>
      <c r="E139" s="14"/>
      <c r="F139" s="50">
        <v>123</v>
      </c>
      <c r="G139" s="62" t="str">
        <f t="shared" ca="1" si="26"/>
        <v>com</v>
      </c>
      <c r="H139" s="56"/>
      <c r="I139" s="56"/>
      <c r="J139" s="14"/>
      <c r="K139" s="59">
        <f t="shared" ca="1" si="31"/>
        <v>0</v>
      </c>
      <c r="L139" s="59">
        <f ca="1">IF($C$5=1,IF($G139=L$13,$B139,0),IF($H139=L$14,$B139,0))</f>
        <v>0</v>
      </c>
      <c r="M139" s="59">
        <f t="shared" ca="1" si="31"/>
        <v>0</v>
      </c>
      <c r="N139" s="59">
        <f t="shared" ca="1" si="31"/>
        <v>0</v>
      </c>
      <c r="O139" s="59">
        <f t="shared" ca="1" si="31"/>
        <v>0</v>
      </c>
      <c r="P139" s="59">
        <f t="shared" ca="1" si="31"/>
        <v>0</v>
      </c>
      <c r="Q139" s="59">
        <f t="shared" ca="1" si="31"/>
        <v>0</v>
      </c>
      <c r="R139" s="59">
        <f t="shared" ca="1" si="31"/>
        <v>0</v>
      </c>
      <c r="S139" s="59">
        <f t="shared" ca="1" si="31"/>
        <v>2.2921800613403298</v>
      </c>
      <c r="T139" s="59">
        <f t="shared" ca="1" si="31"/>
        <v>0</v>
      </c>
      <c r="U139" s="59">
        <f t="shared" ca="1" si="31"/>
        <v>0</v>
      </c>
      <c r="V139" s="59"/>
      <c r="W139" s="59">
        <f t="shared" ca="1" si="32"/>
        <v>0</v>
      </c>
      <c r="X139" s="59">
        <f t="shared" ca="1" si="32"/>
        <v>0</v>
      </c>
      <c r="Y139" s="59">
        <f t="shared" ca="1" si="32"/>
        <v>0</v>
      </c>
      <c r="Z139" s="59">
        <f t="shared" ca="1" si="32"/>
        <v>0</v>
      </c>
      <c r="AA139" s="59">
        <f t="shared" ca="1" si="32"/>
        <v>0</v>
      </c>
      <c r="AB139" s="59">
        <f t="shared" ca="1" si="32"/>
        <v>0</v>
      </c>
      <c r="AC139" s="59">
        <f t="shared" ca="1" si="32"/>
        <v>0</v>
      </c>
      <c r="AD139" s="59">
        <f t="shared" ca="1" si="32"/>
        <v>0</v>
      </c>
      <c r="AE139" s="59">
        <f t="shared" ca="1" si="33"/>
        <v>-2.0611300468444802</v>
      </c>
      <c r="AF139" s="59">
        <f t="shared" ca="1" si="33"/>
        <v>0</v>
      </c>
      <c r="AG139" s="59">
        <f t="shared" ca="1" si="33"/>
        <v>0</v>
      </c>
      <c r="AH139" s="60"/>
      <c r="AI139" s="61">
        <v>5</v>
      </c>
      <c r="AJ139" s="60">
        <f t="shared" ca="1" si="27"/>
        <v>15</v>
      </c>
    </row>
    <row r="140" spans="1:36" ht="13.8" x14ac:dyDescent="0.3">
      <c r="A140" s="55" t="str">
        <f t="shared" ca="1" si="25"/>
        <v>com_26_1</v>
      </c>
      <c r="B140" s="55">
        <f t="shared" ca="1" si="25"/>
        <v>1.8672000169753999</v>
      </c>
      <c r="C140" s="55">
        <f t="shared" ca="1" si="25"/>
        <v>-2.3102900981903098</v>
      </c>
      <c r="D140" s="55">
        <f t="shared" ca="1" si="25"/>
        <v>-1.6451900005340601</v>
      </c>
      <c r="E140" s="14"/>
      <c r="F140" s="50">
        <v>124</v>
      </c>
      <c r="G140" s="62" t="str">
        <f t="shared" ca="1" si="26"/>
        <v>com</v>
      </c>
      <c r="H140" s="56"/>
      <c r="I140" s="56"/>
      <c r="J140" s="14"/>
      <c r="K140" s="59">
        <f t="shared" ca="1" si="31"/>
        <v>0</v>
      </c>
      <c r="L140" s="59">
        <f t="shared" ca="1" si="31"/>
        <v>0</v>
      </c>
      <c r="M140" s="59">
        <f t="shared" ca="1" si="31"/>
        <v>0</v>
      </c>
      <c r="N140" s="59">
        <f t="shared" ca="1" si="31"/>
        <v>0</v>
      </c>
      <c r="O140" s="59">
        <f t="shared" ca="1" si="31"/>
        <v>0</v>
      </c>
      <c r="P140" s="59">
        <f t="shared" ca="1" si="31"/>
        <v>0</v>
      </c>
      <c r="Q140" s="59">
        <f t="shared" ca="1" si="31"/>
        <v>0</v>
      </c>
      <c r="R140" s="59">
        <f t="shared" ca="1" si="31"/>
        <v>0</v>
      </c>
      <c r="S140" s="59">
        <f t="shared" ca="1" si="31"/>
        <v>1.8672000169753999</v>
      </c>
      <c r="T140" s="59">
        <f t="shared" ca="1" si="31"/>
        <v>0</v>
      </c>
      <c r="U140" s="59">
        <f t="shared" ca="1" si="31"/>
        <v>0</v>
      </c>
      <c r="V140" s="59"/>
      <c r="W140" s="59">
        <f t="shared" ca="1" si="32"/>
        <v>0</v>
      </c>
      <c r="X140" s="59">
        <f t="shared" ca="1" si="32"/>
        <v>0</v>
      </c>
      <c r="Y140" s="59">
        <f t="shared" ca="1" si="32"/>
        <v>0</v>
      </c>
      <c r="Z140" s="59">
        <f t="shared" ca="1" si="32"/>
        <v>0</v>
      </c>
      <c r="AA140" s="59">
        <f t="shared" ca="1" si="32"/>
        <v>0</v>
      </c>
      <c r="AB140" s="59">
        <f t="shared" ca="1" si="32"/>
        <v>0</v>
      </c>
      <c r="AC140" s="59">
        <f t="shared" ca="1" si="32"/>
        <v>0</v>
      </c>
      <c r="AD140" s="59">
        <f t="shared" ca="1" si="32"/>
        <v>0</v>
      </c>
      <c r="AE140" s="59">
        <f t="shared" ca="1" si="33"/>
        <v>-2.3102900981903098</v>
      </c>
      <c r="AF140" s="59">
        <f t="shared" ca="1" si="33"/>
        <v>0</v>
      </c>
      <c r="AG140" s="59">
        <f t="shared" ca="1" si="33"/>
        <v>0</v>
      </c>
      <c r="AH140" s="60"/>
      <c r="AI140" s="61">
        <v>5</v>
      </c>
      <c r="AJ140" s="60">
        <f t="shared" ca="1" si="27"/>
        <v>15</v>
      </c>
    </row>
    <row r="141" spans="1:36" ht="13.8" x14ac:dyDescent="0.3">
      <c r="A141" s="55" t="str">
        <f t="shared" ca="1" si="25"/>
        <v>com_26_2</v>
      </c>
      <c r="B141" s="55">
        <f t="shared" ca="1" si="25"/>
        <v>-0.66382998228073098</v>
      </c>
      <c r="C141" s="55">
        <f t="shared" ca="1" si="25"/>
        <v>-6.0059099197387704</v>
      </c>
      <c r="D141" s="55">
        <f t="shared" ca="1" si="25"/>
        <v>-1.7407200336456301</v>
      </c>
      <c r="E141" s="14"/>
      <c r="F141" s="50">
        <v>125</v>
      </c>
      <c r="G141" s="62" t="str">
        <f t="shared" ca="1" si="26"/>
        <v>com</v>
      </c>
      <c r="H141" s="56"/>
      <c r="I141" s="56"/>
      <c r="J141" s="14"/>
      <c r="K141" s="59">
        <f t="shared" ca="1" si="31"/>
        <v>0</v>
      </c>
      <c r="L141" s="59">
        <f t="shared" ca="1" si="31"/>
        <v>0</v>
      </c>
      <c r="M141" s="59">
        <f t="shared" ca="1" si="31"/>
        <v>0</v>
      </c>
      <c r="N141" s="59">
        <f t="shared" ca="1" si="31"/>
        <v>0</v>
      </c>
      <c r="O141" s="59">
        <f t="shared" ca="1" si="31"/>
        <v>0</v>
      </c>
      <c r="P141" s="59">
        <f t="shared" ca="1" si="31"/>
        <v>0</v>
      </c>
      <c r="Q141" s="59">
        <f t="shared" ca="1" si="31"/>
        <v>0</v>
      </c>
      <c r="R141" s="59">
        <f t="shared" ca="1" si="31"/>
        <v>0</v>
      </c>
      <c r="S141" s="59">
        <f t="shared" ca="1" si="31"/>
        <v>-0.66382998228073098</v>
      </c>
      <c r="T141" s="59">
        <f t="shared" ca="1" si="31"/>
        <v>0</v>
      </c>
      <c r="U141" s="59">
        <f t="shared" ca="1" si="31"/>
        <v>0</v>
      </c>
      <c r="V141" s="59"/>
      <c r="W141" s="59">
        <f t="shared" ca="1" si="32"/>
        <v>0</v>
      </c>
      <c r="X141" s="59">
        <f t="shared" ca="1" si="32"/>
        <v>0</v>
      </c>
      <c r="Y141" s="59">
        <f t="shared" ca="1" si="32"/>
        <v>0</v>
      </c>
      <c r="Z141" s="59">
        <f t="shared" ca="1" si="32"/>
        <v>0</v>
      </c>
      <c r="AA141" s="59">
        <f t="shared" ca="1" si="32"/>
        <v>0</v>
      </c>
      <c r="AB141" s="59">
        <f t="shared" ca="1" si="32"/>
        <v>0</v>
      </c>
      <c r="AC141" s="59">
        <f t="shared" ca="1" si="32"/>
        <v>0</v>
      </c>
      <c r="AD141" s="59">
        <f t="shared" ca="1" si="32"/>
        <v>0</v>
      </c>
      <c r="AE141" s="59">
        <f t="shared" ca="1" si="33"/>
        <v>-6.0059099197387704</v>
      </c>
      <c r="AF141" s="59">
        <f t="shared" ca="1" si="33"/>
        <v>0</v>
      </c>
      <c r="AG141" s="59">
        <f t="shared" ca="1" si="33"/>
        <v>0</v>
      </c>
      <c r="AH141" s="60"/>
      <c r="AI141" s="61">
        <v>5</v>
      </c>
      <c r="AJ141" s="60">
        <f t="shared" ca="1" si="27"/>
        <v>15</v>
      </c>
    </row>
    <row r="142" spans="1:36" ht="13.8" x14ac:dyDescent="0.3">
      <c r="A142" s="55" t="str">
        <f t="shared" ca="1" si="25"/>
        <v>com_26_3</v>
      </c>
      <c r="B142" s="55">
        <f t="shared" ca="1" si="25"/>
        <v>2.0332200527191202</v>
      </c>
      <c r="C142" s="55">
        <f t="shared" ca="1" si="25"/>
        <v>-4.1712799072265598</v>
      </c>
      <c r="D142" s="55">
        <f t="shared" ca="1" si="25"/>
        <v>-0.71574002504348799</v>
      </c>
      <c r="E142" s="14"/>
      <c r="F142" s="50">
        <v>126</v>
      </c>
      <c r="G142" s="62" t="str">
        <f t="shared" ca="1" si="26"/>
        <v>com</v>
      </c>
      <c r="H142" s="56"/>
      <c r="I142" s="56"/>
      <c r="J142" s="14"/>
      <c r="K142" s="59">
        <f t="shared" ca="1" si="31"/>
        <v>0</v>
      </c>
      <c r="L142" s="59">
        <f t="shared" ca="1" si="31"/>
        <v>0</v>
      </c>
      <c r="M142" s="59">
        <f t="shared" ca="1" si="31"/>
        <v>0</v>
      </c>
      <c r="N142" s="59">
        <f t="shared" ca="1" si="31"/>
        <v>0</v>
      </c>
      <c r="O142" s="59">
        <f t="shared" ca="1" si="31"/>
        <v>0</v>
      </c>
      <c r="P142" s="59">
        <f t="shared" ca="1" si="31"/>
        <v>0</v>
      </c>
      <c r="Q142" s="59">
        <f t="shared" ca="1" si="31"/>
        <v>0</v>
      </c>
      <c r="R142" s="59">
        <f t="shared" ca="1" si="31"/>
        <v>0</v>
      </c>
      <c r="S142" s="59">
        <f t="shared" ca="1" si="31"/>
        <v>2.0332200527191202</v>
      </c>
      <c r="T142" s="59">
        <f t="shared" ca="1" si="31"/>
        <v>0</v>
      </c>
      <c r="U142" s="59">
        <f t="shared" ca="1" si="31"/>
        <v>0</v>
      </c>
      <c r="V142" s="59"/>
      <c r="W142" s="59">
        <f t="shared" ca="1" si="32"/>
        <v>0</v>
      </c>
      <c r="X142" s="59">
        <f t="shared" ca="1" si="32"/>
        <v>0</v>
      </c>
      <c r="Y142" s="59">
        <f t="shared" ca="1" si="32"/>
        <v>0</v>
      </c>
      <c r="Z142" s="59">
        <f t="shared" ca="1" si="32"/>
        <v>0</v>
      </c>
      <c r="AA142" s="59">
        <f t="shared" ca="1" si="32"/>
        <v>0</v>
      </c>
      <c r="AB142" s="59">
        <f t="shared" ca="1" si="32"/>
        <v>0</v>
      </c>
      <c r="AC142" s="59">
        <f t="shared" ca="1" si="32"/>
        <v>0</v>
      </c>
      <c r="AD142" s="59">
        <f t="shared" ca="1" si="32"/>
        <v>0</v>
      </c>
      <c r="AE142" s="59">
        <f t="shared" ca="1" si="33"/>
        <v>-4.1712799072265598</v>
      </c>
      <c r="AF142" s="59">
        <f t="shared" ca="1" si="33"/>
        <v>0</v>
      </c>
      <c r="AG142" s="59">
        <f t="shared" ca="1" si="33"/>
        <v>0</v>
      </c>
      <c r="AH142" s="60"/>
      <c r="AI142" s="61">
        <v>5</v>
      </c>
      <c r="AJ142" s="60">
        <f t="shared" ca="1" si="27"/>
        <v>15</v>
      </c>
    </row>
    <row r="143" spans="1:36" ht="13.8" x14ac:dyDescent="0.3">
      <c r="A143" s="55" t="str">
        <f t="shared" ca="1" si="25"/>
        <v>com_26_4</v>
      </c>
      <c r="B143" s="55">
        <f t="shared" ca="1" si="25"/>
        <v>1.50187003612518</v>
      </c>
      <c r="C143" s="55">
        <f t="shared" ca="1" si="25"/>
        <v>-4.4921298027038601</v>
      </c>
      <c r="D143" s="55">
        <f t="shared" ca="1" si="25"/>
        <v>-1.9957200288772601</v>
      </c>
      <c r="E143" s="14"/>
      <c r="F143" s="50">
        <v>127</v>
      </c>
      <c r="G143" s="62" t="str">
        <f t="shared" ca="1" si="26"/>
        <v>com</v>
      </c>
      <c r="H143" s="56"/>
      <c r="I143" s="56"/>
      <c r="J143" s="14"/>
      <c r="K143" s="59">
        <f t="shared" ca="1" si="31"/>
        <v>0</v>
      </c>
      <c r="L143" s="59">
        <f t="shared" ca="1" si="31"/>
        <v>0</v>
      </c>
      <c r="M143" s="59">
        <f t="shared" ca="1" si="31"/>
        <v>0</v>
      </c>
      <c r="N143" s="59">
        <f t="shared" ref="L143:U168" ca="1" si="34">IF($C$5=1,IF($G143=N$13,$B143,0),IF($H143=N$14,$B143,0))</f>
        <v>0</v>
      </c>
      <c r="O143" s="59">
        <f t="shared" ca="1" si="34"/>
        <v>0</v>
      </c>
      <c r="P143" s="59">
        <f t="shared" ca="1" si="34"/>
        <v>0</v>
      </c>
      <c r="Q143" s="59">
        <f t="shared" ca="1" si="34"/>
        <v>0</v>
      </c>
      <c r="R143" s="59">
        <f t="shared" ca="1" si="34"/>
        <v>0</v>
      </c>
      <c r="S143" s="59">
        <f t="shared" ca="1" si="34"/>
        <v>1.50187003612518</v>
      </c>
      <c r="T143" s="59">
        <f t="shared" ca="1" si="34"/>
        <v>0</v>
      </c>
      <c r="U143" s="59">
        <f t="shared" ca="1" si="34"/>
        <v>0</v>
      </c>
      <c r="V143" s="59"/>
      <c r="W143" s="59">
        <f t="shared" ca="1" si="32"/>
        <v>0</v>
      </c>
      <c r="X143" s="59">
        <f t="shared" ca="1" si="32"/>
        <v>0</v>
      </c>
      <c r="Y143" s="59">
        <f t="shared" ca="1" si="32"/>
        <v>0</v>
      </c>
      <c r="Z143" s="59">
        <f t="shared" ca="1" si="32"/>
        <v>0</v>
      </c>
      <c r="AA143" s="59">
        <f t="shared" ca="1" si="32"/>
        <v>0</v>
      </c>
      <c r="AB143" s="59">
        <f t="shared" ca="1" si="32"/>
        <v>0</v>
      </c>
      <c r="AC143" s="59">
        <f t="shared" ca="1" si="32"/>
        <v>0</v>
      </c>
      <c r="AD143" s="59">
        <f t="shared" ca="1" si="32"/>
        <v>0</v>
      </c>
      <c r="AE143" s="59">
        <f t="shared" ca="1" si="33"/>
        <v>-4.4921298027038601</v>
      </c>
      <c r="AF143" s="59">
        <f t="shared" ca="1" si="33"/>
        <v>0</v>
      </c>
      <c r="AG143" s="59">
        <f t="shared" ca="1" si="33"/>
        <v>0</v>
      </c>
      <c r="AH143" s="60"/>
      <c r="AI143" s="61">
        <v>5</v>
      </c>
      <c r="AJ143" s="60">
        <f t="shared" ca="1" si="27"/>
        <v>15</v>
      </c>
    </row>
    <row r="144" spans="1:36" ht="13.8" x14ac:dyDescent="0.3">
      <c r="A144" s="55" t="str">
        <f t="shared" ca="1" si="25"/>
        <v>com_26_5</v>
      </c>
      <c r="B144" s="55">
        <f t="shared" ca="1" si="25"/>
        <v>-0.22991999983787501</v>
      </c>
      <c r="C144" s="55">
        <f t="shared" ca="1" si="25"/>
        <v>-4.2187299728393599</v>
      </c>
      <c r="D144" s="55">
        <f t="shared" ca="1" si="25"/>
        <v>-0.77063000202178999</v>
      </c>
      <c r="E144" s="14"/>
      <c r="F144" s="50">
        <v>128</v>
      </c>
      <c r="G144" s="62" t="str">
        <f t="shared" ca="1" si="26"/>
        <v>com</v>
      </c>
      <c r="H144" s="56"/>
      <c r="I144" s="56"/>
      <c r="J144" s="14"/>
      <c r="K144" s="59">
        <f t="shared" ref="K144:U184" ca="1" si="35">IF($C$5=1,IF($G144=K$13,$B144,0),IF($H144=K$14,$B144,0))</f>
        <v>0</v>
      </c>
      <c r="L144" s="59">
        <f t="shared" ca="1" si="34"/>
        <v>0</v>
      </c>
      <c r="M144" s="59">
        <f t="shared" ca="1" si="34"/>
        <v>0</v>
      </c>
      <c r="N144" s="59">
        <f t="shared" ca="1" si="34"/>
        <v>0</v>
      </c>
      <c r="O144" s="59">
        <f t="shared" ca="1" si="34"/>
        <v>0</v>
      </c>
      <c r="P144" s="59">
        <f t="shared" ca="1" si="34"/>
        <v>0</v>
      </c>
      <c r="Q144" s="59">
        <f t="shared" ca="1" si="34"/>
        <v>0</v>
      </c>
      <c r="R144" s="59">
        <f t="shared" ca="1" si="34"/>
        <v>0</v>
      </c>
      <c r="S144" s="59">
        <f t="shared" ca="1" si="34"/>
        <v>-0.22991999983787501</v>
      </c>
      <c r="T144" s="59">
        <f t="shared" ca="1" si="34"/>
        <v>0</v>
      </c>
      <c r="U144" s="59">
        <f t="shared" ca="1" si="34"/>
        <v>0</v>
      </c>
      <c r="V144" s="59"/>
      <c r="W144" s="59">
        <f t="shared" ca="1" si="32"/>
        <v>0</v>
      </c>
      <c r="X144" s="59">
        <f t="shared" ca="1" si="32"/>
        <v>0</v>
      </c>
      <c r="Y144" s="59">
        <f t="shared" ca="1" si="32"/>
        <v>0</v>
      </c>
      <c r="Z144" s="59">
        <f t="shared" ca="1" si="32"/>
        <v>0</v>
      </c>
      <c r="AA144" s="59">
        <f t="shared" ca="1" si="32"/>
        <v>0</v>
      </c>
      <c r="AB144" s="59">
        <f t="shared" ca="1" si="32"/>
        <v>0</v>
      </c>
      <c r="AC144" s="59">
        <f t="shared" ca="1" si="32"/>
        <v>0</v>
      </c>
      <c r="AD144" s="59">
        <f t="shared" ca="1" si="32"/>
        <v>0</v>
      </c>
      <c r="AE144" s="59">
        <f t="shared" ca="1" si="33"/>
        <v>-4.2187299728393599</v>
      </c>
      <c r="AF144" s="59">
        <f t="shared" ca="1" si="33"/>
        <v>0</v>
      </c>
      <c r="AG144" s="59">
        <f t="shared" ca="1" si="33"/>
        <v>0</v>
      </c>
      <c r="AH144" s="60"/>
      <c r="AI144" s="61">
        <v>5</v>
      </c>
      <c r="AJ144" s="60">
        <f t="shared" ca="1" si="27"/>
        <v>15</v>
      </c>
    </row>
    <row r="145" spans="1:36" ht="13.8" x14ac:dyDescent="0.3">
      <c r="A145" s="55" t="str">
        <f t="shared" ca="1" si="25"/>
        <v>zei_27_1</v>
      </c>
      <c r="B145" s="55">
        <f t="shared" ca="1" si="25"/>
        <v>1.4891699552536</v>
      </c>
      <c r="C145" s="55">
        <f t="shared" ca="1" si="25"/>
        <v>-1.3818000555038501</v>
      </c>
      <c r="D145" s="55">
        <f t="shared" ref="D145" ca="1" si="36">INDIRECT($C$4&amp;"!"&amp;ADDRESS(ROW(),COLUMN()))</f>
        <v>-1.0461699962616</v>
      </c>
      <c r="E145" s="14"/>
      <c r="F145" s="50">
        <v>129</v>
      </c>
      <c r="G145" s="62" t="str">
        <f t="shared" ca="1" si="26"/>
        <v>zei</v>
      </c>
      <c r="H145" s="56"/>
      <c r="I145" s="56"/>
      <c r="J145" s="14"/>
      <c r="K145" s="59">
        <f t="shared" ca="1" si="35"/>
        <v>0</v>
      </c>
      <c r="L145" s="59">
        <f t="shared" ca="1" si="34"/>
        <v>0</v>
      </c>
      <c r="M145" s="59">
        <f t="shared" ca="1" si="34"/>
        <v>0</v>
      </c>
      <c r="N145" s="59">
        <f t="shared" ca="1" si="34"/>
        <v>0</v>
      </c>
      <c r="O145" s="59">
        <f t="shared" ca="1" si="34"/>
        <v>0</v>
      </c>
      <c r="P145" s="59">
        <f t="shared" ca="1" si="34"/>
        <v>0</v>
      </c>
      <c r="Q145" s="59">
        <f t="shared" ca="1" si="34"/>
        <v>0</v>
      </c>
      <c r="R145" s="59">
        <f t="shared" ca="1" si="34"/>
        <v>0</v>
      </c>
      <c r="S145" s="59">
        <f t="shared" ca="1" si="34"/>
        <v>0</v>
      </c>
      <c r="T145" s="59">
        <f t="shared" ca="1" si="34"/>
        <v>1.4891699552536</v>
      </c>
      <c r="U145" s="59">
        <f t="shared" ca="1" si="34"/>
        <v>0</v>
      </c>
      <c r="V145" s="59"/>
      <c r="W145" s="59">
        <f t="shared" ca="1" si="32"/>
        <v>0</v>
      </c>
      <c r="X145" s="59">
        <f t="shared" ca="1" si="32"/>
        <v>0</v>
      </c>
      <c r="Y145" s="59">
        <f t="shared" ca="1" si="32"/>
        <v>0</v>
      </c>
      <c r="Z145" s="59">
        <f t="shared" ca="1" si="32"/>
        <v>0</v>
      </c>
      <c r="AA145" s="59">
        <f t="shared" ca="1" si="32"/>
        <v>0</v>
      </c>
      <c r="AB145" s="59">
        <f t="shared" ca="1" si="32"/>
        <v>0</v>
      </c>
      <c r="AC145" s="59">
        <f t="shared" ca="1" si="32"/>
        <v>0</v>
      </c>
      <c r="AD145" s="59">
        <f t="shared" ca="1" si="32"/>
        <v>0</v>
      </c>
      <c r="AE145" s="59">
        <f t="shared" ca="1" si="33"/>
        <v>0</v>
      </c>
      <c r="AF145" s="59">
        <f t="shared" ca="1" si="33"/>
        <v>-1.3818000555038501</v>
      </c>
      <c r="AG145" s="59">
        <f t="shared" ca="1" si="33"/>
        <v>0</v>
      </c>
      <c r="AH145" s="60"/>
      <c r="AI145" s="61">
        <v>5</v>
      </c>
      <c r="AJ145" s="60">
        <f t="shared" ca="1" si="27"/>
        <v>15</v>
      </c>
    </row>
    <row r="146" spans="1:36" ht="13.8" x14ac:dyDescent="0.3">
      <c r="A146" s="55" t="str">
        <f t="shared" ref="A146:D179" ca="1" si="37">INDIRECT($C$4&amp;"!"&amp;ADDRESS(ROW(),COLUMN()))</f>
        <v>zei_27_2</v>
      </c>
      <c r="B146" s="55">
        <f t="shared" ca="1" si="37"/>
        <v>3.2461099624633798</v>
      </c>
      <c r="C146" s="55">
        <f t="shared" ca="1" si="37"/>
        <v>-1.2017799615860001</v>
      </c>
      <c r="D146" s="55">
        <f t="shared" ca="1" si="37"/>
        <v>-0.37454000115394598</v>
      </c>
      <c r="E146" s="14"/>
      <c r="F146" s="50">
        <v>130</v>
      </c>
      <c r="G146" s="62" t="str">
        <f t="shared" ref="G146:G178" ca="1" si="38">MID(A146,1,3)</f>
        <v>zei</v>
      </c>
      <c r="H146" s="56"/>
      <c r="I146" s="56"/>
      <c r="J146" s="14"/>
      <c r="K146" s="59">
        <f t="shared" ca="1" si="35"/>
        <v>0</v>
      </c>
      <c r="L146" s="59">
        <f t="shared" ca="1" si="34"/>
        <v>0</v>
      </c>
      <c r="M146" s="59">
        <f t="shared" ca="1" si="34"/>
        <v>0</v>
      </c>
      <c r="N146" s="59">
        <f t="shared" ca="1" si="34"/>
        <v>0</v>
      </c>
      <c r="O146" s="59">
        <f t="shared" ca="1" si="34"/>
        <v>0</v>
      </c>
      <c r="P146" s="59">
        <f t="shared" ca="1" si="34"/>
        <v>0</v>
      </c>
      <c r="Q146" s="59">
        <f t="shared" ca="1" si="34"/>
        <v>0</v>
      </c>
      <c r="R146" s="59">
        <f t="shared" ca="1" si="34"/>
        <v>0</v>
      </c>
      <c r="S146" s="59">
        <f t="shared" ca="1" si="34"/>
        <v>0</v>
      </c>
      <c r="T146" s="59">
        <f t="shared" ca="1" si="34"/>
        <v>3.2461099624633798</v>
      </c>
      <c r="U146" s="59">
        <f t="shared" ca="1" si="34"/>
        <v>0</v>
      </c>
      <c r="V146" s="59"/>
      <c r="W146" s="59">
        <f t="shared" ca="1" si="32"/>
        <v>0</v>
      </c>
      <c r="X146" s="59">
        <f t="shared" ca="1" si="32"/>
        <v>0</v>
      </c>
      <c r="Y146" s="59">
        <f t="shared" ca="1" si="32"/>
        <v>0</v>
      </c>
      <c r="Z146" s="59">
        <f t="shared" ca="1" si="32"/>
        <v>0</v>
      </c>
      <c r="AA146" s="59">
        <f t="shared" ca="1" si="32"/>
        <v>0</v>
      </c>
      <c r="AB146" s="59">
        <f t="shared" ca="1" si="32"/>
        <v>0</v>
      </c>
      <c r="AC146" s="59">
        <f t="shared" ca="1" si="32"/>
        <v>0</v>
      </c>
      <c r="AD146" s="59">
        <f t="shared" ca="1" si="32"/>
        <v>0</v>
      </c>
      <c r="AE146" s="59">
        <f t="shared" ca="1" si="33"/>
        <v>0</v>
      </c>
      <c r="AF146" s="59">
        <f t="shared" ca="1" si="33"/>
        <v>-1.2017799615860001</v>
      </c>
      <c r="AG146" s="59">
        <f t="shared" ca="1" si="33"/>
        <v>0</v>
      </c>
      <c r="AH146" s="60"/>
      <c r="AI146" s="61">
        <v>5</v>
      </c>
      <c r="AJ146" s="60">
        <f t="shared" ref="AJ146:AJ209" ca="1" si="39">IF($C$5=1,IF(G146&lt;&gt;"",15,0),IF(H146&lt;&gt;"",15,0))</f>
        <v>15</v>
      </c>
    </row>
    <row r="147" spans="1:36" ht="13.8" x14ac:dyDescent="0.3">
      <c r="A147" s="55" t="str">
        <f t="shared" ca="1" si="37"/>
        <v>zei_27_3</v>
      </c>
      <c r="B147" s="55">
        <f t="shared" ca="1" si="37"/>
        <v>2.4101500511169398</v>
      </c>
      <c r="C147" s="55">
        <f t="shared" ca="1" si="37"/>
        <v>-2.9290199279785201</v>
      </c>
      <c r="D147" s="55">
        <f t="shared" ca="1" si="37"/>
        <v>-0.69028997421264604</v>
      </c>
      <c r="E147" s="14"/>
      <c r="F147" s="50">
        <v>131</v>
      </c>
      <c r="G147" s="62" t="str">
        <f t="shared" ca="1" si="38"/>
        <v>zei</v>
      </c>
      <c r="H147" s="56"/>
      <c r="I147" s="56"/>
      <c r="J147" s="14"/>
      <c r="K147" s="59">
        <f t="shared" ca="1" si="35"/>
        <v>0</v>
      </c>
      <c r="L147" s="59">
        <f t="shared" ca="1" si="34"/>
        <v>0</v>
      </c>
      <c r="M147" s="59">
        <f t="shared" ca="1" si="34"/>
        <v>0</v>
      </c>
      <c r="N147" s="59">
        <f t="shared" ca="1" si="34"/>
        <v>0</v>
      </c>
      <c r="O147" s="59">
        <f t="shared" ca="1" si="34"/>
        <v>0</v>
      </c>
      <c r="P147" s="59">
        <f t="shared" ca="1" si="34"/>
        <v>0</v>
      </c>
      <c r="Q147" s="59">
        <f t="shared" ca="1" si="34"/>
        <v>0</v>
      </c>
      <c r="R147" s="59">
        <f t="shared" ca="1" si="34"/>
        <v>0</v>
      </c>
      <c r="S147" s="59">
        <f t="shared" ca="1" si="34"/>
        <v>0</v>
      </c>
      <c r="T147" s="59">
        <f t="shared" ca="1" si="34"/>
        <v>2.4101500511169398</v>
      </c>
      <c r="U147" s="59">
        <f t="shared" ca="1" si="34"/>
        <v>0</v>
      </c>
      <c r="V147" s="59"/>
      <c r="W147" s="59">
        <f t="shared" ca="1" si="32"/>
        <v>0</v>
      </c>
      <c r="X147" s="59">
        <f t="shared" ca="1" si="32"/>
        <v>0</v>
      </c>
      <c r="Y147" s="59">
        <f t="shared" ca="1" si="32"/>
        <v>0</v>
      </c>
      <c r="Z147" s="59">
        <f t="shared" ca="1" si="32"/>
        <v>0</v>
      </c>
      <c r="AA147" s="59">
        <f t="shared" ca="1" si="32"/>
        <v>0</v>
      </c>
      <c r="AB147" s="59">
        <f t="shared" ca="1" si="32"/>
        <v>0</v>
      </c>
      <c r="AC147" s="59">
        <f t="shared" ca="1" si="32"/>
        <v>0</v>
      </c>
      <c r="AD147" s="59">
        <f t="shared" ca="1" si="32"/>
        <v>0</v>
      </c>
      <c r="AE147" s="59">
        <f t="shared" ca="1" si="33"/>
        <v>0</v>
      </c>
      <c r="AF147" s="59">
        <f t="shared" ca="1" si="33"/>
        <v>-2.9290199279785201</v>
      </c>
      <c r="AG147" s="59">
        <f t="shared" ca="1" si="33"/>
        <v>0</v>
      </c>
      <c r="AH147" s="60"/>
      <c r="AI147" s="61">
        <v>5</v>
      </c>
      <c r="AJ147" s="60">
        <f t="shared" ca="1" si="39"/>
        <v>15</v>
      </c>
    </row>
    <row r="148" spans="1:36" ht="13.8" x14ac:dyDescent="0.3">
      <c r="A148" s="55" t="str">
        <f t="shared" ca="1" si="37"/>
        <v>zei_27_4</v>
      </c>
      <c r="B148" s="55">
        <f t="shared" ca="1" si="37"/>
        <v>3.27143001556396</v>
      </c>
      <c r="C148" s="55">
        <f t="shared" ca="1" si="37"/>
        <v>-0.37224000692367598</v>
      </c>
      <c r="D148" s="55">
        <f t="shared" ca="1" si="37"/>
        <v>-0.38736999034881597</v>
      </c>
      <c r="E148" s="14"/>
      <c r="F148" s="50">
        <v>132</v>
      </c>
      <c r="G148" s="62" t="str">
        <f t="shared" ca="1" si="38"/>
        <v>zei</v>
      </c>
      <c r="H148" s="56"/>
      <c r="I148" s="56"/>
      <c r="J148" s="14"/>
      <c r="K148" s="59">
        <f t="shared" ca="1" si="35"/>
        <v>0</v>
      </c>
      <c r="L148" s="59">
        <f t="shared" ca="1" si="34"/>
        <v>0</v>
      </c>
      <c r="M148" s="59">
        <f t="shared" ca="1" si="34"/>
        <v>0</v>
      </c>
      <c r="N148" s="59">
        <f t="shared" ca="1" si="34"/>
        <v>0</v>
      </c>
      <c r="O148" s="59">
        <f t="shared" ca="1" si="34"/>
        <v>0</v>
      </c>
      <c r="P148" s="59">
        <f t="shared" ca="1" si="34"/>
        <v>0</v>
      </c>
      <c r="Q148" s="59">
        <f t="shared" ca="1" si="34"/>
        <v>0</v>
      </c>
      <c r="R148" s="59">
        <f t="shared" ca="1" si="34"/>
        <v>0</v>
      </c>
      <c r="S148" s="59">
        <f t="shared" ca="1" si="34"/>
        <v>0</v>
      </c>
      <c r="T148" s="59">
        <f t="shared" ca="1" si="34"/>
        <v>3.27143001556396</v>
      </c>
      <c r="U148" s="59">
        <f t="shared" ca="1" si="34"/>
        <v>0</v>
      </c>
      <c r="V148" s="59"/>
      <c r="W148" s="59">
        <f t="shared" ca="1" si="32"/>
        <v>0</v>
      </c>
      <c r="X148" s="59">
        <f t="shared" ca="1" si="32"/>
        <v>0</v>
      </c>
      <c r="Y148" s="59">
        <f t="shared" ca="1" si="32"/>
        <v>0</v>
      </c>
      <c r="Z148" s="59">
        <f t="shared" ca="1" si="32"/>
        <v>0</v>
      </c>
      <c r="AA148" s="59">
        <f t="shared" ca="1" si="32"/>
        <v>0</v>
      </c>
      <c r="AB148" s="59">
        <f t="shared" ca="1" si="32"/>
        <v>0</v>
      </c>
      <c r="AC148" s="59">
        <f t="shared" ca="1" si="32"/>
        <v>0</v>
      </c>
      <c r="AD148" s="59">
        <f t="shared" ca="1" si="32"/>
        <v>0</v>
      </c>
      <c r="AE148" s="59">
        <f t="shared" ca="1" si="33"/>
        <v>0</v>
      </c>
      <c r="AF148" s="59">
        <f t="shared" ca="1" si="33"/>
        <v>-0.37224000692367598</v>
      </c>
      <c r="AG148" s="59">
        <f t="shared" ca="1" si="33"/>
        <v>0</v>
      </c>
      <c r="AH148" s="60"/>
      <c r="AI148" s="61">
        <v>5</v>
      </c>
      <c r="AJ148" s="60">
        <f t="shared" ca="1" si="39"/>
        <v>15</v>
      </c>
    </row>
    <row r="149" spans="1:36" ht="13.8" x14ac:dyDescent="0.3">
      <c r="A149" s="55" t="str">
        <f t="shared" ca="1" si="37"/>
        <v>zei_27_5</v>
      </c>
      <c r="B149" s="55">
        <f t="shared" ca="1" si="37"/>
        <v>1.9339300394058201</v>
      </c>
      <c r="C149" s="55">
        <f t="shared" ca="1" si="37"/>
        <v>-2.4812500476837198</v>
      </c>
      <c r="D149" s="55">
        <f t="shared" ca="1" si="37"/>
        <v>-0.418740004301071</v>
      </c>
      <c r="E149" s="14"/>
      <c r="F149" s="50">
        <v>133</v>
      </c>
      <c r="G149" s="62" t="str">
        <f t="shared" ca="1" si="38"/>
        <v>zei</v>
      </c>
      <c r="H149" s="56"/>
      <c r="I149" s="56"/>
      <c r="J149" s="14"/>
      <c r="K149" s="59">
        <f t="shared" ca="1" si="35"/>
        <v>0</v>
      </c>
      <c r="L149" s="59">
        <f t="shared" ca="1" si="34"/>
        <v>0</v>
      </c>
      <c r="M149" s="59">
        <f t="shared" ca="1" si="34"/>
        <v>0</v>
      </c>
      <c r="N149" s="59">
        <f t="shared" ca="1" si="34"/>
        <v>0</v>
      </c>
      <c r="O149" s="59">
        <f t="shared" ca="1" si="34"/>
        <v>0</v>
      </c>
      <c r="P149" s="59">
        <f t="shared" ca="1" si="34"/>
        <v>0</v>
      </c>
      <c r="Q149" s="59">
        <f t="shared" ca="1" si="34"/>
        <v>0</v>
      </c>
      <c r="R149" s="59">
        <f t="shared" ca="1" si="34"/>
        <v>0</v>
      </c>
      <c r="S149" s="59">
        <f t="shared" ca="1" si="34"/>
        <v>0</v>
      </c>
      <c r="T149" s="59">
        <f t="shared" ca="1" si="34"/>
        <v>1.9339300394058201</v>
      </c>
      <c r="U149" s="59">
        <f t="shared" ca="1" si="34"/>
        <v>0</v>
      </c>
      <c r="V149" s="59"/>
      <c r="W149" s="59">
        <f t="shared" ca="1" si="32"/>
        <v>0</v>
      </c>
      <c r="X149" s="59">
        <f t="shared" ca="1" si="32"/>
        <v>0</v>
      </c>
      <c r="Y149" s="59">
        <f t="shared" ca="1" si="32"/>
        <v>0</v>
      </c>
      <c r="Z149" s="59">
        <f t="shared" ca="1" si="32"/>
        <v>0</v>
      </c>
      <c r="AA149" s="59">
        <f t="shared" ca="1" si="32"/>
        <v>0</v>
      </c>
      <c r="AB149" s="59">
        <f t="shared" ca="1" si="32"/>
        <v>0</v>
      </c>
      <c r="AC149" s="59">
        <f t="shared" ca="1" si="32"/>
        <v>0</v>
      </c>
      <c r="AD149" s="59">
        <f t="shared" ca="1" si="32"/>
        <v>0</v>
      </c>
      <c r="AE149" s="59">
        <f t="shared" ca="1" si="33"/>
        <v>0</v>
      </c>
      <c r="AF149" s="59">
        <f t="shared" ca="1" si="33"/>
        <v>-2.4812500476837198</v>
      </c>
      <c r="AG149" s="59">
        <f t="shared" ca="1" si="33"/>
        <v>0</v>
      </c>
      <c r="AH149" s="60"/>
      <c r="AI149" s="61">
        <v>5</v>
      </c>
      <c r="AJ149" s="60">
        <f t="shared" ca="1" si="39"/>
        <v>15</v>
      </c>
    </row>
    <row r="150" spans="1:36" ht="13.8" x14ac:dyDescent="0.3">
      <c r="A150" s="55" t="str">
        <f t="shared" ca="1" si="37"/>
        <v>com_28_1</v>
      </c>
      <c r="B150" s="55">
        <f t="shared" ca="1" si="37"/>
        <v>0.40582999587058999</v>
      </c>
      <c r="C150" s="55">
        <f t="shared" ca="1" si="37"/>
        <v>-3.7817199230194101</v>
      </c>
      <c r="D150" s="55">
        <f t="shared" ca="1" si="37"/>
        <v>-1.5302100181579601</v>
      </c>
      <c r="E150" s="14"/>
      <c r="F150" s="50">
        <v>134</v>
      </c>
      <c r="G150" s="62" t="str">
        <f t="shared" ca="1" si="38"/>
        <v>com</v>
      </c>
      <c r="H150" s="56"/>
      <c r="I150" s="56"/>
      <c r="J150" s="14"/>
      <c r="K150" s="59">
        <f t="shared" ca="1" si="35"/>
        <v>0</v>
      </c>
      <c r="L150" s="59">
        <f t="shared" ca="1" si="34"/>
        <v>0</v>
      </c>
      <c r="M150" s="59">
        <f t="shared" ca="1" si="34"/>
        <v>0</v>
      </c>
      <c r="N150" s="59">
        <f t="shared" ca="1" si="34"/>
        <v>0</v>
      </c>
      <c r="O150" s="59">
        <f t="shared" ca="1" si="34"/>
        <v>0</v>
      </c>
      <c r="P150" s="59">
        <f t="shared" ca="1" si="34"/>
        <v>0</v>
      </c>
      <c r="Q150" s="59">
        <f t="shared" ca="1" si="34"/>
        <v>0</v>
      </c>
      <c r="R150" s="59">
        <f t="shared" ca="1" si="34"/>
        <v>0</v>
      </c>
      <c r="S150" s="59">
        <f t="shared" ca="1" si="34"/>
        <v>0.40582999587058999</v>
      </c>
      <c r="T150" s="59">
        <f t="shared" ca="1" si="34"/>
        <v>0</v>
      </c>
      <c r="U150" s="59">
        <f t="shared" ca="1" si="34"/>
        <v>0</v>
      </c>
      <c r="V150" s="59"/>
      <c r="W150" s="59">
        <f t="shared" ca="1" si="32"/>
        <v>0</v>
      </c>
      <c r="X150" s="59">
        <f t="shared" ca="1" si="32"/>
        <v>0</v>
      </c>
      <c r="Y150" s="59">
        <f t="shared" ca="1" si="32"/>
        <v>0</v>
      </c>
      <c r="Z150" s="59">
        <f t="shared" ca="1" si="32"/>
        <v>0</v>
      </c>
      <c r="AA150" s="59">
        <f t="shared" ca="1" si="32"/>
        <v>0</v>
      </c>
      <c r="AB150" s="59">
        <f t="shared" ca="1" si="32"/>
        <v>0</v>
      </c>
      <c r="AC150" s="59">
        <f t="shared" ca="1" si="32"/>
        <v>0</v>
      </c>
      <c r="AD150" s="59">
        <f t="shared" ca="1" si="32"/>
        <v>0</v>
      </c>
      <c r="AE150" s="59">
        <f t="shared" ca="1" si="33"/>
        <v>-3.7817199230194101</v>
      </c>
      <c r="AF150" s="59">
        <f t="shared" ca="1" si="33"/>
        <v>0</v>
      </c>
      <c r="AG150" s="59">
        <f t="shared" ca="1" si="33"/>
        <v>0</v>
      </c>
      <c r="AH150" s="60"/>
      <c r="AI150" s="61">
        <v>5</v>
      </c>
      <c r="AJ150" s="60">
        <f t="shared" ca="1" si="39"/>
        <v>15</v>
      </c>
    </row>
    <row r="151" spans="1:36" ht="13.8" x14ac:dyDescent="0.3">
      <c r="A151" s="55" t="str">
        <f t="shared" ca="1" si="37"/>
        <v>com_28_2</v>
      </c>
      <c r="B151" s="55">
        <f t="shared" ca="1" si="37"/>
        <v>1.2928999662399301</v>
      </c>
      <c r="C151" s="55">
        <f t="shared" ca="1" si="37"/>
        <v>-2.7590999603271502</v>
      </c>
      <c r="D151" s="55">
        <f t="shared" ca="1" si="37"/>
        <v>-0.52973002195358299</v>
      </c>
      <c r="E151" s="14"/>
      <c r="F151" s="50">
        <v>135</v>
      </c>
      <c r="G151" s="62" t="str">
        <f t="shared" ca="1" si="38"/>
        <v>com</v>
      </c>
      <c r="H151" s="56"/>
      <c r="I151" s="56"/>
      <c r="J151" s="14"/>
      <c r="K151" s="59">
        <f t="shared" ca="1" si="35"/>
        <v>0</v>
      </c>
      <c r="L151" s="59">
        <f t="shared" ca="1" si="34"/>
        <v>0</v>
      </c>
      <c r="M151" s="59">
        <f t="shared" ca="1" si="34"/>
        <v>0</v>
      </c>
      <c r="N151" s="59">
        <f t="shared" ca="1" si="34"/>
        <v>0</v>
      </c>
      <c r="O151" s="59">
        <f t="shared" ca="1" si="34"/>
        <v>0</v>
      </c>
      <c r="P151" s="59">
        <f t="shared" ca="1" si="34"/>
        <v>0</v>
      </c>
      <c r="Q151" s="59">
        <f t="shared" ca="1" si="34"/>
        <v>0</v>
      </c>
      <c r="R151" s="59">
        <f t="shared" ca="1" si="34"/>
        <v>0</v>
      </c>
      <c r="S151" s="59">
        <f t="shared" ca="1" si="34"/>
        <v>1.2928999662399301</v>
      </c>
      <c r="T151" s="59">
        <f t="shared" ca="1" si="34"/>
        <v>0</v>
      </c>
      <c r="U151" s="59">
        <f t="shared" ca="1" si="34"/>
        <v>0</v>
      </c>
      <c r="V151" s="59"/>
      <c r="W151" s="59">
        <f t="shared" ca="1" si="32"/>
        <v>0</v>
      </c>
      <c r="X151" s="59">
        <f t="shared" ca="1" si="32"/>
        <v>0</v>
      </c>
      <c r="Y151" s="59">
        <f t="shared" ca="1" si="32"/>
        <v>0</v>
      </c>
      <c r="Z151" s="59">
        <f t="shared" ca="1" si="32"/>
        <v>0</v>
      </c>
      <c r="AA151" s="59">
        <f t="shared" ca="1" si="32"/>
        <v>0</v>
      </c>
      <c r="AB151" s="59">
        <f t="shared" ca="1" si="32"/>
        <v>0</v>
      </c>
      <c r="AC151" s="59">
        <f t="shared" ca="1" si="32"/>
        <v>0</v>
      </c>
      <c r="AD151" s="59">
        <f t="shared" ca="1" si="32"/>
        <v>0</v>
      </c>
      <c r="AE151" s="59">
        <f t="shared" ca="1" si="33"/>
        <v>-2.7590999603271502</v>
      </c>
      <c r="AF151" s="59">
        <f t="shared" ca="1" si="33"/>
        <v>0</v>
      </c>
      <c r="AG151" s="59">
        <f t="shared" ca="1" si="33"/>
        <v>0</v>
      </c>
      <c r="AH151" s="60"/>
      <c r="AI151" s="61">
        <v>5</v>
      </c>
      <c r="AJ151" s="60">
        <f t="shared" ca="1" si="39"/>
        <v>15</v>
      </c>
    </row>
    <row r="152" spans="1:36" ht="13.8" x14ac:dyDescent="0.3">
      <c r="A152" s="55" t="str">
        <f t="shared" ca="1" si="37"/>
        <v>com_28_3</v>
      </c>
      <c r="B152" s="55">
        <f t="shared" ca="1" si="37"/>
        <v>0.81726998090743996</v>
      </c>
      <c r="C152" s="55">
        <f t="shared" ca="1" si="37"/>
        <v>-2.7342000007629399</v>
      </c>
      <c r="D152" s="55">
        <f t="shared" ca="1" si="37"/>
        <v>-0.41876998543739302</v>
      </c>
      <c r="E152" s="14"/>
      <c r="F152" s="50">
        <v>136</v>
      </c>
      <c r="G152" s="62" t="str">
        <f t="shared" ca="1" si="38"/>
        <v>com</v>
      </c>
      <c r="H152" s="56"/>
      <c r="I152" s="56"/>
      <c r="J152" s="14"/>
      <c r="K152" s="59">
        <f t="shared" ca="1" si="35"/>
        <v>0</v>
      </c>
      <c r="L152" s="59">
        <f t="shared" ca="1" si="34"/>
        <v>0</v>
      </c>
      <c r="M152" s="59">
        <f t="shared" ca="1" si="34"/>
        <v>0</v>
      </c>
      <c r="N152" s="59">
        <f t="shared" ca="1" si="34"/>
        <v>0</v>
      </c>
      <c r="O152" s="59">
        <f t="shared" ca="1" si="34"/>
        <v>0</v>
      </c>
      <c r="P152" s="59">
        <f t="shared" ca="1" si="34"/>
        <v>0</v>
      </c>
      <c r="Q152" s="59">
        <f t="shared" ca="1" si="34"/>
        <v>0</v>
      </c>
      <c r="R152" s="59">
        <f t="shared" ca="1" si="34"/>
        <v>0</v>
      </c>
      <c r="S152" s="59">
        <f t="shared" ca="1" si="34"/>
        <v>0.81726998090743996</v>
      </c>
      <c r="T152" s="59">
        <f t="shared" ca="1" si="34"/>
        <v>0</v>
      </c>
      <c r="U152" s="59">
        <f t="shared" ca="1" si="34"/>
        <v>0</v>
      </c>
      <c r="V152" s="59"/>
      <c r="W152" s="59">
        <f t="shared" ca="1" si="32"/>
        <v>0</v>
      </c>
      <c r="X152" s="59">
        <f t="shared" ca="1" si="32"/>
        <v>0</v>
      </c>
      <c r="Y152" s="59">
        <f t="shared" ca="1" si="32"/>
        <v>0</v>
      </c>
      <c r="Z152" s="59">
        <f t="shared" ca="1" si="32"/>
        <v>0</v>
      </c>
      <c r="AA152" s="59">
        <f t="shared" ca="1" si="32"/>
        <v>0</v>
      </c>
      <c r="AB152" s="59">
        <f t="shared" ca="1" si="32"/>
        <v>0</v>
      </c>
      <c r="AC152" s="59">
        <f t="shared" ca="1" si="32"/>
        <v>0</v>
      </c>
      <c r="AD152" s="59">
        <f t="shared" ca="1" si="32"/>
        <v>0</v>
      </c>
      <c r="AE152" s="59">
        <f t="shared" ca="1" si="33"/>
        <v>-2.7342000007629399</v>
      </c>
      <c r="AF152" s="59">
        <f t="shared" ca="1" si="33"/>
        <v>0</v>
      </c>
      <c r="AG152" s="59">
        <f t="shared" ca="1" si="33"/>
        <v>0</v>
      </c>
      <c r="AH152" s="60"/>
      <c r="AI152" s="61">
        <v>5</v>
      </c>
      <c r="AJ152" s="60">
        <f t="shared" ca="1" si="39"/>
        <v>15</v>
      </c>
    </row>
    <row r="153" spans="1:36" ht="13.8" x14ac:dyDescent="0.3">
      <c r="A153" s="55" t="str">
        <f t="shared" ca="1" si="37"/>
        <v>com_28_4</v>
      </c>
      <c r="B153" s="55">
        <f t="shared" ca="1" si="37"/>
        <v>4.0250000953674299</v>
      </c>
      <c r="C153" s="55">
        <f t="shared" ca="1" si="37"/>
        <v>-0.65441000461578402</v>
      </c>
      <c r="D153" s="55">
        <f t="shared" ca="1" si="37"/>
        <v>-1.2971999645233201</v>
      </c>
      <c r="E153" s="14"/>
      <c r="F153" s="50">
        <v>137</v>
      </c>
      <c r="G153" s="62" t="str">
        <f t="shared" ca="1" si="38"/>
        <v>com</v>
      </c>
      <c r="H153" s="56"/>
      <c r="I153" s="56"/>
      <c r="J153" s="14"/>
      <c r="K153" s="59">
        <f t="shared" ca="1" si="35"/>
        <v>0</v>
      </c>
      <c r="L153" s="59">
        <f t="shared" ca="1" si="34"/>
        <v>0</v>
      </c>
      <c r="M153" s="59">
        <f t="shared" ca="1" si="34"/>
        <v>0</v>
      </c>
      <c r="N153" s="59">
        <f t="shared" ca="1" si="34"/>
        <v>0</v>
      </c>
      <c r="O153" s="59">
        <f t="shared" ca="1" si="34"/>
        <v>0</v>
      </c>
      <c r="P153" s="59">
        <f t="shared" ca="1" si="34"/>
        <v>0</v>
      </c>
      <c r="Q153" s="59">
        <f t="shared" ca="1" si="34"/>
        <v>0</v>
      </c>
      <c r="R153" s="59">
        <f t="shared" ca="1" si="34"/>
        <v>0</v>
      </c>
      <c r="S153" s="59">
        <f t="shared" ca="1" si="34"/>
        <v>4.0250000953674299</v>
      </c>
      <c r="T153" s="59">
        <f t="shared" ca="1" si="34"/>
        <v>0</v>
      </c>
      <c r="U153" s="59">
        <f t="shared" ca="1" si="34"/>
        <v>0</v>
      </c>
      <c r="V153" s="59"/>
      <c r="W153" s="59">
        <f t="shared" ca="1" si="32"/>
        <v>0</v>
      </c>
      <c r="X153" s="59">
        <f t="shared" ca="1" si="32"/>
        <v>0</v>
      </c>
      <c r="Y153" s="59">
        <f t="shared" ca="1" si="32"/>
        <v>0</v>
      </c>
      <c r="Z153" s="59">
        <f t="shared" ca="1" si="32"/>
        <v>0</v>
      </c>
      <c r="AA153" s="59">
        <f t="shared" ca="1" si="32"/>
        <v>0</v>
      </c>
      <c r="AB153" s="59">
        <f t="shared" ca="1" si="32"/>
        <v>0</v>
      </c>
      <c r="AC153" s="59">
        <f t="shared" ca="1" si="32"/>
        <v>0</v>
      </c>
      <c r="AD153" s="59">
        <f t="shared" ca="1" si="32"/>
        <v>0</v>
      </c>
      <c r="AE153" s="59">
        <f t="shared" ca="1" si="33"/>
        <v>-0.65441000461578402</v>
      </c>
      <c r="AF153" s="59">
        <f t="shared" ca="1" si="33"/>
        <v>0</v>
      </c>
      <c r="AG153" s="59">
        <f t="shared" ca="1" si="33"/>
        <v>0</v>
      </c>
      <c r="AH153" s="60"/>
      <c r="AI153" s="61">
        <v>5</v>
      </c>
      <c r="AJ153" s="60">
        <f t="shared" ca="1" si="39"/>
        <v>15</v>
      </c>
    </row>
    <row r="154" spans="1:36" ht="13.8" x14ac:dyDescent="0.3">
      <c r="A154" s="55" t="str">
        <f t="shared" ca="1" si="37"/>
        <v>com_28_5</v>
      </c>
      <c r="B154" s="55">
        <f t="shared" ca="1" si="37"/>
        <v>2.8991999626159699</v>
      </c>
      <c r="C154" s="55">
        <f t="shared" ca="1" si="37"/>
        <v>-0.76440000534057595</v>
      </c>
      <c r="D154" s="55">
        <f t="shared" ca="1" si="37"/>
        <v>-1.00539994239807</v>
      </c>
      <c r="E154" s="14"/>
      <c r="F154" s="50">
        <v>138</v>
      </c>
      <c r="G154" s="62" t="str">
        <f t="shared" ca="1" si="38"/>
        <v>com</v>
      </c>
      <c r="H154" s="56"/>
      <c r="I154" s="56"/>
      <c r="J154" s="14"/>
      <c r="K154" s="59">
        <f t="shared" ca="1" si="35"/>
        <v>0</v>
      </c>
      <c r="L154" s="59">
        <f t="shared" ca="1" si="34"/>
        <v>0</v>
      </c>
      <c r="M154" s="59">
        <f t="shared" ca="1" si="34"/>
        <v>0</v>
      </c>
      <c r="N154" s="59">
        <f t="shared" ca="1" si="34"/>
        <v>0</v>
      </c>
      <c r="O154" s="59">
        <f t="shared" ca="1" si="34"/>
        <v>0</v>
      </c>
      <c r="P154" s="59">
        <f t="shared" ca="1" si="34"/>
        <v>0</v>
      </c>
      <c r="Q154" s="59">
        <f t="shared" ca="1" si="34"/>
        <v>0</v>
      </c>
      <c r="R154" s="59">
        <f t="shared" ca="1" si="34"/>
        <v>0</v>
      </c>
      <c r="S154" s="59">
        <f t="shared" ca="1" si="34"/>
        <v>2.8991999626159699</v>
      </c>
      <c r="T154" s="59">
        <f t="shared" ca="1" si="34"/>
        <v>0</v>
      </c>
      <c r="U154" s="59">
        <f t="shared" ca="1" si="34"/>
        <v>0</v>
      </c>
      <c r="V154" s="59"/>
      <c r="W154" s="59">
        <f t="shared" ca="1" si="32"/>
        <v>0</v>
      </c>
      <c r="X154" s="59">
        <f t="shared" ca="1" si="32"/>
        <v>0</v>
      </c>
      <c r="Y154" s="59">
        <f t="shared" ca="1" si="32"/>
        <v>0</v>
      </c>
      <c r="Z154" s="59">
        <f t="shared" ca="1" si="32"/>
        <v>0</v>
      </c>
      <c r="AA154" s="59">
        <f t="shared" ca="1" si="32"/>
        <v>0</v>
      </c>
      <c r="AB154" s="59">
        <f t="shared" ca="1" si="32"/>
        <v>0</v>
      </c>
      <c r="AC154" s="59">
        <f t="shared" ca="1" si="32"/>
        <v>0</v>
      </c>
      <c r="AD154" s="59">
        <f t="shared" ca="1" si="32"/>
        <v>0</v>
      </c>
      <c r="AE154" s="59">
        <f t="shared" ca="1" si="33"/>
        <v>-0.76440000534057595</v>
      </c>
      <c r="AF154" s="59">
        <f t="shared" ca="1" si="33"/>
        <v>0</v>
      </c>
      <c r="AG154" s="59">
        <f t="shared" ca="1" si="33"/>
        <v>0</v>
      </c>
      <c r="AH154" s="60"/>
      <c r="AI154" s="61">
        <v>5</v>
      </c>
      <c r="AJ154" s="60">
        <f t="shared" ca="1" si="39"/>
        <v>15</v>
      </c>
    </row>
    <row r="155" spans="1:36" ht="13.8" x14ac:dyDescent="0.3">
      <c r="A155" s="55" t="str">
        <f t="shared" ca="1" si="37"/>
        <v>iss_29_1</v>
      </c>
      <c r="B155" s="55">
        <f t="shared" ca="1" si="37"/>
        <v>-4.4731202125549299</v>
      </c>
      <c r="C155" s="55">
        <f t="shared" ca="1" si="37"/>
        <v>-3.34664011001587</v>
      </c>
      <c r="D155" s="55">
        <f t="shared" ca="1" si="37"/>
        <v>0.531729996204376</v>
      </c>
      <c r="E155" s="14"/>
      <c r="F155" s="50">
        <v>139</v>
      </c>
      <c r="G155" s="62" t="str">
        <f t="shared" ca="1" si="38"/>
        <v>iss</v>
      </c>
      <c r="H155" s="56"/>
      <c r="I155" s="56"/>
      <c r="J155" s="14"/>
      <c r="K155" s="59">
        <f t="shared" ca="1" si="35"/>
        <v>0</v>
      </c>
      <c r="L155" s="59">
        <f t="shared" ca="1" si="34"/>
        <v>0</v>
      </c>
      <c r="M155" s="59">
        <f t="shared" ca="1" si="34"/>
        <v>0</v>
      </c>
      <c r="N155" s="59">
        <f t="shared" ca="1" si="34"/>
        <v>0</v>
      </c>
      <c r="O155" s="59">
        <f t="shared" ca="1" si="34"/>
        <v>0</v>
      </c>
      <c r="P155" s="59">
        <f t="shared" ca="1" si="34"/>
        <v>-4.4731202125549299</v>
      </c>
      <c r="Q155" s="59">
        <f t="shared" ca="1" si="34"/>
        <v>0</v>
      </c>
      <c r="R155" s="59">
        <f t="shared" ca="1" si="34"/>
        <v>0</v>
      </c>
      <c r="S155" s="59">
        <f t="shared" ca="1" si="34"/>
        <v>0</v>
      </c>
      <c r="T155" s="59">
        <f t="shared" ca="1" si="34"/>
        <v>0</v>
      </c>
      <c r="U155" s="59">
        <f t="shared" ca="1" si="34"/>
        <v>0</v>
      </c>
      <c r="V155" s="59"/>
      <c r="W155" s="59">
        <f t="shared" ca="1" si="32"/>
        <v>0</v>
      </c>
      <c r="X155" s="59">
        <f t="shared" ref="X155:AD178" ca="1" si="40">IF($C$5=1,IF($G155=L$13,$C155,0),IF($H155=L$14,$C155,0))</f>
        <v>0</v>
      </c>
      <c r="Y155" s="59">
        <f t="shared" ca="1" si="40"/>
        <v>0</v>
      </c>
      <c r="Z155" s="59">
        <f t="shared" ca="1" si="40"/>
        <v>0</v>
      </c>
      <c r="AA155" s="59">
        <f t="shared" ca="1" si="40"/>
        <v>0</v>
      </c>
      <c r="AB155" s="59">
        <f t="shared" ca="1" si="40"/>
        <v>-3.34664011001587</v>
      </c>
      <c r="AC155" s="59">
        <f t="shared" ca="1" si="40"/>
        <v>0</v>
      </c>
      <c r="AD155" s="59">
        <f t="shared" ca="1" si="40"/>
        <v>0</v>
      </c>
      <c r="AE155" s="59">
        <f t="shared" ca="1" si="33"/>
        <v>0</v>
      </c>
      <c r="AF155" s="59">
        <f t="shared" ca="1" si="33"/>
        <v>0</v>
      </c>
      <c r="AG155" s="59">
        <f t="shared" ca="1" si="33"/>
        <v>0</v>
      </c>
      <c r="AH155" s="60"/>
      <c r="AI155" s="61">
        <v>5</v>
      </c>
      <c r="AJ155" s="60">
        <f t="shared" ca="1" si="39"/>
        <v>15</v>
      </c>
    </row>
    <row r="156" spans="1:36" ht="13.8" x14ac:dyDescent="0.3">
      <c r="A156" s="55" t="str">
        <f t="shared" ca="1" si="37"/>
        <v>iss_29_2</v>
      </c>
      <c r="B156" s="55">
        <f t="shared" ca="1" si="37"/>
        <v>-1.9989000558853101</v>
      </c>
      <c r="C156" s="55">
        <f t="shared" ca="1" si="37"/>
        <v>-0.38177999854087802</v>
      </c>
      <c r="D156" s="55">
        <f t="shared" ca="1" si="37"/>
        <v>7.3950000107288402E-2</v>
      </c>
      <c r="E156" s="14"/>
      <c r="F156" s="50">
        <v>140</v>
      </c>
      <c r="G156" s="62" t="str">
        <f t="shared" ca="1" si="38"/>
        <v>iss</v>
      </c>
      <c r="H156" s="56"/>
      <c r="I156" s="56"/>
      <c r="J156" s="14"/>
      <c r="K156" s="59">
        <f t="shared" ca="1" si="35"/>
        <v>0</v>
      </c>
      <c r="L156" s="59">
        <f t="shared" ca="1" si="34"/>
        <v>0</v>
      </c>
      <c r="M156" s="59">
        <f t="shared" ca="1" si="34"/>
        <v>0</v>
      </c>
      <c r="N156" s="59">
        <f t="shared" ca="1" si="34"/>
        <v>0</v>
      </c>
      <c r="O156" s="59">
        <f t="shared" ca="1" si="34"/>
        <v>0</v>
      </c>
      <c r="P156" s="59">
        <f t="shared" ca="1" si="34"/>
        <v>-1.9989000558853101</v>
      </c>
      <c r="Q156" s="59">
        <f t="shared" ca="1" si="34"/>
        <v>0</v>
      </c>
      <c r="R156" s="59">
        <f t="shared" ca="1" si="34"/>
        <v>0</v>
      </c>
      <c r="S156" s="59">
        <f t="shared" ca="1" si="34"/>
        <v>0</v>
      </c>
      <c r="T156" s="59">
        <f t="shared" ca="1" si="34"/>
        <v>0</v>
      </c>
      <c r="U156" s="59">
        <f t="shared" ca="1" si="34"/>
        <v>0</v>
      </c>
      <c r="V156" s="59"/>
      <c r="W156" s="59">
        <f t="shared" ref="W156:W178" ca="1" si="41">IF($C$5=1,IF($G156=K$13,$C156,0),IF($H156=K$14,$C156,0))</f>
        <v>0</v>
      </c>
      <c r="X156" s="59">
        <f t="shared" ca="1" si="40"/>
        <v>0</v>
      </c>
      <c r="Y156" s="59">
        <f t="shared" ca="1" si="40"/>
        <v>0</v>
      </c>
      <c r="Z156" s="59">
        <f t="shared" ca="1" si="40"/>
        <v>0</v>
      </c>
      <c r="AA156" s="59">
        <f t="shared" ca="1" si="40"/>
        <v>0</v>
      </c>
      <c r="AB156" s="59">
        <f t="shared" ca="1" si="40"/>
        <v>-0.38177999854087802</v>
      </c>
      <c r="AC156" s="59">
        <f t="shared" ca="1" si="40"/>
        <v>0</v>
      </c>
      <c r="AD156" s="59">
        <f t="shared" ca="1" si="40"/>
        <v>0</v>
      </c>
      <c r="AE156" s="59">
        <f t="shared" ca="1" si="33"/>
        <v>0</v>
      </c>
      <c r="AF156" s="59">
        <f t="shared" ca="1" si="33"/>
        <v>0</v>
      </c>
      <c r="AG156" s="59">
        <f t="shared" ca="1" si="33"/>
        <v>0</v>
      </c>
      <c r="AH156" s="60"/>
      <c r="AI156" s="61">
        <v>5</v>
      </c>
      <c r="AJ156" s="60">
        <f t="shared" ca="1" si="39"/>
        <v>15</v>
      </c>
    </row>
    <row r="157" spans="1:36" ht="13.8" x14ac:dyDescent="0.3">
      <c r="A157" s="55" t="str">
        <f t="shared" ca="1" si="37"/>
        <v>iss_29_3</v>
      </c>
      <c r="B157" s="55">
        <f t="shared" ca="1" si="37"/>
        <v>-0.41468998789787298</v>
      </c>
      <c r="C157" s="55">
        <f t="shared" ca="1" si="37"/>
        <v>-2.1774499416351301</v>
      </c>
      <c r="D157" s="55">
        <f t="shared" ca="1" si="37"/>
        <v>-4.61300015449524E-2</v>
      </c>
      <c r="E157" s="14"/>
      <c r="F157" s="50">
        <v>141</v>
      </c>
      <c r="G157" s="62" t="str">
        <f t="shared" ca="1" si="38"/>
        <v>iss</v>
      </c>
      <c r="H157" s="56"/>
      <c r="I157" s="56"/>
      <c r="J157" s="14"/>
      <c r="K157" s="59">
        <f t="shared" ca="1" si="35"/>
        <v>0</v>
      </c>
      <c r="L157" s="59">
        <f t="shared" ca="1" si="34"/>
        <v>0</v>
      </c>
      <c r="M157" s="59">
        <f t="shared" ca="1" si="34"/>
        <v>0</v>
      </c>
      <c r="N157" s="59">
        <f t="shared" ca="1" si="34"/>
        <v>0</v>
      </c>
      <c r="O157" s="59">
        <f t="shared" ca="1" si="34"/>
        <v>0</v>
      </c>
      <c r="P157" s="59">
        <f t="shared" ca="1" si="34"/>
        <v>-0.41468998789787298</v>
      </c>
      <c r="Q157" s="59">
        <f t="shared" ca="1" si="34"/>
        <v>0</v>
      </c>
      <c r="R157" s="59">
        <f t="shared" ca="1" si="34"/>
        <v>0</v>
      </c>
      <c r="S157" s="59">
        <f t="shared" ca="1" si="34"/>
        <v>0</v>
      </c>
      <c r="T157" s="59">
        <f t="shared" ca="1" si="34"/>
        <v>0</v>
      </c>
      <c r="U157" s="59">
        <f t="shared" ca="1" si="34"/>
        <v>0</v>
      </c>
      <c r="V157" s="59"/>
      <c r="W157" s="59">
        <f t="shared" ca="1" si="41"/>
        <v>0</v>
      </c>
      <c r="X157" s="59">
        <f t="shared" ca="1" si="40"/>
        <v>0</v>
      </c>
      <c r="Y157" s="59">
        <f t="shared" ca="1" si="40"/>
        <v>0</v>
      </c>
      <c r="Z157" s="59">
        <f t="shared" ca="1" si="40"/>
        <v>0</v>
      </c>
      <c r="AA157" s="59">
        <f t="shared" ca="1" si="40"/>
        <v>0</v>
      </c>
      <c r="AB157" s="59">
        <f t="shared" ca="1" si="40"/>
        <v>-2.1774499416351301</v>
      </c>
      <c r="AC157" s="59">
        <f t="shared" ca="1" si="40"/>
        <v>0</v>
      </c>
      <c r="AD157" s="59">
        <f t="shared" ca="1" si="40"/>
        <v>0</v>
      </c>
      <c r="AE157" s="59">
        <f t="shared" ca="1" si="33"/>
        <v>0</v>
      </c>
      <c r="AF157" s="59">
        <f t="shared" ca="1" si="33"/>
        <v>0</v>
      </c>
      <c r="AG157" s="59">
        <f t="shared" ca="1" si="33"/>
        <v>0</v>
      </c>
      <c r="AH157" s="60"/>
      <c r="AI157" s="61">
        <v>5</v>
      </c>
      <c r="AJ157" s="60">
        <f t="shared" ca="1" si="39"/>
        <v>15</v>
      </c>
    </row>
    <row r="158" spans="1:36" ht="13.8" x14ac:dyDescent="0.3">
      <c r="A158" s="55" t="str">
        <f t="shared" ca="1" si="37"/>
        <v>iss_29_4</v>
      </c>
      <c r="B158" s="55">
        <f t="shared" ca="1" si="37"/>
        <v>-1.6075700521469101</v>
      </c>
      <c r="C158" s="55">
        <f t="shared" ca="1" si="37"/>
        <v>-1.6652300357818599</v>
      </c>
      <c r="D158" s="55">
        <f t="shared" ca="1" si="37"/>
        <v>-0.21450999379158001</v>
      </c>
      <c r="E158" s="14"/>
      <c r="F158" s="50">
        <v>142</v>
      </c>
      <c r="G158" s="62" t="str">
        <f t="shared" ca="1" si="38"/>
        <v>iss</v>
      </c>
      <c r="H158" s="56"/>
      <c r="I158" s="56"/>
      <c r="J158" s="14"/>
      <c r="K158" s="59">
        <f t="shared" ca="1" si="35"/>
        <v>0</v>
      </c>
      <c r="L158" s="59">
        <f t="shared" ca="1" si="34"/>
        <v>0</v>
      </c>
      <c r="M158" s="59">
        <f t="shared" ca="1" si="34"/>
        <v>0</v>
      </c>
      <c r="N158" s="59">
        <f t="shared" ca="1" si="34"/>
        <v>0</v>
      </c>
      <c r="O158" s="59">
        <f t="shared" ca="1" si="34"/>
        <v>0</v>
      </c>
      <c r="P158" s="59">
        <f t="shared" ca="1" si="34"/>
        <v>-1.6075700521469101</v>
      </c>
      <c r="Q158" s="59">
        <f t="shared" ca="1" si="34"/>
        <v>0</v>
      </c>
      <c r="R158" s="59">
        <f t="shared" ca="1" si="34"/>
        <v>0</v>
      </c>
      <c r="S158" s="59">
        <f t="shared" ca="1" si="34"/>
        <v>0</v>
      </c>
      <c r="T158" s="59">
        <f t="shared" ca="1" si="34"/>
        <v>0</v>
      </c>
      <c r="U158" s="59">
        <f t="shared" ca="1" si="34"/>
        <v>0</v>
      </c>
      <c r="V158" s="59"/>
      <c r="W158" s="59">
        <f t="shared" ca="1" si="41"/>
        <v>0</v>
      </c>
      <c r="X158" s="59">
        <f t="shared" ca="1" si="40"/>
        <v>0</v>
      </c>
      <c r="Y158" s="59">
        <f t="shared" ca="1" si="40"/>
        <v>0</v>
      </c>
      <c r="Z158" s="59">
        <f t="shared" ca="1" si="40"/>
        <v>0</v>
      </c>
      <c r="AA158" s="59">
        <f t="shared" ca="1" si="40"/>
        <v>0</v>
      </c>
      <c r="AB158" s="59">
        <f t="shared" ca="1" si="40"/>
        <v>-1.6652300357818599</v>
      </c>
      <c r="AC158" s="59">
        <f t="shared" ca="1" si="40"/>
        <v>0</v>
      </c>
      <c r="AD158" s="59">
        <f t="shared" ca="1" si="40"/>
        <v>0</v>
      </c>
      <c r="AE158" s="59">
        <f t="shared" ca="1" si="33"/>
        <v>0</v>
      </c>
      <c r="AF158" s="59">
        <f t="shared" ca="1" si="33"/>
        <v>0</v>
      </c>
      <c r="AG158" s="59">
        <f t="shared" ca="1" si="33"/>
        <v>0</v>
      </c>
      <c r="AH158" s="60"/>
      <c r="AI158" s="61">
        <v>5</v>
      </c>
      <c r="AJ158" s="60">
        <f t="shared" ca="1" si="39"/>
        <v>15</v>
      </c>
    </row>
    <row r="159" spans="1:36" ht="13.8" x14ac:dyDescent="0.3">
      <c r="A159" s="55" t="str">
        <f t="shared" ca="1" si="37"/>
        <v>iss_29_5</v>
      </c>
      <c r="B159" s="55">
        <f t="shared" ca="1" si="37"/>
        <v>-2.4897999763488801</v>
      </c>
      <c r="C159" s="55">
        <f t="shared" ca="1" si="37"/>
        <v>-4.0053000450134304</v>
      </c>
      <c r="D159" s="55">
        <f t="shared" ca="1" si="37"/>
        <v>1.05183005332947</v>
      </c>
      <c r="E159" s="14"/>
      <c r="F159" s="50">
        <v>143</v>
      </c>
      <c r="G159" s="62" t="str">
        <f t="shared" ca="1" si="38"/>
        <v>iss</v>
      </c>
      <c r="H159" s="56"/>
      <c r="I159" s="56"/>
      <c r="J159" s="14"/>
      <c r="K159" s="59">
        <f t="shared" ca="1" si="35"/>
        <v>0</v>
      </c>
      <c r="L159" s="59">
        <f t="shared" ca="1" si="34"/>
        <v>0</v>
      </c>
      <c r="M159" s="59">
        <f t="shared" ca="1" si="34"/>
        <v>0</v>
      </c>
      <c r="N159" s="59">
        <f t="shared" ca="1" si="34"/>
        <v>0</v>
      </c>
      <c r="O159" s="59">
        <f t="shared" ca="1" si="34"/>
        <v>0</v>
      </c>
      <c r="P159" s="59">
        <f t="shared" ca="1" si="34"/>
        <v>-2.4897999763488801</v>
      </c>
      <c r="Q159" s="59">
        <f t="shared" ca="1" si="34"/>
        <v>0</v>
      </c>
      <c r="R159" s="59">
        <f t="shared" ca="1" si="34"/>
        <v>0</v>
      </c>
      <c r="S159" s="59">
        <f t="shared" ca="1" si="34"/>
        <v>0</v>
      </c>
      <c r="T159" s="59">
        <f t="shared" ca="1" si="34"/>
        <v>0</v>
      </c>
      <c r="U159" s="59">
        <f t="shared" ca="1" si="34"/>
        <v>0</v>
      </c>
      <c r="V159" s="59"/>
      <c r="W159" s="59">
        <f t="shared" ca="1" si="41"/>
        <v>0</v>
      </c>
      <c r="X159" s="59">
        <f t="shared" ca="1" si="40"/>
        <v>0</v>
      </c>
      <c r="Y159" s="59">
        <f t="shared" ca="1" si="40"/>
        <v>0</v>
      </c>
      <c r="Z159" s="59">
        <f t="shared" ca="1" si="40"/>
        <v>0</v>
      </c>
      <c r="AA159" s="59">
        <f t="shared" ca="1" si="40"/>
        <v>0</v>
      </c>
      <c r="AB159" s="59">
        <f t="shared" ca="1" si="40"/>
        <v>-4.0053000450134304</v>
      </c>
      <c r="AC159" s="59">
        <f t="shared" ca="1" si="40"/>
        <v>0</v>
      </c>
      <c r="AD159" s="59">
        <f t="shared" ca="1" si="40"/>
        <v>0</v>
      </c>
      <c r="AE159" s="59">
        <f t="shared" ca="1" si="33"/>
        <v>0</v>
      </c>
      <c r="AF159" s="59">
        <f t="shared" ca="1" si="33"/>
        <v>0</v>
      </c>
      <c r="AG159" s="59">
        <f t="shared" ca="1" si="33"/>
        <v>0</v>
      </c>
      <c r="AH159" s="60"/>
      <c r="AI159" s="61">
        <v>5</v>
      </c>
      <c r="AJ159" s="60">
        <f t="shared" ca="1" si="39"/>
        <v>15</v>
      </c>
    </row>
    <row r="160" spans="1:36" ht="13.8" x14ac:dyDescent="0.3">
      <c r="A160" s="55" t="str">
        <f t="shared" ca="1" si="37"/>
        <v>iss_30_1</v>
      </c>
      <c r="B160" s="55">
        <f t="shared" ca="1" si="37"/>
        <v>-3.3050899505615199</v>
      </c>
      <c r="C160" s="55">
        <f t="shared" ca="1" si="37"/>
        <v>-5.0640501976013201</v>
      </c>
      <c r="D160" s="55">
        <f t="shared" ca="1" si="37"/>
        <v>0.55555999279022195</v>
      </c>
      <c r="E160" s="14"/>
      <c r="F160" s="50">
        <v>144</v>
      </c>
      <c r="G160" s="62" t="str">
        <f t="shared" ca="1" si="38"/>
        <v>iss</v>
      </c>
      <c r="H160" s="56"/>
      <c r="I160" s="56"/>
      <c r="J160" s="14"/>
      <c r="K160" s="59">
        <f t="shared" ca="1" si="35"/>
        <v>0</v>
      </c>
      <c r="L160" s="59">
        <f t="shared" ca="1" si="34"/>
        <v>0</v>
      </c>
      <c r="M160" s="59">
        <f t="shared" ca="1" si="34"/>
        <v>0</v>
      </c>
      <c r="N160" s="59">
        <f t="shared" ca="1" si="34"/>
        <v>0</v>
      </c>
      <c r="O160" s="59">
        <f t="shared" ca="1" si="34"/>
        <v>0</v>
      </c>
      <c r="P160" s="59">
        <f t="shared" ca="1" si="34"/>
        <v>-3.3050899505615199</v>
      </c>
      <c r="Q160" s="59">
        <f t="shared" ca="1" si="34"/>
        <v>0</v>
      </c>
      <c r="R160" s="59">
        <f t="shared" ca="1" si="34"/>
        <v>0</v>
      </c>
      <c r="S160" s="59">
        <f t="shared" ca="1" si="34"/>
        <v>0</v>
      </c>
      <c r="T160" s="59">
        <f t="shared" ca="1" si="34"/>
        <v>0</v>
      </c>
      <c r="U160" s="59">
        <f t="shared" ca="1" si="34"/>
        <v>0</v>
      </c>
      <c r="V160" s="59"/>
      <c r="W160" s="59">
        <f t="shared" ca="1" si="41"/>
        <v>0</v>
      </c>
      <c r="X160" s="59">
        <f t="shared" ca="1" si="40"/>
        <v>0</v>
      </c>
      <c r="Y160" s="59">
        <f t="shared" ca="1" si="40"/>
        <v>0</v>
      </c>
      <c r="Z160" s="59">
        <f t="shared" ca="1" si="40"/>
        <v>0</v>
      </c>
      <c r="AA160" s="59">
        <f t="shared" ca="1" si="40"/>
        <v>0</v>
      </c>
      <c r="AB160" s="59">
        <f t="shared" ca="1" si="40"/>
        <v>-5.0640501976013201</v>
      </c>
      <c r="AC160" s="59">
        <f t="shared" ca="1" si="40"/>
        <v>0</v>
      </c>
      <c r="AD160" s="59">
        <f t="shared" ca="1" si="40"/>
        <v>0</v>
      </c>
      <c r="AE160" s="59">
        <f t="shared" ca="1" si="33"/>
        <v>0</v>
      </c>
      <c r="AF160" s="59">
        <f t="shared" ca="1" si="33"/>
        <v>0</v>
      </c>
      <c r="AG160" s="59">
        <f t="shared" ca="1" si="33"/>
        <v>0</v>
      </c>
      <c r="AH160" s="60"/>
      <c r="AI160" s="61">
        <v>5</v>
      </c>
      <c r="AJ160" s="60">
        <f t="shared" ca="1" si="39"/>
        <v>15</v>
      </c>
    </row>
    <row r="161" spans="1:36" ht="13.8" x14ac:dyDescent="0.3">
      <c r="A161" s="55" t="str">
        <f t="shared" ca="1" si="37"/>
        <v>iss_30_2</v>
      </c>
      <c r="B161" s="55">
        <f t="shared" ca="1" si="37"/>
        <v>-5.0223498344421396</v>
      </c>
      <c r="C161" s="55">
        <f t="shared" ca="1" si="37"/>
        <v>-1.8588299751281701</v>
      </c>
      <c r="D161" s="55">
        <f t="shared" ca="1" si="37"/>
        <v>0.48225000500678999</v>
      </c>
      <c r="E161" s="14"/>
      <c r="F161" s="50">
        <v>145</v>
      </c>
      <c r="G161" s="62" t="str">
        <f t="shared" ca="1" si="38"/>
        <v>iss</v>
      </c>
      <c r="H161" s="56"/>
      <c r="I161" s="56"/>
      <c r="J161" s="14"/>
      <c r="K161" s="59">
        <f t="shared" ca="1" si="35"/>
        <v>0</v>
      </c>
      <c r="L161" s="59">
        <f t="shared" ca="1" si="34"/>
        <v>0</v>
      </c>
      <c r="M161" s="59">
        <f t="shared" ca="1" si="34"/>
        <v>0</v>
      </c>
      <c r="N161" s="59">
        <f t="shared" ca="1" si="34"/>
        <v>0</v>
      </c>
      <c r="O161" s="59">
        <f t="shared" ca="1" si="34"/>
        <v>0</v>
      </c>
      <c r="P161" s="59">
        <f t="shared" ca="1" si="34"/>
        <v>-5.0223498344421396</v>
      </c>
      <c r="Q161" s="59">
        <f t="shared" ca="1" si="34"/>
        <v>0</v>
      </c>
      <c r="R161" s="59">
        <f t="shared" ca="1" si="34"/>
        <v>0</v>
      </c>
      <c r="S161" s="59">
        <f t="shared" ca="1" si="34"/>
        <v>0</v>
      </c>
      <c r="T161" s="59">
        <f t="shared" ca="1" si="34"/>
        <v>0</v>
      </c>
      <c r="U161" s="59">
        <f t="shared" ca="1" si="34"/>
        <v>0</v>
      </c>
      <c r="V161" s="59"/>
      <c r="W161" s="59">
        <f t="shared" ca="1" si="41"/>
        <v>0</v>
      </c>
      <c r="X161" s="59">
        <f t="shared" ca="1" si="40"/>
        <v>0</v>
      </c>
      <c r="Y161" s="59">
        <f t="shared" ca="1" si="40"/>
        <v>0</v>
      </c>
      <c r="Z161" s="59">
        <f t="shared" ca="1" si="40"/>
        <v>0</v>
      </c>
      <c r="AA161" s="59">
        <f t="shared" ca="1" si="40"/>
        <v>0</v>
      </c>
      <c r="AB161" s="59">
        <f t="shared" ca="1" si="40"/>
        <v>-1.8588299751281701</v>
      </c>
      <c r="AC161" s="59">
        <f t="shared" ca="1" si="40"/>
        <v>0</v>
      </c>
      <c r="AD161" s="59">
        <f t="shared" ca="1" si="40"/>
        <v>0</v>
      </c>
      <c r="AE161" s="59">
        <f t="shared" ca="1" si="33"/>
        <v>0</v>
      </c>
      <c r="AF161" s="59">
        <f t="shared" ca="1" si="33"/>
        <v>0</v>
      </c>
      <c r="AG161" s="59">
        <f t="shared" ca="1" si="33"/>
        <v>0</v>
      </c>
      <c r="AH161" s="60"/>
      <c r="AI161" s="61">
        <v>5</v>
      </c>
      <c r="AJ161" s="60">
        <f t="shared" ca="1" si="39"/>
        <v>15</v>
      </c>
    </row>
    <row r="162" spans="1:36" ht="13.8" x14ac:dyDescent="0.3">
      <c r="A162" s="55" t="str">
        <f t="shared" ca="1" si="37"/>
        <v>iss_30_3</v>
      </c>
      <c r="B162" s="55">
        <f t="shared" ca="1" si="37"/>
        <v>-3.2307798862457302</v>
      </c>
      <c r="C162" s="55">
        <f t="shared" ca="1" si="37"/>
        <v>-0.35304999351501498</v>
      </c>
      <c r="D162" s="55">
        <f t="shared" ca="1" si="37"/>
        <v>-0.49948999285697898</v>
      </c>
      <c r="E162" s="14"/>
      <c r="F162" s="50">
        <v>146</v>
      </c>
      <c r="G162" s="62" t="str">
        <f t="shared" ca="1" si="38"/>
        <v>iss</v>
      </c>
      <c r="H162" s="56"/>
      <c r="I162" s="56"/>
      <c r="J162" s="14"/>
      <c r="K162" s="59">
        <f t="shared" ca="1" si="35"/>
        <v>0</v>
      </c>
      <c r="L162" s="59">
        <f t="shared" ca="1" si="34"/>
        <v>0</v>
      </c>
      <c r="M162" s="59">
        <f t="shared" ca="1" si="34"/>
        <v>0</v>
      </c>
      <c r="N162" s="59">
        <f t="shared" ca="1" si="34"/>
        <v>0</v>
      </c>
      <c r="O162" s="59">
        <f t="shared" ca="1" si="34"/>
        <v>0</v>
      </c>
      <c r="P162" s="59">
        <f t="shared" ca="1" si="34"/>
        <v>-3.2307798862457302</v>
      </c>
      <c r="Q162" s="59">
        <f t="shared" ca="1" si="34"/>
        <v>0</v>
      </c>
      <c r="R162" s="59">
        <f t="shared" ca="1" si="34"/>
        <v>0</v>
      </c>
      <c r="S162" s="59">
        <f t="shared" ca="1" si="34"/>
        <v>0</v>
      </c>
      <c r="T162" s="59">
        <f t="shared" ca="1" si="34"/>
        <v>0</v>
      </c>
      <c r="U162" s="59">
        <f t="shared" ca="1" si="34"/>
        <v>0</v>
      </c>
      <c r="V162" s="59"/>
      <c r="W162" s="59">
        <f t="shared" ca="1" si="41"/>
        <v>0</v>
      </c>
      <c r="X162" s="59">
        <f t="shared" ca="1" si="40"/>
        <v>0</v>
      </c>
      <c r="Y162" s="59">
        <f t="shared" ca="1" si="40"/>
        <v>0</v>
      </c>
      <c r="Z162" s="59">
        <f t="shared" ca="1" si="40"/>
        <v>0</v>
      </c>
      <c r="AA162" s="59">
        <f t="shared" ca="1" si="40"/>
        <v>0</v>
      </c>
      <c r="AB162" s="59">
        <f t="shared" ca="1" si="40"/>
        <v>-0.35304999351501498</v>
      </c>
      <c r="AC162" s="59">
        <f t="shared" ca="1" si="40"/>
        <v>0</v>
      </c>
      <c r="AD162" s="59">
        <f t="shared" ca="1" si="40"/>
        <v>0</v>
      </c>
      <c r="AE162" s="59">
        <f t="shared" ca="1" si="33"/>
        <v>0</v>
      </c>
      <c r="AF162" s="59">
        <f t="shared" ca="1" si="33"/>
        <v>0</v>
      </c>
      <c r="AG162" s="59">
        <f t="shared" ca="1" si="33"/>
        <v>0</v>
      </c>
      <c r="AH162" s="60"/>
      <c r="AI162" s="61">
        <v>5</v>
      </c>
      <c r="AJ162" s="60">
        <f t="shared" ca="1" si="39"/>
        <v>15</v>
      </c>
    </row>
    <row r="163" spans="1:36" ht="13.8" x14ac:dyDescent="0.3">
      <c r="A163" s="55" t="str">
        <f t="shared" ca="1" si="37"/>
        <v>iss_30_4</v>
      </c>
      <c r="B163" s="55">
        <f t="shared" ca="1" si="37"/>
        <v>-1.72319996356964</v>
      </c>
      <c r="C163" s="55">
        <f t="shared" ca="1" si="37"/>
        <v>1.12152004241943</v>
      </c>
      <c r="D163" s="55">
        <f t="shared" ca="1" si="37"/>
        <v>-1.1590600013732899</v>
      </c>
      <c r="E163" s="14"/>
      <c r="F163" s="50">
        <v>147</v>
      </c>
      <c r="G163" s="62" t="str">
        <f t="shared" ca="1" si="38"/>
        <v>iss</v>
      </c>
      <c r="H163" s="56"/>
      <c r="I163" s="56"/>
      <c r="J163" s="14"/>
      <c r="K163" s="59">
        <f t="shared" ca="1" si="35"/>
        <v>0</v>
      </c>
      <c r="L163" s="59">
        <f t="shared" ca="1" si="34"/>
        <v>0</v>
      </c>
      <c r="M163" s="59">
        <f t="shared" ca="1" si="34"/>
        <v>0</v>
      </c>
      <c r="N163" s="59">
        <f t="shared" ca="1" si="34"/>
        <v>0</v>
      </c>
      <c r="O163" s="59">
        <f t="shared" ca="1" si="34"/>
        <v>0</v>
      </c>
      <c r="P163" s="59">
        <f t="shared" ca="1" si="34"/>
        <v>-1.72319996356964</v>
      </c>
      <c r="Q163" s="59">
        <f t="shared" ca="1" si="34"/>
        <v>0</v>
      </c>
      <c r="R163" s="59">
        <f t="shared" ca="1" si="34"/>
        <v>0</v>
      </c>
      <c r="S163" s="59">
        <f t="shared" ca="1" si="34"/>
        <v>0</v>
      </c>
      <c r="T163" s="59">
        <f t="shared" ca="1" si="34"/>
        <v>0</v>
      </c>
      <c r="U163" s="59">
        <f t="shared" ca="1" si="34"/>
        <v>0</v>
      </c>
      <c r="V163" s="59"/>
      <c r="W163" s="59">
        <f t="shared" ca="1" si="41"/>
        <v>0</v>
      </c>
      <c r="X163" s="59">
        <f t="shared" ca="1" si="40"/>
        <v>0</v>
      </c>
      <c r="Y163" s="59">
        <f t="shared" ca="1" si="40"/>
        <v>0</v>
      </c>
      <c r="Z163" s="59">
        <f t="shared" ca="1" si="40"/>
        <v>0</v>
      </c>
      <c r="AA163" s="59">
        <f t="shared" ca="1" si="40"/>
        <v>0</v>
      </c>
      <c r="AB163" s="59">
        <f t="shared" ca="1" si="40"/>
        <v>1.12152004241943</v>
      </c>
      <c r="AC163" s="59">
        <f t="shared" ca="1" si="40"/>
        <v>0</v>
      </c>
      <c r="AD163" s="59">
        <f t="shared" ca="1" si="40"/>
        <v>0</v>
      </c>
      <c r="AE163" s="59">
        <f t="shared" ca="1" si="33"/>
        <v>0</v>
      </c>
      <c r="AF163" s="59">
        <f t="shared" ca="1" si="33"/>
        <v>0</v>
      </c>
      <c r="AG163" s="59">
        <f t="shared" ca="1" si="33"/>
        <v>0</v>
      </c>
      <c r="AH163" s="60"/>
      <c r="AI163" s="61">
        <v>5</v>
      </c>
      <c r="AJ163" s="60">
        <f t="shared" ca="1" si="39"/>
        <v>15</v>
      </c>
    </row>
    <row r="164" spans="1:36" ht="13.8" x14ac:dyDescent="0.3">
      <c r="A164" s="55" t="str">
        <f t="shared" ca="1" si="37"/>
        <v>iss_30_5</v>
      </c>
      <c r="B164" s="55">
        <f t="shared" ca="1" si="37"/>
        <v>-1.36240005493164</v>
      </c>
      <c r="C164" s="55">
        <f t="shared" ca="1" si="37"/>
        <v>-0.64598000049591098</v>
      </c>
      <c r="D164" s="55">
        <f t="shared" ca="1" si="37"/>
        <v>0.366820007562637</v>
      </c>
      <c r="E164" s="14"/>
      <c r="F164" s="50">
        <v>148</v>
      </c>
      <c r="G164" s="62" t="str">
        <f t="shared" ca="1" si="38"/>
        <v>iss</v>
      </c>
      <c r="H164" s="56"/>
      <c r="I164" s="56"/>
      <c r="J164" s="14"/>
      <c r="K164" s="59">
        <f t="shared" ca="1" si="35"/>
        <v>0</v>
      </c>
      <c r="L164" s="59">
        <f t="shared" ca="1" si="34"/>
        <v>0</v>
      </c>
      <c r="M164" s="59">
        <f t="shared" ca="1" si="34"/>
        <v>0</v>
      </c>
      <c r="N164" s="59">
        <f t="shared" ca="1" si="34"/>
        <v>0</v>
      </c>
      <c r="O164" s="59">
        <f t="shared" ca="1" si="34"/>
        <v>0</v>
      </c>
      <c r="P164" s="59">
        <f t="shared" ca="1" si="34"/>
        <v>-1.36240005493164</v>
      </c>
      <c r="Q164" s="59">
        <f t="shared" ca="1" si="34"/>
        <v>0</v>
      </c>
      <c r="R164" s="59">
        <f t="shared" ca="1" si="34"/>
        <v>0</v>
      </c>
      <c r="S164" s="59">
        <f t="shared" ca="1" si="34"/>
        <v>0</v>
      </c>
      <c r="T164" s="59">
        <f t="shared" ca="1" si="34"/>
        <v>0</v>
      </c>
      <c r="U164" s="59">
        <f t="shared" ca="1" si="34"/>
        <v>0</v>
      </c>
      <c r="V164" s="59"/>
      <c r="W164" s="59">
        <f t="shared" ca="1" si="41"/>
        <v>0</v>
      </c>
      <c r="X164" s="59">
        <f t="shared" ca="1" si="40"/>
        <v>0</v>
      </c>
      <c r="Y164" s="59">
        <f t="shared" ca="1" si="40"/>
        <v>0</v>
      </c>
      <c r="Z164" s="59">
        <f t="shared" ca="1" si="40"/>
        <v>0</v>
      </c>
      <c r="AA164" s="59">
        <f t="shared" ca="1" si="40"/>
        <v>0</v>
      </c>
      <c r="AB164" s="59">
        <f t="shared" ca="1" si="40"/>
        <v>-0.64598000049591098</v>
      </c>
      <c r="AC164" s="59">
        <f t="shared" ca="1" si="40"/>
        <v>0</v>
      </c>
      <c r="AD164" s="59">
        <f t="shared" ca="1" si="40"/>
        <v>0</v>
      </c>
      <c r="AE164" s="59">
        <f t="shared" ca="1" si="33"/>
        <v>0</v>
      </c>
      <c r="AF164" s="59">
        <f t="shared" ca="1" si="33"/>
        <v>0</v>
      </c>
      <c r="AG164" s="59">
        <f t="shared" ca="1" si="33"/>
        <v>0</v>
      </c>
      <c r="AH164" s="60"/>
      <c r="AI164" s="61">
        <v>5</v>
      </c>
      <c r="AJ164" s="60">
        <f t="shared" ca="1" si="39"/>
        <v>15</v>
      </c>
    </row>
    <row r="165" spans="1:36" ht="13.8" x14ac:dyDescent="0.3">
      <c r="A165" s="55" t="str">
        <f t="shared" ca="1" si="37"/>
        <v>iss_31_1</v>
      </c>
      <c r="B165" s="55">
        <f t="shared" ca="1" si="37"/>
        <v>-0.39484998583793601</v>
      </c>
      <c r="C165" s="55">
        <f t="shared" ca="1" si="37"/>
        <v>9.9229998886585194E-2</v>
      </c>
      <c r="D165" s="55">
        <f t="shared" ca="1" si="37"/>
        <v>-0.79570001363754295</v>
      </c>
      <c r="E165" s="14"/>
      <c r="F165" s="50">
        <v>149</v>
      </c>
      <c r="G165" s="62" t="str">
        <f t="shared" ca="1" si="38"/>
        <v>iss</v>
      </c>
      <c r="H165" s="56"/>
      <c r="I165" s="56"/>
      <c r="J165" s="14"/>
      <c r="K165" s="59">
        <f t="shared" ca="1" si="35"/>
        <v>0</v>
      </c>
      <c r="L165" s="59">
        <f t="shared" ca="1" si="34"/>
        <v>0</v>
      </c>
      <c r="M165" s="59">
        <f t="shared" ca="1" si="34"/>
        <v>0</v>
      </c>
      <c r="N165" s="59">
        <f t="shared" ca="1" si="34"/>
        <v>0</v>
      </c>
      <c r="O165" s="59">
        <f t="shared" ca="1" si="34"/>
        <v>0</v>
      </c>
      <c r="P165" s="59">
        <f t="shared" ca="1" si="34"/>
        <v>-0.39484998583793601</v>
      </c>
      <c r="Q165" s="59">
        <f t="shared" ca="1" si="34"/>
        <v>0</v>
      </c>
      <c r="R165" s="59">
        <f t="shared" ca="1" si="34"/>
        <v>0</v>
      </c>
      <c r="S165" s="59">
        <f t="shared" ca="1" si="34"/>
        <v>0</v>
      </c>
      <c r="T165" s="59">
        <f t="shared" ca="1" si="34"/>
        <v>0</v>
      </c>
      <c r="U165" s="59">
        <f t="shared" ca="1" si="34"/>
        <v>0</v>
      </c>
      <c r="V165" s="59"/>
      <c r="W165" s="59">
        <f t="shared" ca="1" si="41"/>
        <v>0</v>
      </c>
      <c r="X165" s="59">
        <f t="shared" ca="1" si="40"/>
        <v>0</v>
      </c>
      <c r="Y165" s="59">
        <f t="shared" ca="1" si="40"/>
        <v>0</v>
      </c>
      <c r="Z165" s="59">
        <f t="shared" ca="1" si="40"/>
        <v>0</v>
      </c>
      <c r="AA165" s="59">
        <f t="shared" ca="1" si="40"/>
        <v>0</v>
      </c>
      <c r="AB165" s="59">
        <f t="shared" ca="1" si="40"/>
        <v>9.9229998886585194E-2</v>
      </c>
      <c r="AC165" s="59">
        <f t="shared" ca="1" si="40"/>
        <v>0</v>
      </c>
      <c r="AD165" s="59">
        <f t="shared" ca="1" si="40"/>
        <v>0</v>
      </c>
      <c r="AE165" s="59">
        <f t="shared" ca="1" si="33"/>
        <v>0</v>
      </c>
      <c r="AF165" s="59">
        <f t="shared" ca="1" si="33"/>
        <v>0</v>
      </c>
      <c r="AG165" s="59">
        <f t="shared" ca="1" si="33"/>
        <v>0</v>
      </c>
      <c r="AH165" s="60"/>
      <c r="AI165" s="61">
        <v>5</v>
      </c>
      <c r="AJ165" s="60">
        <f t="shared" ca="1" si="39"/>
        <v>15</v>
      </c>
    </row>
    <row r="166" spans="1:36" ht="13.8" x14ac:dyDescent="0.3">
      <c r="A166" s="55" t="str">
        <f t="shared" ca="1" si="37"/>
        <v>iss_31_2</v>
      </c>
      <c r="B166" s="55">
        <f t="shared" ca="1" si="37"/>
        <v>9.1839998960494995E-2</v>
      </c>
      <c r="C166" s="55">
        <f t="shared" ca="1" si="37"/>
        <v>0.441900014877319</v>
      </c>
      <c r="D166" s="55">
        <f t="shared" ca="1" si="37"/>
        <v>0.345329999923706</v>
      </c>
      <c r="E166" s="14"/>
      <c r="F166" s="50">
        <v>150</v>
      </c>
      <c r="G166" s="62" t="str">
        <f t="shared" ca="1" si="38"/>
        <v>iss</v>
      </c>
      <c r="H166" s="57"/>
      <c r="I166" s="57"/>
      <c r="J166" s="14"/>
      <c r="K166" s="59">
        <f t="shared" ca="1" si="35"/>
        <v>0</v>
      </c>
      <c r="L166" s="59">
        <f t="shared" ca="1" si="34"/>
        <v>0</v>
      </c>
      <c r="M166" s="59">
        <f t="shared" ca="1" si="34"/>
        <v>0</v>
      </c>
      <c r="N166" s="59">
        <f t="shared" ca="1" si="34"/>
        <v>0</v>
      </c>
      <c r="O166" s="59">
        <f t="shared" ca="1" si="34"/>
        <v>0</v>
      </c>
      <c r="P166" s="59">
        <f t="shared" ca="1" si="34"/>
        <v>9.1839998960494995E-2</v>
      </c>
      <c r="Q166" s="59">
        <f t="shared" ca="1" si="34"/>
        <v>0</v>
      </c>
      <c r="R166" s="59">
        <f t="shared" ca="1" si="34"/>
        <v>0</v>
      </c>
      <c r="S166" s="59">
        <f t="shared" ca="1" si="34"/>
        <v>0</v>
      </c>
      <c r="T166" s="59">
        <f t="shared" ca="1" si="34"/>
        <v>0</v>
      </c>
      <c r="U166" s="59">
        <f t="shared" ca="1" si="34"/>
        <v>0</v>
      </c>
      <c r="V166" s="59"/>
      <c r="W166" s="59">
        <f t="shared" ca="1" si="41"/>
        <v>0</v>
      </c>
      <c r="X166" s="59">
        <f t="shared" ca="1" si="40"/>
        <v>0</v>
      </c>
      <c r="Y166" s="59">
        <f t="shared" ca="1" si="40"/>
        <v>0</v>
      </c>
      <c r="Z166" s="59">
        <f t="shared" ca="1" si="40"/>
        <v>0</v>
      </c>
      <c r="AA166" s="59">
        <f t="shared" ca="1" si="40"/>
        <v>0</v>
      </c>
      <c r="AB166" s="59">
        <f t="shared" ca="1" si="40"/>
        <v>0.441900014877319</v>
      </c>
      <c r="AC166" s="59">
        <f t="shared" ca="1" si="40"/>
        <v>0</v>
      </c>
      <c r="AD166" s="59">
        <f t="shared" ca="1" si="40"/>
        <v>0</v>
      </c>
      <c r="AE166" s="59">
        <f t="shared" ca="1" si="33"/>
        <v>0</v>
      </c>
      <c r="AF166" s="59">
        <f t="shared" ca="1" si="33"/>
        <v>0</v>
      </c>
      <c r="AG166" s="59">
        <f t="shared" ca="1" si="33"/>
        <v>0</v>
      </c>
      <c r="AH166" s="60"/>
      <c r="AI166" s="61">
        <v>5</v>
      </c>
      <c r="AJ166" s="60">
        <f t="shared" ca="1" si="39"/>
        <v>15</v>
      </c>
    </row>
    <row r="167" spans="1:36" ht="13.8" x14ac:dyDescent="0.3">
      <c r="A167" s="55" t="str">
        <f t="shared" ca="1" si="37"/>
        <v>iss_31_3</v>
      </c>
      <c r="B167" s="55">
        <f t="shared" ca="1" si="37"/>
        <v>-0.65425997972488403</v>
      </c>
      <c r="C167" s="55">
        <f t="shared" ca="1" si="37"/>
        <v>-1.3009899854660001</v>
      </c>
      <c r="D167" s="55">
        <f t="shared" ca="1" si="37"/>
        <v>0.82688999176025402</v>
      </c>
      <c r="E167" s="14"/>
      <c r="F167" s="50">
        <v>151</v>
      </c>
      <c r="G167" s="62" t="str">
        <f t="shared" ca="1" si="38"/>
        <v>iss</v>
      </c>
      <c r="H167" s="56"/>
      <c r="I167" s="56"/>
      <c r="J167" s="14"/>
      <c r="K167" s="59">
        <f t="shared" ca="1" si="35"/>
        <v>0</v>
      </c>
      <c r="L167" s="59">
        <f t="shared" ca="1" si="34"/>
        <v>0</v>
      </c>
      <c r="M167" s="59">
        <f t="shared" ca="1" si="34"/>
        <v>0</v>
      </c>
      <c r="N167" s="59">
        <f t="shared" ca="1" si="34"/>
        <v>0</v>
      </c>
      <c r="O167" s="59">
        <f t="shared" ca="1" si="34"/>
        <v>0</v>
      </c>
      <c r="P167" s="59">
        <f t="shared" ca="1" si="34"/>
        <v>-0.65425997972488403</v>
      </c>
      <c r="Q167" s="59">
        <f t="shared" ca="1" si="34"/>
        <v>0</v>
      </c>
      <c r="R167" s="59">
        <f t="shared" ca="1" si="34"/>
        <v>0</v>
      </c>
      <c r="S167" s="59">
        <f t="shared" ca="1" si="34"/>
        <v>0</v>
      </c>
      <c r="T167" s="59">
        <f t="shared" ca="1" si="34"/>
        <v>0</v>
      </c>
      <c r="U167" s="59">
        <f t="shared" ca="1" si="34"/>
        <v>0</v>
      </c>
      <c r="V167" s="59"/>
      <c r="W167" s="59">
        <f t="shared" ca="1" si="41"/>
        <v>0</v>
      </c>
      <c r="X167" s="59">
        <f t="shared" ca="1" si="40"/>
        <v>0</v>
      </c>
      <c r="Y167" s="59">
        <f t="shared" ca="1" si="40"/>
        <v>0</v>
      </c>
      <c r="Z167" s="59">
        <f t="shared" ca="1" si="40"/>
        <v>0</v>
      </c>
      <c r="AA167" s="59">
        <f t="shared" ca="1" si="40"/>
        <v>0</v>
      </c>
      <c r="AB167" s="59">
        <f t="shared" ca="1" si="40"/>
        <v>-1.3009899854660001</v>
      </c>
      <c r="AC167" s="59">
        <f t="shared" ca="1" si="40"/>
        <v>0</v>
      </c>
      <c r="AD167" s="59">
        <f t="shared" ca="1" si="40"/>
        <v>0</v>
      </c>
      <c r="AE167" s="59">
        <f t="shared" ca="1" si="33"/>
        <v>0</v>
      </c>
      <c r="AF167" s="59">
        <f t="shared" ca="1" si="33"/>
        <v>0</v>
      </c>
      <c r="AG167" s="59">
        <f t="shared" ca="1" si="33"/>
        <v>0</v>
      </c>
      <c r="AH167" s="60"/>
      <c r="AI167" s="61">
        <v>5</v>
      </c>
      <c r="AJ167" s="60">
        <f t="shared" ca="1" si="39"/>
        <v>15</v>
      </c>
    </row>
    <row r="168" spans="1:36" ht="13.8" x14ac:dyDescent="0.3">
      <c r="A168" s="55" t="str">
        <f t="shared" ca="1" si="37"/>
        <v>iss_31_4</v>
      </c>
      <c r="B168" s="55">
        <f t="shared" ca="1" si="37"/>
        <v>0.475499987602234</v>
      </c>
      <c r="C168" s="55">
        <f t="shared" ca="1" si="37"/>
        <v>-1.0011800527572601</v>
      </c>
      <c r="D168" s="55">
        <f t="shared" ca="1" si="37"/>
        <v>0.47416999936103799</v>
      </c>
      <c r="E168" s="14"/>
      <c r="F168" s="50">
        <v>152</v>
      </c>
      <c r="G168" s="62" t="str">
        <f t="shared" ca="1" si="38"/>
        <v>iss</v>
      </c>
      <c r="H168" s="56"/>
      <c r="I168" s="56"/>
      <c r="J168" s="14"/>
      <c r="K168" s="59">
        <f t="shared" ca="1" si="35"/>
        <v>0</v>
      </c>
      <c r="L168" s="59">
        <f t="shared" ca="1" si="34"/>
        <v>0</v>
      </c>
      <c r="M168" s="59">
        <f t="shared" ca="1" si="34"/>
        <v>0</v>
      </c>
      <c r="N168" s="59">
        <f t="shared" ca="1" si="34"/>
        <v>0</v>
      </c>
      <c r="O168" s="59">
        <f t="shared" ca="1" si="34"/>
        <v>0</v>
      </c>
      <c r="P168" s="59">
        <f t="shared" ca="1" si="34"/>
        <v>0.475499987602234</v>
      </c>
      <c r="Q168" s="59">
        <f t="shared" ca="1" si="34"/>
        <v>0</v>
      </c>
      <c r="R168" s="59">
        <f t="shared" ca="1" si="34"/>
        <v>0</v>
      </c>
      <c r="S168" s="59">
        <f t="shared" ref="R168:U174" ca="1" si="42">IF($C$5=1,IF($G168=S$13,$B168,0),IF($H168=S$14,$B168,0))</f>
        <v>0</v>
      </c>
      <c r="T168" s="59">
        <f t="shared" ca="1" si="42"/>
        <v>0</v>
      </c>
      <c r="U168" s="59">
        <f t="shared" ca="1" si="42"/>
        <v>0</v>
      </c>
      <c r="V168" s="59"/>
      <c r="W168" s="59">
        <f t="shared" ca="1" si="41"/>
        <v>0</v>
      </c>
      <c r="X168" s="59">
        <f t="shared" ca="1" si="40"/>
        <v>0</v>
      </c>
      <c r="Y168" s="59">
        <f t="shared" ca="1" si="40"/>
        <v>0</v>
      </c>
      <c r="Z168" s="59">
        <f t="shared" ca="1" si="40"/>
        <v>0</v>
      </c>
      <c r="AA168" s="59">
        <f t="shared" ca="1" si="40"/>
        <v>0</v>
      </c>
      <c r="AB168" s="59">
        <f t="shared" ca="1" si="40"/>
        <v>-1.0011800527572601</v>
      </c>
      <c r="AC168" s="59">
        <f t="shared" ca="1" si="40"/>
        <v>0</v>
      </c>
      <c r="AD168" s="59">
        <f t="shared" ca="1" si="40"/>
        <v>0</v>
      </c>
      <c r="AE168" s="59">
        <f t="shared" ca="1" si="33"/>
        <v>0</v>
      </c>
      <c r="AF168" s="59">
        <f t="shared" ca="1" si="33"/>
        <v>0</v>
      </c>
      <c r="AG168" s="59">
        <f t="shared" ca="1" si="33"/>
        <v>0</v>
      </c>
      <c r="AH168" s="60"/>
      <c r="AI168" s="61">
        <v>5</v>
      </c>
      <c r="AJ168" s="60">
        <f t="shared" ca="1" si="39"/>
        <v>15</v>
      </c>
    </row>
    <row r="169" spans="1:36" ht="13.8" x14ac:dyDescent="0.3">
      <c r="A169" s="55" t="str">
        <f t="shared" ca="1" si="37"/>
        <v>iss_31_5</v>
      </c>
      <c r="B169" s="55">
        <f t="shared" ca="1" si="37"/>
        <v>2.48528003692627</v>
      </c>
      <c r="C169" s="55">
        <f t="shared" ca="1" si="37"/>
        <v>2.75661993026733</v>
      </c>
      <c r="D169" s="55">
        <f t="shared" ca="1" si="37"/>
        <v>-0.53447002172470104</v>
      </c>
      <c r="E169" s="14"/>
      <c r="F169" s="50">
        <v>153</v>
      </c>
      <c r="G169" s="62" t="str">
        <f t="shared" ca="1" si="38"/>
        <v>iss</v>
      </c>
      <c r="H169" s="56"/>
      <c r="I169" s="56"/>
      <c r="J169" s="14"/>
      <c r="K169" s="59">
        <f t="shared" ca="1" si="35"/>
        <v>0</v>
      </c>
      <c r="L169" s="59">
        <f t="shared" ca="1" si="35"/>
        <v>0</v>
      </c>
      <c r="M169" s="59">
        <f t="shared" ca="1" si="35"/>
        <v>0</v>
      </c>
      <c r="N169" s="59">
        <f t="shared" ca="1" si="35"/>
        <v>0</v>
      </c>
      <c r="O169" s="59">
        <f t="shared" ca="1" si="35"/>
        <v>0</v>
      </c>
      <c r="P169" s="59">
        <f t="shared" ca="1" si="35"/>
        <v>2.48528003692627</v>
      </c>
      <c r="Q169" s="59">
        <f t="shared" ca="1" si="35"/>
        <v>0</v>
      </c>
      <c r="R169" s="59">
        <f t="shared" ca="1" si="42"/>
        <v>0</v>
      </c>
      <c r="S169" s="59">
        <f t="shared" ca="1" si="42"/>
        <v>0</v>
      </c>
      <c r="T169" s="59">
        <f t="shared" ca="1" si="42"/>
        <v>0</v>
      </c>
      <c r="U169" s="59">
        <f t="shared" ca="1" si="42"/>
        <v>0</v>
      </c>
      <c r="V169" s="59"/>
      <c r="W169" s="59">
        <f t="shared" ca="1" si="41"/>
        <v>0</v>
      </c>
      <c r="X169" s="59">
        <f t="shared" ca="1" si="40"/>
        <v>0</v>
      </c>
      <c r="Y169" s="59">
        <f t="shared" ca="1" si="40"/>
        <v>0</v>
      </c>
      <c r="Z169" s="59">
        <f t="shared" ca="1" si="40"/>
        <v>0</v>
      </c>
      <c r="AA169" s="59">
        <f t="shared" ca="1" si="40"/>
        <v>0</v>
      </c>
      <c r="AB169" s="59">
        <f t="shared" ca="1" si="40"/>
        <v>2.75661993026733</v>
      </c>
      <c r="AC169" s="59">
        <f t="shared" ca="1" si="40"/>
        <v>0</v>
      </c>
      <c r="AD169" s="59">
        <f t="shared" ca="1" si="40"/>
        <v>0</v>
      </c>
      <c r="AE169" s="59">
        <f t="shared" ca="1" si="33"/>
        <v>0</v>
      </c>
      <c r="AF169" s="59">
        <f t="shared" ca="1" si="33"/>
        <v>0</v>
      </c>
      <c r="AG169" s="59">
        <f t="shared" ca="1" si="33"/>
        <v>0</v>
      </c>
      <c r="AH169" s="60"/>
      <c r="AI169" s="61">
        <v>5</v>
      </c>
      <c r="AJ169" s="60">
        <f t="shared" ca="1" si="39"/>
        <v>15</v>
      </c>
    </row>
    <row r="170" spans="1:36" ht="13.8" x14ac:dyDescent="0.3">
      <c r="A170" s="55" t="str">
        <f t="shared" ca="1" si="37"/>
        <v>iss_32_1</v>
      </c>
      <c r="B170" s="55">
        <f t="shared" ca="1" si="37"/>
        <v>-1.52502000331879</v>
      </c>
      <c r="C170" s="55">
        <f t="shared" ca="1" si="37"/>
        <v>-4.5840997695922896</v>
      </c>
      <c r="D170" s="55">
        <f t="shared" ca="1" si="37"/>
        <v>-1.9468799829482999</v>
      </c>
      <c r="E170" s="14"/>
      <c r="F170" s="50">
        <v>154</v>
      </c>
      <c r="G170" s="62" t="str">
        <f t="shared" ca="1" si="38"/>
        <v>iss</v>
      </c>
      <c r="H170" s="57"/>
      <c r="I170" s="57"/>
      <c r="J170" s="14"/>
      <c r="K170" s="59">
        <f t="shared" ca="1" si="35"/>
        <v>0</v>
      </c>
      <c r="L170" s="59">
        <f t="shared" ca="1" si="35"/>
        <v>0</v>
      </c>
      <c r="M170" s="59">
        <f t="shared" ca="1" si="35"/>
        <v>0</v>
      </c>
      <c r="N170" s="59">
        <f t="shared" ca="1" si="35"/>
        <v>0</v>
      </c>
      <c r="O170" s="59">
        <f t="shared" ca="1" si="35"/>
        <v>0</v>
      </c>
      <c r="P170" s="59">
        <f t="shared" ca="1" si="35"/>
        <v>-1.52502000331879</v>
      </c>
      <c r="Q170" s="59">
        <f t="shared" ca="1" si="35"/>
        <v>0</v>
      </c>
      <c r="R170" s="59">
        <f t="shared" ca="1" si="42"/>
        <v>0</v>
      </c>
      <c r="S170" s="59">
        <f t="shared" ca="1" si="42"/>
        <v>0</v>
      </c>
      <c r="T170" s="59">
        <f t="shared" ca="1" si="42"/>
        <v>0</v>
      </c>
      <c r="U170" s="59">
        <f t="shared" ca="1" si="42"/>
        <v>0</v>
      </c>
      <c r="V170" s="59"/>
      <c r="W170" s="59">
        <f t="shared" ca="1" si="41"/>
        <v>0</v>
      </c>
      <c r="X170" s="59">
        <f t="shared" ca="1" si="40"/>
        <v>0</v>
      </c>
      <c r="Y170" s="59">
        <f t="shared" ca="1" si="40"/>
        <v>0</v>
      </c>
      <c r="Z170" s="59">
        <f t="shared" ca="1" si="40"/>
        <v>0</v>
      </c>
      <c r="AA170" s="59">
        <f t="shared" ca="1" si="40"/>
        <v>0</v>
      </c>
      <c r="AB170" s="59">
        <f t="shared" ca="1" si="40"/>
        <v>-4.5840997695922896</v>
      </c>
      <c r="AC170" s="59">
        <f t="shared" ca="1" si="40"/>
        <v>0</v>
      </c>
      <c r="AD170" s="59">
        <f t="shared" ca="1" si="40"/>
        <v>0</v>
      </c>
      <c r="AE170" s="59">
        <f t="shared" ca="1" si="33"/>
        <v>0</v>
      </c>
      <c r="AF170" s="59">
        <f t="shared" ca="1" si="33"/>
        <v>0</v>
      </c>
      <c r="AG170" s="59">
        <f t="shared" ca="1" si="33"/>
        <v>0</v>
      </c>
      <c r="AH170" s="60"/>
      <c r="AI170" s="61">
        <v>5</v>
      </c>
      <c r="AJ170" s="60">
        <f t="shared" ca="1" si="39"/>
        <v>15</v>
      </c>
    </row>
    <row r="171" spans="1:36" ht="13.8" x14ac:dyDescent="0.3">
      <c r="A171" s="55" t="str">
        <f t="shared" ca="1" si="37"/>
        <v>iss_32_2</v>
      </c>
      <c r="B171" s="55">
        <f t="shared" ca="1" si="37"/>
        <v>-2.8354399204254199</v>
      </c>
      <c r="C171" s="55">
        <f t="shared" ca="1" si="37"/>
        <v>-5.1160798072814897</v>
      </c>
      <c r="D171" s="55">
        <f t="shared" ca="1" si="37"/>
        <v>1.0793499946594201</v>
      </c>
      <c r="E171" s="14"/>
      <c r="F171" s="50">
        <v>155</v>
      </c>
      <c r="G171" s="62" t="str">
        <f t="shared" ca="1" si="38"/>
        <v>iss</v>
      </c>
      <c r="H171" s="56"/>
      <c r="I171" s="56"/>
      <c r="J171" s="14"/>
      <c r="K171" s="59">
        <f t="shared" ca="1" si="35"/>
        <v>0</v>
      </c>
      <c r="L171" s="59">
        <f t="shared" ca="1" si="35"/>
        <v>0</v>
      </c>
      <c r="M171" s="59">
        <f t="shared" ca="1" si="35"/>
        <v>0</v>
      </c>
      <c r="N171" s="59">
        <f t="shared" ca="1" si="35"/>
        <v>0</v>
      </c>
      <c r="O171" s="59">
        <f t="shared" ca="1" si="35"/>
        <v>0</v>
      </c>
      <c r="P171" s="59">
        <f t="shared" ca="1" si="35"/>
        <v>-2.8354399204254199</v>
      </c>
      <c r="Q171" s="59">
        <f t="shared" ca="1" si="35"/>
        <v>0</v>
      </c>
      <c r="R171" s="59">
        <f t="shared" ca="1" si="42"/>
        <v>0</v>
      </c>
      <c r="S171" s="59">
        <f t="shared" ca="1" si="42"/>
        <v>0</v>
      </c>
      <c r="T171" s="59">
        <f t="shared" ca="1" si="42"/>
        <v>0</v>
      </c>
      <c r="U171" s="59">
        <f t="shared" ca="1" si="42"/>
        <v>0</v>
      </c>
      <c r="V171" s="59"/>
      <c r="W171" s="59">
        <f t="shared" ca="1" si="41"/>
        <v>0</v>
      </c>
      <c r="X171" s="59">
        <f t="shared" ca="1" si="40"/>
        <v>0</v>
      </c>
      <c r="Y171" s="59">
        <f t="shared" ca="1" si="40"/>
        <v>0</v>
      </c>
      <c r="Z171" s="59">
        <f t="shared" ca="1" si="40"/>
        <v>0</v>
      </c>
      <c r="AA171" s="59">
        <f t="shared" ca="1" si="40"/>
        <v>0</v>
      </c>
      <c r="AB171" s="59">
        <f t="shared" ca="1" si="40"/>
        <v>-5.1160798072814897</v>
      </c>
      <c r="AC171" s="59">
        <f t="shared" ca="1" si="40"/>
        <v>0</v>
      </c>
      <c r="AD171" s="59">
        <f t="shared" ca="1" si="40"/>
        <v>0</v>
      </c>
      <c r="AE171" s="59">
        <f t="shared" ca="1" si="33"/>
        <v>0</v>
      </c>
      <c r="AF171" s="59">
        <f t="shared" ca="1" si="33"/>
        <v>0</v>
      </c>
      <c r="AG171" s="59">
        <f t="shared" ca="1" si="33"/>
        <v>0</v>
      </c>
      <c r="AH171" s="60"/>
      <c r="AI171" s="61">
        <v>5</v>
      </c>
      <c r="AJ171" s="60">
        <f t="shared" ca="1" si="39"/>
        <v>15</v>
      </c>
    </row>
    <row r="172" spans="1:36" ht="13.8" x14ac:dyDescent="0.3">
      <c r="A172" s="55" t="str">
        <f t="shared" ca="1" si="37"/>
        <v>iss_32_3</v>
      </c>
      <c r="B172" s="55">
        <f t="shared" ca="1" si="37"/>
        <v>-1.1417200565338099</v>
      </c>
      <c r="C172" s="55">
        <f t="shared" ca="1" si="37"/>
        <v>-1.2971999645233201</v>
      </c>
      <c r="D172" s="55">
        <f t="shared" ca="1" si="37"/>
        <v>-2.0837099552154501</v>
      </c>
      <c r="E172" s="14"/>
      <c r="F172" s="50">
        <v>156</v>
      </c>
      <c r="G172" s="62" t="str">
        <f t="shared" ca="1" si="38"/>
        <v>iss</v>
      </c>
      <c r="H172" s="56"/>
      <c r="I172" s="56"/>
      <c r="J172" s="14"/>
      <c r="K172" s="59">
        <f t="shared" ca="1" si="35"/>
        <v>0</v>
      </c>
      <c r="L172" s="59">
        <f t="shared" ca="1" si="35"/>
        <v>0</v>
      </c>
      <c r="M172" s="59">
        <f t="shared" ca="1" si="35"/>
        <v>0</v>
      </c>
      <c r="N172" s="59">
        <f t="shared" ca="1" si="35"/>
        <v>0</v>
      </c>
      <c r="O172" s="59">
        <f t="shared" ca="1" si="35"/>
        <v>0</v>
      </c>
      <c r="P172" s="59">
        <f t="shared" ca="1" si="35"/>
        <v>-1.1417200565338099</v>
      </c>
      <c r="Q172" s="59">
        <f t="shared" ca="1" si="35"/>
        <v>0</v>
      </c>
      <c r="R172" s="59">
        <f t="shared" ca="1" si="42"/>
        <v>0</v>
      </c>
      <c r="S172" s="59">
        <f t="shared" ca="1" si="42"/>
        <v>0</v>
      </c>
      <c r="T172" s="59">
        <f t="shared" ca="1" si="42"/>
        <v>0</v>
      </c>
      <c r="U172" s="59">
        <f t="shared" ca="1" si="42"/>
        <v>0</v>
      </c>
      <c r="V172" s="59"/>
      <c r="W172" s="59">
        <f t="shared" ca="1" si="41"/>
        <v>0</v>
      </c>
      <c r="X172" s="59">
        <f t="shared" ca="1" si="40"/>
        <v>0</v>
      </c>
      <c r="Y172" s="59">
        <f t="shared" ca="1" si="40"/>
        <v>0</v>
      </c>
      <c r="Z172" s="59">
        <f t="shared" ca="1" si="40"/>
        <v>0</v>
      </c>
      <c r="AA172" s="59">
        <f t="shared" ca="1" si="40"/>
        <v>0</v>
      </c>
      <c r="AB172" s="59">
        <f t="shared" ca="1" si="40"/>
        <v>-1.2971999645233201</v>
      </c>
      <c r="AC172" s="59">
        <f t="shared" ca="1" si="40"/>
        <v>0</v>
      </c>
      <c r="AD172" s="59">
        <f t="shared" ca="1" si="40"/>
        <v>0</v>
      </c>
      <c r="AE172" s="59">
        <f t="shared" ca="1" si="33"/>
        <v>0</v>
      </c>
      <c r="AF172" s="59">
        <f t="shared" ca="1" si="33"/>
        <v>0</v>
      </c>
      <c r="AG172" s="59">
        <f t="shared" ca="1" si="33"/>
        <v>0</v>
      </c>
      <c r="AH172" s="60"/>
      <c r="AI172" s="61">
        <v>5</v>
      </c>
      <c r="AJ172" s="60">
        <f t="shared" ca="1" si="39"/>
        <v>15</v>
      </c>
    </row>
    <row r="173" spans="1:36" ht="13.8" x14ac:dyDescent="0.3">
      <c r="A173" s="55" t="str">
        <f t="shared" ca="1" si="37"/>
        <v>iss_32_4</v>
      </c>
      <c r="B173" s="55">
        <f t="shared" ca="1" si="37"/>
        <v>-0.62295001745223999</v>
      </c>
      <c r="C173" s="55">
        <f t="shared" ca="1" si="37"/>
        <v>-2.0608000755310099</v>
      </c>
      <c r="D173" s="55">
        <f t="shared" ca="1" si="37"/>
        <v>-1.3634899854660001</v>
      </c>
      <c r="E173" s="14"/>
      <c r="F173" s="50">
        <v>157</v>
      </c>
      <c r="G173" s="62" t="str">
        <f t="shared" ca="1" si="38"/>
        <v>iss</v>
      </c>
      <c r="H173" s="56"/>
      <c r="I173" s="56"/>
      <c r="J173" s="14"/>
      <c r="K173" s="59">
        <f t="shared" ca="1" si="35"/>
        <v>0</v>
      </c>
      <c r="L173" s="59">
        <f t="shared" ca="1" si="35"/>
        <v>0</v>
      </c>
      <c r="M173" s="59">
        <f t="shared" ca="1" si="35"/>
        <v>0</v>
      </c>
      <c r="N173" s="59">
        <f t="shared" ca="1" si="35"/>
        <v>0</v>
      </c>
      <c r="O173" s="59">
        <f t="shared" ca="1" si="35"/>
        <v>0</v>
      </c>
      <c r="P173" s="59">
        <f t="shared" ca="1" si="35"/>
        <v>-0.62295001745223999</v>
      </c>
      <c r="Q173" s="59">
        <f t="shared" ca="1" si="35"/>
        <v>0</v>
      </c>
      <c r="R173" s="59">
        <f t="shared" ca="1" si="42"/>
        <v>0</v>
      </c>
      <c r="S173" s="59">
        <f t="shared" ca="1" si="42"/>
        <v>0</v>
      </c>
      <c r="T173" s="59">
        <f t="shared" ca="1" si="42"/>
        <v>0</v>
      </c>
      <c r="U173" s="59">
        <f t="shared" ca="1" si="42"/>
        <v>0</v>
      </c>
      <c r="V173" s="59"/>
      <c r="W173" s="59">
        <f t="shared" ca="1" si="41"/>
        <v>0</v>
      </c>
      <c r="X173" s="59">
        <f t="shared" ca="1" si="40"/>
        <v>0</v>
      </c>
      <c r="Y173" s="59">
        <f t="shared" ca="1" si="40"/>
        <v>0</v>
      </c>
      <c r="Z173" s="59">
        <f t="shared" ca="1" si="40"/>
        <v>0</v>
      </c>
      <c r="AA173" s="59">
        <f t="shared" ca="1" si="40"/>
        <v>0</v>
      </c>
      <c r="AB173" s="59">
        <f t="shared" ca="1" si="40"/>
        <v>-2.0608000755310099</v>
      </c>
      <c r="AC173" s="59">
        <f t="shared" ca="1" si="40"/>
        <v>0</v>
      </c>
      <c r="AD173" s="59">
        <f t="shared" ca="1" si="40"/>
        <v>0</v>
      </c>
      <c r="AE173" s="59">
        <f t="shared" ca="1" si="33"/>
        <v>0</v>
      </c>
      <c r="AF173" s="59">
        <f t="shared" ca="1" si="33"/>
        <v>0</v>
      </c>
      <c r="AG173" s="59">
        <f t="shared" ca="1" si="33"/>
        <v>0</v>
      </c>
      <c r="AH173" s="60"/>
      <c r="AI173" s="61">
        <v>5</v>
      </c>
      <c r="AJ173" s="60">
        <f t="shared" ca="1" si="39"/>
        <v>15</v>
      </c>
    </row>
    <row r="174" spans="1:36" ht="13.8" x14ac:dyDescent="0.3">
      <c r="A174" s="55" t="str">
        <f t="shared" ca="1" si="37"/>
        <v>iss_32_5</v>
      </c>
      <c r="B174" s="55">
        <f t="shared" ca="1" si="37"/>
        <v>0.24661999940872201</v>
      </c>
      <c r="C174" s="55">
        <f t="shared" ca="1" si="37"/>
        <v>-1.1230399608612101</v>
      </c>
      <c r="D174" s="55">
        <f t="shared" ca="1" si="37"/>
        <v>-0.81555002927780196</v>
      </c>
      <c r="E174" s="14"/>
      <c r="F174" s="50">
        <v>158</v>
      </c>
      <c r="G174" s="62" t="str">
        <f t="shared" ca="1" si="38"/>
        <v>iss</v>
      </c>
      <c r="H174" s="56"/>
      <c r="I174" s="56"/>
      <c r="J174" s="14"/>
      <c r="K174" s="59">
        <f t="shared" ca="1" si="35"/>
        <v>0</v>
      </c>
      <c r="L174" s="59">
        <f t="shared" ca="1" si="35"/>
        <v>0</v>
      </c>
      <c r="M174" s="59">
        <f t="shared" ca="1" si="35"/>
        <v>0</v>
      </c>
      <c r="N174" s="59">
        <f t="shared" ca="1" si="35"/>
        <v>0</v>
      </c>
      <c r="O174" s="59">
        <f t="shared" ca="1" si="35"/>
        <v>0</v>
      </c>
      <c r="P174" s="59">
        <f t="shared" ca="1" si="35"/>
        <v>0.24661999940872201</v>
      </c>
      <c r="Q174" s="59">
        <f t="shared" ca="1" si="35"/>
        <v>0</v>
      </c>
      <c r="R174" s="59">
        <f t="shared" ca="1" si="42"/>
        <v>0</v>
      </c>
      <c r="S174" s="59">
        <f t="shared" ca="1" si="42"/>
        <v>0</v>
      </c>
      <c r="T174" s="59">
        <f t="shared" ca="1" si="42"/>
        <v>0</v>
      </c>
      <c r="U174" s="59">
        <f t="shared" ca="1" si="42"/>
        <v>0</v>
      </c>
      <c r="V174" s="59"/>
      <c r="W174" s="59">
        <f t="shared" ca="1" si="41"/>
        <v>0</v>
      </c>
      <c r="X174" s="59">
        <f t="shared" ca="1" si="40"/>
        <v>0</v>
      </c>
      <c r="Y174" s="59">
        <f t="shared" ca="1" si="40"/>
        <v>0</v>
      </c>
      <c r="Z174" s="59">
        <f t="shared" ca="1" si="40"/>
        <v>0</v>
      </c>
      <c r="AA174" s="59">
        <f t="shared" ca="1" si="40"/>
        <v>0</v>
      </c>
      <c r="AB174" s="59">
        <f t="shared" ca="1" si="40"/>
        <v>-1.1230399608612101</v>
      </c>
      <c r="AC174" s="59">
        <f t="shared" ca="1" si="40"/>
        <v>0</v>
      </c>
      <c r="AD174" s="59">
        <f t="shared" ca="1" si="40"/>
        <v>0</v>
      </c>
      <c r="AE174" s="59">
        <f t="shared" ca="1" si="33"/>
        <v>0</v>
      </c>
      <c r="AF174" s="59">
        <f t="shared" ca="1" si="33"/>
        <v>0</v>
      </c>
      <c r="AG174" s="59">
        <f t="shared" ca="1" si="33"/>
        <v>0</v>
      </c>
      <c r="AH174" s="60"/>
      <c r="AI174" s="61">
        <v>5</v>
      </c>
      <c r="AJ174" s="60">
        <f t="shared" ca="1" si="39"/>
        <v>15</v>
      </c>
    </row>
    <row r="175" spans="1:36" ht="13.8" x14ac:dyDescent="0.3">
      <c r="A175" s="55" t="str">
        <f t="shared" ca="1" si="37"/>
        <v>iss_33_1</v>
      </c>
      <c r="B175" s="55">
        <f t="shared" ca="1" si="37"/>
        <v>1.7689800262451201</v>
      </c>
      <c r="C175" s="55">
        <f t="shared" ca="1" si="37"/>
        <v>-1.37950003147125</v>
      </c>
      <c r="D175" s="55">
        <f t="shared" ca="1" si="37"/>
        <v>-0.22254000604152699</v>
      </c>
      <c r="E175" s="14"/>
      <c r="F175" s="50">
        <v>159</v>
      </c>
      <c r="G175" s="62" t="str">
        <f t="shared" ca="1" si="38"/>
        <v>iss</v>
      </c>
      <c r="H175" s="56"/>
      <c r="I175" s="56"/>
      <c r="J175" s="14"/>
      <c r="K175" s="59">
        <f t="shared" ca="1" si="35"/>
        <v>0</v>
      </c>
      <c r="L175" s="59">
        <f ca="1">IF($C$5=1,IF($G175=L$13,$B175,0),IF($H175=L$14,$B175,0))</f>
        <v>0</v>
      </c>
      <c r="M175" s="59">
        <f t="shared" ca="1" si="35"/>
        <v>0</v>
      </c>
      <c r="N175" s="59">
        <f t="shared" ca="1" si="35"/>
        <v>0</v>
      </c>
      <c r="O175" s="59">
        <f t="shared" ca="1" si="35"/>
        <v>0</v>
      </c>
      <c r="P175" s="59">
        <f t="shared" ca="1" si="35"/>
        <v>1.7689800262451201</v>
      </c>
      <c r="Q175" s="59">
        <f t="shared" ca="1" si="35"/>
        <v>0</v>
      </c>
      <c r="R175" s="59">
        <f t="shared" ca="1" si="35"/>
        <v>0</v>
      </c>
      <c r="S175" s="59">
        <f t="shared" ca="1" si="35"/>
        <v>0</v>
      </c>
      <c r="T175" s="59">
        <f t="shared" ca="1" si="35"/>
        <v>0</v>
      </c>
      <c r="U175" s="59">
        <f t="shared" ca="1" si="35"/>
        <v>0</v>
      </c>
      <c r="V175" s="59"/>
      <c r="W175" s="59">
        <f t="shared" ca="1" si="41"/>
        <v>0</v>
      </c>
      <c r="X175" s="59">
        <f t="shared" ca="1" si="40"/>
        <v>0</v>
      </c>
      <c r="Y175" s="59">
        <f t="shared" ca="1" si="40"/>
        <v>0</v>
      </c>
      <c r="Z175" s="59">
        <f t="shared" ca="1" si="40"/>
        <v>0</v>
      </c>
      <c r="AA175" s="59">
        <f t="shared" ca="1" si="40"/>
        <v>0</v>
      </c>
      <c r="AB175" s="59">
        <f t="shared" ca="1" si="40"/>
        <v>-1.37950003147125</v>
      </c>
      <c r="AC175" s="59">
        <f t="shared" ca="1" si="40"/>
        <v>0</v>
      </c>
      <c r="AD175" s="59">
        <f t="shared" ca="1" si="40"/>
        <v>0</v>
      </c>
      <c r="AE175" s="59">
        <f t="shared" ca="1" si="33"/>
        <v>0</v>
      </c>
      <c r="AF175" s="59">
        <f t="shared" ca="1" si="33"/>
        <v>0</v>
      </c>
      <c r="AG175" s="59">
        <f t="shared" ca="1" si="33"/>
        <v>0</v>
      </c>
      <c r="AH175" s="60"/>
      <c r="AI175" s="61">
        <v>5</v>
      </c>
      <c r="AJ175" s="60">
        <f t="shared" ca="1" si="39"/>
        <v>15</v>
      </c>
    </row>
    <row r="176" spans="1:36" ht="13.8" x14ac:dyDescent="0.3">
      <c r="A176" s="55" t="str">
        <f t="shared" ca="1" si="37"/>
        <v>iss_33_2</v>
      </c>
      <c r="B176" s="55">
        <f t="shared" ca="1" si="37"/>
        <v>0.239969998598099</v>
      </c>
      <c r="C176" s="55">
        <f t="shared" ca="1" si="37"/>
        <v>-0.69471997022628795</v>
      </c>
      <c r="D176" s="55">
        <f t="shared" ca="1" si="37"/>
        <v>1.23422002792358</v>
      </c>
      <c r="E176" s="14"/>
      <c r="F176" s="50">
        <v>160</v>
      </c>
      <c r="G176" s="62" t="str">
        <f t="shared" ca="1" si="38"/>
        <v>iss</v>
      </c>
      <c r="H176" s="56"/>
      <c r="I176" s="56"/>
      <c r="J176" s="14"/>
      <c r="K176" s="59">
        <f t="shared" ca="1" si="35"/>
        <v>0</v>
      </c>
      <c r="L176" s="59">
        <f t="shared" ca="1" si="35"/>
        <v>0</v>
      </c>
      <c r="M176" s="59">
        <f t="shared" ca="1" si="35"/>
        <v>0</v>
      </c>
      <c r="N176" s="59">
        <f t="shared" ca="1" si="35"/>
        <v>0</v>
      </c>
      <c r="O176" s="59">
        <f t="shared" ca="1" si="35"/>
        <v>0</v>
      </c>
      <c r="P176" s="59">
        <f t="shared" ca="1" si="35"/>
        <v>0.239969998598099</v>
      </c>
      <c r="Q176" s="59">
        <f t="shared" ca="1" si="35"/>
        <v>0</v>
      </c>
      <c r="R176" s="59">
        <f t="shared" ca="1" si="35"/>
        <v>0</v>
      </c>
      <c r="S176" s="59">
        <f t="shared" ca="1" si="35"/>
        <v>0</v>
      </c>
      <c r="T176" s="59">
        <f t="shared" ca="1" si="35"/>
        <v>0</v>
      </c>
      <c r="U176" s="59">
        <f t="shared" ca="1" si="35"/>
        <v>0</v>
      </c>
      <c r="V176" s="59"/>
      <c r="W176" s="59">
        <f t="shared" ca="1" si="41"/>
        <v>0</v>
      </c>
      <c r="X176" s="59">
        <f t="shared" ca="1" si="40"/>
        <v>0</v>
      </c>
      <c r="Y176" s="59">
        <f t="shared" ca="1" si="40"/>
        <v>0</v>
      </c>
      <c r="Z176" s="59">
        <f t="shared" ca="1" si="40"/>
        <v>0</v>
      </c>
      <c r="AA176" s="59">
        <f t="shared" ca="1" si="40"/>
        <v>0</v>
      </c>
      <c r="AB176" s="59">
        <f t="shared" ca="1" si="40"/>
        <v>-0.69471997022628795</v>
      </c>
      <c r="AC176" s="59">
        <f t="shared" ca="1" si="40"/>
        <v>0</v>
      </c>
      <c r="AD176" s="59">
        <f t="shared" ca="1" si="40"/>
        <v>0</v>
      </c>
      <c r="AE176" s="59">
        <f t="shared" ca="1" si="33"/>
        <v>0</v>
      </c>
      <c r="AF176" s="59">
        <f t="shared" ca="1" si="33"/>
        <v>0</v>
      </c>
      <c r="AG176" s="59">
        <f t="shared" ca="1" si="33"/>
        <v>0</v>
      </c>
      <c r="AH176" s="60"/>
      <c r="AI176" s="61">
        <v>5</v>
      </c>
      <c r="AJ176" s="60">
        <f t="shared" ca="1" si="39"/>
        <v>15</v>
      </c>
    </row>
    <row r="177" spans="1:36" ht="13.8" x14ac:dyDescent="0.3">
      <c r="A177" s="55" t="str">
        <f t="shared" ca="1" si="37"/>
        <v>iss_33_3</v>
      </c>
      <c r="B177" s="55">
        <f t="shared" ca="1" si="37"/>
        <v>-0.45366999506950401</v>
      </c>
      <c r="C177" s="55">
        <f t="shared" ca="1" si="37"/>
        <v>-1.5062999725341799</v>
      </c>
      <c r="D177" s="55">
        <f t="shared" ca="1" si="37"/>
        <v>1.9033900499343901</v>
      </c>
      <c r="E177" s="14"/>
      <c r="F177" s="50">
        <v>161</v>
      </c>
      <c r="G177" s="62" t="str">
        <f t="shared" ca="1" si="38"/>
        <v>iss</v>
      </c>
      <c r="H177" s="56"/>
      <c r="I177" s="56"/>
      <c r="J177" s="14"/>
      <c r="K177" s="59">
        <f t="shared" ca="1" si="35"/>
        <v>0</v>
      </c>
      <c r="L177" s="59">
        <f t="shared" ca="1" si="35"/>
        <v>0</v>
      </c>
      <c r="M177" s="59">
        <f t="shared" ca="1" si="35"/>
        <v>0</v>
      </c>
      <c r="N177" s="59">
        <f t="shared" ca="1" si="35"/>
        <v>0</v>
      </c>
      <c r="O177" s="59">
        <f t="shared" ca="1" si="35"/>
        <v>0</v>
      </c>
      <c r="P177" s="59">
        <f t="shared" ca="1" si="35"/>
        <v>-0.45366999506950401</v>
      </c>
      <c r="Q177" s="59">
        <f t="shared" ca="1" si="35"/>
        <v>0</v>
      </c>
      <c r="R177" s="59">
        <f t="shared" ca="1" si="35"/>
        <v>0</v>
      </c>
      <c r="S177" s="59">
        <f t="shared" ca="1" si="35"/>
        <v>0</v>
      </c>
      <c r="T177" s="59">
        <f t="shared" ca="1" si="35"/>
        <v>0</v>
      </c>
      <c r="U177" s="59">
        <f t="shared" ca="1" si="35"/>
        <v>0</v>
      </c>
      <c r="V177" s="59"/>
      <c r="W177" s="59">
        <f t="shared" ca="1" si="41"/>
        <v>0</v>
      </c>
      <c r="X177" s="59">
        <f t="shared" ca="1" si="40"/>
        <v>0</v>
      </c>
      <c r="Y177" s="59">
        <f t="shared" ca="1" si="40"/>
        <v>0</v>
      </c>
      <c r="Z177" s="59">
        <f t="shared" ca="1" si="40"/>
        <v>0</v>
      </c>
      <c r="AA177" s="59">
        <f t="shared" ca="1" si="40"/>
        <v>0</v>
      </c>
      <c r="AB177" s="59">
        <f t="shared" ca="1" si="40"/>
        <v>-1.5062999725341799</v>
      </c>
      <c r="AC177" s="59">
        <f t="shared" ca="1" si="40"/>
        <v>0</v>
      </c>
      <c r="AD177" s="59">
        <f t="shared" ca="1" si="40"/>
        <v>0</v>
      </c>
      <c r="AE177" s="59">
        <f t="shared" ca="1" si="33"/>
        <v>0</v>
      </c>
      <c r="AF177" s="59">
        <f t="shared" ca="1" si="33"/>
        <v>0</v>
      </c>
      <c r="AG177" s="59">
        <f t="shared" ca="1" si="33"/>
        <v>0</v>
      </c>
      <c r="AH177" s="60"/>
      <c r="AI177" s="61">
        <v>5</v>
      </c>
      <c r="AJ177" s="60">
        <f t="shared" ca="1" si="39"/>
        <v>15</v>
      </c>
    </row>
    <row r="178" spans="1:36" ht="13.8" x14ac:dyDescent="0.3">
      <c r="A178" s="55" t="str">
        <f t="shared" ca="1" si="37"/>
        <v>iss_33_4</v>
      </c>
      <c r="B178" s="55">
        <f t="shared" ca="1" si="37"/>
        <v>0.80563002824783303</v>
      </c>
      <c r="C178" s="55">
        <f t="shared" ca="1" si="37"/>
        <v>-0.46039998531341603</v>
      </c>
      <c r="D178" s="55">
        <f t="shared" ca="1" si="37"/>
        <v>1.5401799678802499</v>
      </c>
      <c r="E178" s="14"/>
      <c r="F178" s="50">
        <v>162</v>
      </c>
      <c r="G178" s="62" t="str">
        <f t="shared" ca="1" si="38"/>
        <v>iss</v>
      </c>
      <c r="H178" s="56"/>
      <c r="I178" s="56"/>
      <c r="J178" s="14"/>
      <c r="K178" s="59">
        <f t="shared" ca="1" si="35"/>
        <v>0</v>
      </c>
      <c r="L178" s="59">
        <f t="shared" ca="1" si="35"/>
        <v>0</v>
      </c>
      <c r="M178" s="59">
        <f t="shared" ca="1" si="35"/>
        <v>0</v>
      </c>
      <c r="N178" s="59">
        <f t="shared" ca="1" si="35"/>
        <v>0</v>
      </c>
      <c r="O178" s="59">
        <f t="shared" ca="1" si="35"/>
        <v>0</v>
      </c>
      <c r="P178" s="59">
        <f t="shared" ca="1" si="35"/>
        <v>0.80563002824783303</v>
      </c>
      <c r="Q178" s="59">
        <f t="shared" ca="1" si="35"/>
        <v>0</v>
      </c>
      <c r="R178" s="59">
        <f t="shared" ca="1" si="35"/>
        <v>0</v>
      </c>
      <c r="S178" s="59">
        <f t="shared" ca="1" si="35"/>
        <v>0</v>
      </c>
      <c r="T178" s="59">
        <f t="shared" ca="1" si="35"/>
        <v>0</v>
      </c>
      <c r="U178" s="59">
        <f t="shared" ca="1" si="35"/>
        <v>0</v>
      </c>
      <c r="V178" s="59"/>
      <c r="W178" s="59">
        <f t="shared" ca="1" si="41"/>
        <v>0</v>
      </c>
      <c r="X178" s="59">
        <f t="shared" ca="1" si="40"/>
        <v>0</v>
      </c>
      <c r="Y178" s="59">
        <f t="shared" ca="1" si="40"/>
        <v>0</v>
      </c>
      <c r="Z178" s="59">
        <f t="shared" ca="1" si="40"/>
        <v>0</v>
      </c>
      <c r="AA178" s="59">
        <f t="shared" ca="1" si="40"/>
        <v>0</v>
      </c>
      <c r="AB178" s="59">
        <f t="shared" ca="1" si="40"/>
        <v>-0.46039998531341603</v>
      </c>
      <c r="AC178" s="59">
        <f t="shared" ca="1" si="40"/>
        <v>0</v>
      </c>
      <c r="AD178" s="59">
        <f t="shared" ca="1" si="40"/>
        <v>0</v>
      </c>
      <c r="AE178" s="59">
        <f t="shared" ca="1" si="33"/>
        <v>0</v>
      </c>
      <c r="AF178" s="59">
        <f t="shared" ca="1" si="33"/>
        <v>0</v>
      </c>
      <c r="AG178" s="59">
        <f t="shared" ca="1" si="33"/>
        <v>0</v>
      </c>
      <c r="AH178" s="60"/>
      <c r="AI178" s="61">
        <v>5</v>
      </c>
      <c r="AJ178" s="60">
        <f t="shared" ca="1" si="39"/>
        <v>15</v>
      </c>
    </row>
    <row r="179" spans="1:36" ht="13.8" x14ac:dyDescent="0.3">
      <c r="A179" s="55" t="str">
        <f t="shared" ca="1" si="37"/>
        <v>iss_33_5</v>
      </c>
      <c r="B179" s="55">
        <f t="shared" ca="1" si="37"/>
        <v>1.28474998474121</v>
      </c>
      <c r="C179" s="55">
        <f t="shared" ca="1" si="37"/>
        <v>0.34086999297142001</v>
      </c>
      <c r="D179" s="55">
        <f t="shared" ca="1" si="37"/>
        <v>0.52645999193191495</v>
      </c>
      <c r="E179" s="14"/>
      <c r="F179" s="50">
        <v>163</v>
      </c>
      <c r="G179" s="62" t="str">
        <f t="shared" ref="G179:G238" ca="1" si="43">MID(A179,1,3)</f>
        <v>iss</v>
      </c>
      <c r="H179" s="56"/>
      <c r="I179" s="56"/>
      <c r="J179" s="14"/>
      <c r="K179" s="59">
        <f t="shared" ca="1" si="35"/>
        <v>0</v>
      </c>
      <c r="L179" s="59">
        <f t="shared" ca="1" si="35"/>
        <v>0</v>
      </c>
      <c r="M179" s="59">
        <f t="shared" ca="1" si="35"/>
        <v>0</v>
      </c>
      <c r="N179" s="59">
        <f t="shared" ca="1" si="35"/>
        <v>0</v>
      </c>
      <c r="O179" s="59">
        <f t="shared" ca="1" si="35"/>
        <v>0</v>
      </c>
      <c r="P179" s="59">
        <f t="shared" ca="1" si="35"/>
        <v>1.28474998474121</v>
      </c>
      <c r="Q179" s="59">
        <f t="shared" ca="1" si="35"/>
        <v>0</v>
      </c>
      <c r="R179" s="59">
        <f t="shared" ca="1" si="35"/>
        <v>0</v>
      </c>
      <c r="S179" s="59">
        <f t="shared" ca="1" si="35"/>
        <v>0</v>
      </c>
      <c r="T179" s="59">
        <f t="shared" ca="1" si="35"/>
        <v>0</v>
      </c>
      <c r="U179" s="59">
        <f t="shared" ca="1" si="35"/>
        <v>0</v>
      </c>
      <c r="V179" s="59"/>
      <c r="W179" s="59">
        <f t="shared" ref="W179:W238" ca="1" si="44">IF($C$5=1,IF($G179=K$13,$C179,0),IF($H179=K$14,$C179,0))</f>
        <v>0</v>
      </c>
      <c r="X179" s="59">
        <f t="shared" ref="X179:X238" ca="1" si="45">IF($C$5=1,IF($G179=L$13,$C179,0),IF($H179=L$14,$C179,0))</f>
        <v>0</v>
      </c>
      <c r="Y179" s="59">
        <f t="shared" ref="Y179:Y238" ca="1" si="46">IF($C$5=1,IF($G179=M$13,$C179,0),IF($H179=M$14,$C179,0))</f>
        <v>0</v>
      </c>
      <c r="Z179" s="59">
        <f t="shared" ref="Z179:Z238" ca="1" si="47">IF($C$5=1,IF($G179=N$13,$C179,0),IF($H179=N$14,$C179,0))</f>
        <v>0</v>
      </c>
      <c r="AA179" s="59">
        <f t="shared" ref="AA179:AA238" ca="1" si="48">IF($C$5=1,IF($G179=O$13,$C179,0),IF($H179=O$14,$C179,0))</f>
        <v>0</v>
      </c>
      <c r="AB179" s="59">
        <f t="shared" ref="AB179:AB238" ca="1" si="49">IF($C$5=1,IF($G179=P$13,$C179,0),IF($H179=P$14,$C179,0))</f>
        <v>0.34086999297142001</v>
      </c>
      <c r="AC179" s="59">
        <f t="shared" ref="AC179:AC238" ca="1" si="50">IF($C$5=1,IF($G179=Q$13,$C179,0),IF($H179=Q$14,$C179,0))</f>
        <v>0</v>
      </c>
      <c r="AD179" s="59">
        <f t="shared" ref="AD179:AD238" ca="1" si="51">IF($C$5=1,IF($G179=R$13,$C179,0),IF($H179=R$14,$C179,0))</f>
        <v>0</v>
      </c>
      <c r="AE179" s="59">
        <f t="shared" ref="AE179:AE238" ca="1" si="52">IF($C$5=1,IF($G179=S$13,$C179,0),IF($H179=S$14,$C179,0))</f>
        <v>0</v>
      </c>
      <c r="AF179" s="59">
        <f t="shared" ref="AF179:AF238" ca="1" si="53">IF($C$5=1,IF($G179=T$13,$C179,0),IF($H179=T$14,$C179,0))</f>
        <v>0</v>
      </c>
      <c r="AG179" s="59">
        <f t="shared" ref="AG179:AG238" ca="1" si="54">IF($C$5=1,IF($G179=U$13,$C179,0),IF($H179=U$14,$C179,0))</f>
        <v>0</v>
      </c>
      <c r="AH179" s="60"/>
      <c r="AI179" s="61">
        <v>5</v>
      </c>
      <c r="AJ179" s="60">
        <f t="shared" ca="1" si="39"/>
        <v>15</v>
      </c>
    </row>
    <row r="180" spans="1:36" ht="13.8" x14ac:dyDescent="0.3">
      <c r="A180" s="55" t="str">
        <f t="shared" ref="A180:D237" ca="1" si="55">INDIRECT($C$4&amp;"!"&amp;ADDRESS(ROW(),COLUMN()))</f>
        <v>iss_34_1</v>
      </c>
      <c r="B180" s="55">
        <f t="shared" ca="1" si="55"/>
        <v>-1.48499999195337E-2</v>
      </c>
      <c r="C180" s="55">
        <f t="shared" ca="1" si="55"/>
        <v>-1.4225599765777599</v>
      </c>
      <c r="D180" s="55">
        <f t="shared" ca="1" si="55"/>
        <v>1.2167400121688801</v>
      </c>
      <c r="E180" s="14"/>
      <c r="F180" s="50">
        <v>164</v>
      </c>
      <c r="G180" s="62" t="str">
        <f t="shared" ca="1" si="43"/>
        <v>iss</v>
      </c>
      <c r="H180" s="56"/>
      <c r="I180" s="56"/>
      <c r="J180" s="14"/>
      <c r="K180" s="59">
        <f t="shared" ca="1" si="35"/>
        <v>0</v>
      </c>
      <c r="L180" s="59">
        <f t="shared" ca="1" si="35"/>
        <v>0</v>
      </c>
      <c r="M180" s="59">
        <f t="shared" ca="1" si="35"/>
        <v>0</v>
      </c>
      <c r="N180" s="59">
        <f t="shared" ca="1" si="35"/>
        <v>0</v>
      </c>
      <c r="O180" s="59">
        <f t="shared" ca="1" si="35"/>
        <v>0</v>
      </c>
      <c r="P180" s="59">
        <f t="shared" ca="1" si="35"/>
        <v>-1.48499999195337E-2</v>
      </c>
      <c r="Q180" s="59">
        <f t="shared" ca="1" si="35"/>
        <v>0</v>
      </c>
      <c r="R180" s="59">
        <f t="shared" ca="1" si="35"/>
        <v>0</v>
      </c>
      <c r="S180" s="59">
        <f t="shared" ca="1" si="35"/>
        <v>0</v>
      </c>
      <c r="T180" s="59">
        <f t="shared" ca="1" si="35"/>
        <v>0</v>
      </c>
      <c r="U180" s="59">
        <f t="shared" ca="1" si="35"/>
        <v>0</v>
      </c>
      <c r="V180" s="59"/>
      <c r="W180" s="59">
        <f t="shared" ca="1" si="44"/>
        <v>0</v>
      </c>
      <c r="X180" s="59">
        <f t="shared" ca="1" si="45"/>
        <v>0</v>
      </c>
      <c r="Y180" s="59">
        <f t="shared" ca="1" si="46"/>
        <v>0</v>
      </c>
      <c r="Z180" s="59">
        <f t="shared" ca="1" si="47"/>
        <v>0</v>
      </c>
      <c r="AA180" s="59">
        <f t="shared" ca="1" si="48"/>
        <v>0</v>
      </c>
      <c r="AB180" s="59">
        <f t="shared" ca="1" si="49"/>
        <v>-1.4225599765777599</v>
      </c>
      <c r="AC180" s="59">
        <f t="shared" ca="1" si="50"/>
        <v>0</v>
      </c>
      <c r="AD180" s="59">
        <f t="shared" ca="1" si="51"/>
        <v>0</v>
      </c>
      <c r="AE180" s="59">
        <f t="shared" ca="1" si="52"/>
        <v>0</v>
      </c>
      <c r="AF180" s="59">
        <f t="shared" ca="1" si="53"/>
        <v>0</v>
      </c>
      <c r="AG180" s="59">
        <f t="shared" ca="1" si="54"/>
        <v>0</v>
      </c>
      <c r="AH180" s="60"/>
      <c r="AI180" s="61">
        <v>5</v>
      </c>
      <c r="AJ180" s="60">
        <f t="shared" ca="1" si="39"/>
        <v>15</v>
      </c>
    </row>
    <row r="181" spans="1:36" ht="13.8" x14ac:dyDescent="0.3">
      <c r="A181" s="55" t="str">
        <f t="shared" ca="1" si="55"/>
        <v>iss_34_2</v>
      </c>
      <c r="B181" s="55">
        <f t="shared" ca="1" si="55"/>
        <v>-2.7308399677276598</v>
      </c>
      <c r="C181" s="55">
        <f t="shared" ca="1" si="55"/>
        <v>-2.3030600547790501</v>
      </c>
      <c r="D181" s="55">
        <f t="shared" ca="1" si="55"/>
        <v>-0.46876001358032199</v>
      </c>
      <c r="E181" s="14"/>
      <c r="F181" s="50">
        <v>165</v>
      </c>
      <c r="G181" s="62" t="str">
        <f t="shared" ca="1" si="43"/>
        <v>iss</v>
      </c>
      <c r="H181" s="56"/>
      <c r="I181" s="56"/>
      <c r="J181" s="14"/>
      <c r="K181" s="59">
        <f t="shared" ca="1" si="35"/>
        <v>0</v>
      </c>
      <c r="L181" s="59">
        <f t="shared" ca="1" si="35"/>
        <v>0</v>
      </c>
      <c r="M181" s="59">
        <f t="shared" ca="1" si="35"/>
        <v>0</v>
      </c>
      <c r="N181" s="59">
        <f t="shared" ca="1" si="35"/>
        <v>0</v>
      </c>
      <c r="O181" s="59">
        <f t="shared" ca="1" si="35"/>
        <v>0</v>
      </c>
      <c r="P181" s="59">
        <f t="shared" ca="1" si="35"/>
        <v>-2.7308399677276598</v>
      </c>
      <c r="Q181" s="59">
        <f t="shared" ca="1" si="35"/>
        <v>0</v>
      </c>
      <c r="R181" s="59">
        <f t="shared" ca="1" si="35"/>
        <v>0</v>
      </c>
      <c r="S181" s="59">
        <f t="shared" ca="1" si="35"/>
        <v>0</v>
      </c>
      <c r="T181" s="59">
        <f t="shared" ca="1" si="35"/>
        <v>0</v>
      </c>
      <c r="U181" s="59">
        <f t="shared" ca="1" si="35"/>
        <v>0</v>
      </c>
      <c r="V181" s="59"/>
      <c r="W181" s="59">
        <f t="shared" ca="1" si="44"/>
        <v>0</v>
      </c>
      <c r="X181" s="59">
        <f t="shared" ca="1" si="45"/>
        <v>0</v>
      </c>
      <c r="Y181" s="59">
        <f t="shared" ca="1" si="46"/>
        <v>0</v>
      </c>
      <c r="Z181" s="59">
        <f t="shared" ca="1" si="47"/>
        <v>0</v>
      </c>
      <c r="AA181" s="59">
        <f t="shared" ca="1" si="48"/>
        <v>0</v>
      </c>
      <c r="AB181" s="59">
        <f t="shared" ca="1" si="49"/>
        <v>-2.3030600547790501</v>
      </c>
      <c r="AC181" s="59">
        <f t="shared" ca="1" si="50"/>
        <v>0</v>
      </c>
      <c r="AD181" s="59">
        <f t="shared" ca="1" si="51"/>
        <v>0</v>
      </c>
      <c r="AE181" s="59">
        <f t="shared" ca="1" si="52"/>
        <v>0</v>
      </c>
      <c r="AF181" s="59">
        <f t="shared" ca="1" si="53"/>
        <v>0</v>
      </c>
      <c r="AG181" s="59">
        <f t="shared" ca="1" si="54"/>
        <v>0</v>
      </c>
      <c r="AH181" s="60"/>
      <c r="AI181" s="61">
        <v>5</v>
      </c>
      <c r="AJ181" s="60">
        <f t="shared" ca="1" si="39"/>
        <v>15</v>
      </c>
    </row>
    <row r="182" spans="1:36" ht="13.8" x14ac:dyDescent="0.3">
      <c r="A182" s="55" t="str">
        <f t="shared" ca="1" si="55"/>
        <v>iss_34_3</v>
      </c>
      <c r="B182" s="55">
        <f t="shared" ca="1" si="55"/>
        <v>-2.7238900661468501</v>
      </c>
      <c r="C182" s="55">
        <f t="shared" ca="1" si="55"/>
        <v>-1.6585400104522701</v>
      </c>
      <c r="D182" s="55">
        <f t="shared" ca="1" si="55"/>
        <v>0.72639000415802002</v>
      </c>
      <c r="E182" s="14"/>
      <c r="F182" s="50">
        <v>166</v>
      </c>
      <c r="G182" s="62" t="str">
        <f t="shared" ca="1" si="43"/>
        <v>iss</v>
      </c>
      <c r="H182" s="56"/>
      <c r="I182" s="56"/>
      <c r="J182" s="14"/>
      <c r="K182" s="59">
        <f t="shared" ca="1" si="35"/>
        <v>0</v>
      </c>
      <c r="L182" s="59">
        <f t="shared" ca="1" si="35"/>
        <v>0</v>
      </c>
      <c r="M182" s="59">
        <f t="shared" ca="1" si="35"/>
        <v>0</v>
      </c>
      <c r="N182" s="59">
        <f t="shared" ca="1" si="35"/>
        <v>0</v>
      </c>
      <c r="O182" s="59">
        <f t="shared" ca="1" si="35"/>
        <v>0</v>
      </c>
      <c r="P182" s="59">
        <f t="shared" ca="1" si="35"/>
        <v>-2.7238900661468501</v>
      </c>
      <c r="Q182" s="59">
        <f t="shared" ca="1" si="35"/>
        <v>0</v>
      </c>
      <c r="R182" s="59">
        <f t="shared" ca="1" si="35"/>
        <v>0</v>
      </c>
      <c r="S182" s="59">
        <f t="shared" ca="1" si="35"/>
        <v>0</v>
      </c>
      <c r="T182" s="59">
        <f t="shared" ca="1" si="35"/>
        <v>0</v>
      </c>
      <c r="U182" s="59">
        <f t="shared" ca="1" si="35"/>
        <v>0</v>
      </c>
      <c r="V182" s="59"/>
      <c r="W182" s="59">
        <f t="shared" ca="1" si="44"/>
        <v>0</v>
      </c>
      <c r="X182" s="59">
        <f t="shared" ca="1" si="45"/>
        <v>0</v>
      </c>
      <c r="Y182" s="59">
        <f t="shared" ca="1" si="46"/>
        <v>0</v>
      </c>
      <c r="Z182" s="59">
        <f t="shared" ca="1" si="47"/>
        <v>0</v>
      </c>
      <c r="AA182" s="59">
        <f t="shared" ca="1" si="48"/>
        <v>0</v>
      </c>
      <c r="AB182" s="59">
        <f t="shared" ca="1" si="49"/>
        <v>-1.6585400104522701</v>
      </c>
      <c r="AC182" s="59">
        <f t="shared" ca="1" si="50"/>
        <v>0</v>
      </c>
      <c r="AD182" s="59">
        <f t="shared" ca="1" si="51"/>
        <v>0</v>
      </c>
      <c r="AE182" s="59">
        <f t="shared" ca="1" si="52"/>
        <v>0</v>
      </c>
      <c r="AF182" s="59">
        <f t="shared" ca="1" si="53"/>
        <v>0</v>
      </c>
      <c r="AG182" s="59">
        <f t="shared" ca="1" si="54"/>
        <v>0</v>
      </c>
      <c r="AH182" s="60"/>
      <c r="AI182" s="61">
        <v>5</v>
      </c>
      <c r="AJ182" s="60">
        <f t="shared" ca="1" si="39"/>
        <v>15</v>
      </c>
    </row>
    <row r="183" spans="1:36" ht="13.8" x14ac:dyDescent="0.3">
      <c r="A183" s="55" t="str">
        <f t="shared" ca="1" si="55"/>
        <v>iss_34_4</v>
      </c>
      <c r="B183" s="55">
        <f t="shared" ca="1" si="55"/>
        <v>-0.37239000201225297</v>
      </c>
      <c r="C183" s="55">
        <f t="shared" ca="1" si="55"/>
        <v>-5.2129998803138698E-2</v>
      </c>
      <c r="D183" s="55">
        <f t="shared" ca="1" si="55"/>
        <v>1.4042600393295299</v>
      </c>
      <c r="E183" s="14"/>
      <c r="F183" s="50">
        <v>167</v>
      </c>
      <c r="G183" s="62" t="str">
        <f t="shared" ca="1" si="43"/>
        <v>iss</v>
      </c>
      <c r="H183" s="56"/>
      <c r="I183" s="56"/>
      <c r="J183" s="14"/>
      <c r="K183" s="59">
        <f t="shared" ca="1" si="35"/>
        <v>0</v>
      </c>
      <c r="L183" s="59">
        <f t="shared" ca="1" si="35"/>
        <v>0</v>
      </c>
      <c r="M183" s="59">
        <f t="shared" ca="1" si="35"/>
        <v>0</v>
      </c>
      <c r="N183" s="59">
        <f t="shared" ca="1" si="35"/>
        <v>0</v>
      </c>
      <c r="O183" s="59">
        <f t="shared" ca="1" si="35"/>
        <v>0</v>
      </c>
      <c r="P183" s="59">
        <f t="shared" ca="1" si="35"/>
        <v>-0.37239000201225297</v>
      </c>
      <c r="Q183" s="59">
        <f t="shared" ca="1" si="35"/>
        <v>0</v>
      </c>
      <c r="R183" s="59">
        <f t="shared" ca="1" si="35"/>
        <v>0</v>
      </c>
      <c r="S183" s="59">
        <f t="shared" ca="1" si="35"/>
        <v>0</v>
      </c>
      <c r="T183" s="59">
        <f t="shared" ca="1" si="35"/>
        <v>0</v>
      </c>
      <c r="U183" s="59">
        <f t="shared" ca="1" si="35"/>
        <v>0</v>
      </c>
      <c r="V183" s="59"/>
      <c r="W183" s="59">
        <f t="shared" ca="1" si="44"/>
        <v>0</v>
      </c>
      <c r="X183" s="59">
        <f t="shared" ca="1" si="45"/>
        <v>0</v>
      </c>
      <c r="Y183" s="59">
        <f t="shared" ca="1" si="46"/>
        <v>0</v>
      </c>
      <c r="Z183" s="59">
        <f t="shared" ca="1" si="47"/>
        <v>0</v>
      </c>
      <c r="AA183" s="59">
        <f t="shared" ca="1" si="48"/>
        <v>0</v>
      </c>
      <c r="AB183" s="59">
        <f t="shared" ca="1" si="49"/>
        <v>-5.2129998803138698E-2</v>
      </c>
      <c r="AC183" s="59">
        <f t="shared" ca="1" si="50"/>
        <v>0</v>
      </c>
      <c r="AD183" s="59">
        <f t="shared" ca="1" si="51"/>
        <v>0</v>
      </c>
      <c r="AE183" s="59">
        <f t="shared" ca="1" si="52"/>
        <v>0</v>
      </c>
      <c r="AF183" s="59">
        <f t="shared" ca="1" si="53"/>
        <v>0</v>
      </c>
      <c r="AG183" s="59">
        <f t="shared" ca="1" si="54"/>
        <v>0</v>
      </c>
      <c r="AH183" s="60"/>
      <c r="AI183" s="61">
        <v>5</v>
      </c>
      <c r="AJ183" s="60">
        <f t="shared" ca="1" si="39"/>
        <v>15</v>
      </c>
    </row>
    <row r="184" spans="1:36" ht="13.8" x14ac:dyDescent="0.3">
      <c r="A184" s="55" t="str">
        <f t="shared" ca="1" si="55"/>
        <v>iss_34_5</v>
      </c>
      <c r="B184" s="55">
        <f t="shared" ca="1" si="55"/>
        <v>-0.39978000521659901</v>
      </c>
      <c r="C184" s="55">
        <f t="shared" ca="1" si="55"/>
        <v>-0.47613999247550998</v>
      </c>
      <c r="D184" s="55">
        <f t="shared" ca="1" si="55"/>
        <v>1.24273002147675</v>
      </c>
      <c r="E184" s="14"/>
      <c r="F184" s="50">
        <v>168</v>
      </c>
      <c r="G184" s="62" t="str">
        <f t="shared" ca="1" si="43"/>
        <v>iss</v>
      </c>
      <c r="H184" s="56"/>
      <c r="I184" s="56"/>
      <c r="J184" s="14"/>
      <c r="K184" s="59">
        <f t="shared" ca="1" si="35"/>
        <v>0</v>
      </c>
      <c r="L184" s="59">
        <f t="shared" ca="1" si="35"/>
        <v>0</v>
      </c>
      <c r="M184" s="59">
        <f t="shared" ca="1" si="35"/>
        <v>0</v>
      </c>
      <c r="N184" s="59">
        <f t="shared" ca="1" si="35"/>
        <v>0</v>
      </c>
      <c r="O184" s="59">
        <f t="shared" ca="1" si="35"/>
        <v>0</v>
      </c>
      <c r="P184" s="59">
        <f t="shared" ca="1" si="35"/>
        <v>-0.39978000521659901</v>
      </c>
      <c r="Q184" s="59">
        <f t="shared" ca="1" si="35"/>
        <v>0</v>
      </c>
      <c r="R184" s="59">
        <f t="shared" ca="1" si="35"/>
        <v>0</v>
      </c>
      <c r="S184" s="59">
        <f t="shared" ca="1" si="35"/>
        <v>0</v>
      </c>
      <c r="T184" s="59">
        <f t="shared" ca="1" si="35"/>
        <v>0</v>
      </c>
      <c r="U184" s="59">
        <f t="shared" ca="1" si="35"/>
        <v>0</v>
      </c>
      <c r="V184" s="59"/>
      <c r="W184" s="59">
        <f t="shared" ca="1" si="44"/>
        <v>0</v>
      </c>
      <c r="X184" s="59">
        <f t="shared" ca="1" si="45"/>
        <v>0</v>
      </c>
      <c r="Y184" s="59">
        <f t="shared" ca="1" si="46"/>
        <v>0</v>
      </c>
      <c r="Z184" s="59">
        <f t="shared" ca="1" si="47"/>
        <v>0</v>
      </c>
      <c r="AA184" s="59">
        <f t="shared" ca="1" si="48"/>
        <v>0</v>
      </c>
      <c r="AB184" s="59">
        <f t="shared" ca="1" si="49"/>
        <v>-0.47613999247550998</v>
      </c>
      <c r="AC184" s="59">
        <f t="shared" ca="1" si="50"/>
        <v>0</v>
      </c>
      <c r="AD184" s="59">
        <f t="shared" ca="1" si="51"/>
        <v>0</v>
      </c>
      <c r="AE184" s="59">
        <f t="shared" ca="1" si="52"/>
        <v>0</v>
      </c>
      <c r="AF184" s="59">
        <f t="shared" ca="1" si="53"/>
        <v>0</v>
      </c>
      <c r="AG184" s="59">
        <f t="shared" ca="1" si="54"/>
        <v>0</v>
      </c>
      <c r="AH184" s="60"/>
      <c r="AI184" s="61">
        <v>5</v>
      </c>
      <c r="AJ184" s="60">
        <f t="shared" ca="1" si="39"/>
        <v>15</v>
      </c>
    </row>
    <row r="185" spans="1:36" ht="13.8" x14ac:dyDescent="0.3">
      <c r="A185" s="55" t="str">
        <f t="shared" ca="1" si="55"/>
        <v>iss_35_1</v>
      </c>
      <c r="B185" s="55">
        <f t="shared" ca="1" si="55"/>
        <v>0.47203001379966703</v>
      </c>
      <c r="C185" s="55">
        <f t="shared" ca="1" si="55"/>
        <v>6.6540002822876004E-2</v>
      </c>
      <c r="D185" s="55">
        <f t="shared" ca="1" si="55"/>
        <v>-0.83035999536514304</v>
      </c>
      <c r="E185" s="14"/>
      <c r="F185" s="50">
        <v>169</v>
      </c>
      <c r="G185" s="62" t="str">
        <f t="shared" ca="1" si="43"/>
        <v>iss</v>
      </c>
      <c r="H185" s="56"/>
      <c r="I185" s="56"/>
      <c r="J185" s="14"/>
      <c r="K185" s="59">
        <f t="shared" ref="K185:U208" ca="1" si="56">IF($C$5=1,IF($G185=K$13,$B185,0),IF($H185=K$14,$B185,0))</f>
        <v>0</v>
      </c>
      <c r="L185" s="59">
        <f t="shared" ca="1" si="56"/>
        <v>0</v>
      </c>
      <c r="M185" s="59">
        <f t="shared" ca="1" si="56"/>
        <v>0</v>
      </c>
      <c r="N185" s="59">
        <f t="shared" ca="1" si="56"/>
        <v>0</v>
      </c>
      <c r="O185" s="59">
        <f t="shared" ca="1" si="56"/>
        <v>0</v>
      </c>
      <c r="P185" s="59">
        <f t="shared" ca="1" si="56"/>
        <v>0.47203001379966703</v>
      </c>
      <c r="Q185" s="59">
        <f t="shared" ca="1" si="56"/>
        <v>0</v>
      </c>
      <c r="R185" s="59">
        <f t="shared" ca="1" si="56"/>
        <v>0</v>
      </c>
      <c r="S185" s="59">
        <f t="shared" ca="1" si="56"/>
        <v>0</v>
      </c>
      <c r="T185" s="59">
        <f t="shared" ca="1" si="56"/>
        <v>0</v>
      </c>
      <c r="U185" s="59">
        <f t="shared" ca="1" si="56"/>
        <v>0</v>
      </c>
      <c r="V185" s="59"/>
      <c r="W185" s="59">
        <f t="shared" ca="1" si="44"/>
        <v>0</v>
      </c>
      <c r="X185" s="59">
        <f t="shared" ca="1" si="45"/>
        <v>0</v>
      </c>
      <c r="Y185" s="59">
        <f t="shared" ca="1" si="46"/>
        <v>0</v>
      </c>
      <c r="Z185" s="59">
        <f t="shared" ca="1" si="47"/>
        <v>0</v>
      </c>
      <c r="AA185" s="59">
        <f t="shared" ca="1" si="48"/>
        <v>0</v>
      </c>
      <c r="AB185" s="59">
        <f t="shared" ca="1" si="49"/>
        <v>6.6540002822876004E-2</v>
      </c>
      <c r="AC185" s="59">
        <f t="shared" ca="1" si="50"/>
        <v>0</v>
      </c>
      <c r="AD185" s="59">
        <f t="shared" ca="1" si="51"/>
        <v>0</v>
      </c>
      <c r="AE185" s="59">
        <f t="shared" ca="1" si="52"/>
        <v>0</v>
      </c>
      <c r="AF185" s="59">
        <f t="shared" ca="1" si="53"/>
        <v>0</v>
      </c>
      <c r="AG185" s="59">
        <f t="shared" ca="1" si="54"/>
        <v>0</v>
      </c>
      <c r="AH185" s="60"/>
      <c r="AI185" s="61">
        <v>5</v>
      </c>
      <c r="AJ185" s="60">
        <f t="shared" ca="1" si="39"/>
        <v>15</v>
      </c>
    </row>
    <row r="186" spans="1:36" ht="13.8" x14ac:dyDescent="0.3">
      <c r="A186" s="55" t="str">
        <f t="shared" ca="1" si="55"/>
        <v>iss_35_2</v>
      </c>
      <c r="B186" s="55">
        <f t="shared" ca="1" si="55"/>
        <v>-2.7058300971984899</v>
      </c>
      <c r="C186" s="55">
        <f t="shared" ca="1" si="55"/>
        <v>-2.6807699203491202</v>
      </c>
      <c r="D186" s="55">
        <f t="shared" ca="1" si="55"/>
        <v>0.62180000543594405</v>
      </c>
      <c r="E186" s="14"/>
      <c r="F186" s="50">
        <v>170</v>
      </c>
      <c r="G186" s="62" t="str">
        <f t="shared" ca="1" si="43"/>
        <v>iss</v>
      </c>
      <c r="H186" s="56"/>
      <c r="I186" s="56"/>
      <c r="J186" s="14"/>
      <c r="K186" s="59">
        <f t="shared" ca="1" si="56"/>
        <v>0</v>
      </c>
      <c r="L186" s="59">
        <f t="shared" ca="1" si="56"/>
        <v>0</v>
      </c>
      <c r="M186" s="59">
        <f t="shared" ca="1" si="56"/>
        <v>0</v>
      </c>
      <c r="N186" s="59">
        <f t="shared" ca="1" si="56"/>
        <v>0</v>
      </c>
      <c r="O186" s="59">
        <f t="shared" ca="1" si="56"/>
        <v>0</v>
      </c>
      <c r="P186" s="59">
        <f t="shared" ca="1" si="56"/>
        <v>-2.7058300971984899</v>
      </c>
      <c r="Q186" s="59">
        <f t="shared" ca="1" si="56"/>
        <v>0</v>
      </c>
      <c r="R186" s="59">
        <f t="shared" ca="1" si="56"/>
        <v>0</v>
      </c>
      <c r="S186" s="59">
        <f t="shared" ca="1" si="56"/>
        <v>0</v>
      </c>
      <c r="T186" s="59">
        <f t="shared" ca="1" si="56"/>
        <v>0</v>
      </c>
      <c r="U186" s="59">
        <f t="shared" ca="1" si="56"/>
        <v>0</v>
      </c>
      <c r="V186" s="59"/>
      <c r="W186" s="59">
        <f t="shared" ca="1" si="44"/>
        <v>0</v>
      </c>
      <c r="X186" s="59">
        <f t="shared" ca="1" si="45"/>
        <v>0</v>
      </c>
      <c r="Y186" s="59">
        <f t="shared" ca="1" si="46"/>
        <v>0</v>
      </c>
      <c r="Z186" s="59">
        <f t="shared" ca="1" si="47"/>
        <v>0</v>
      </c>
      <c r="AA186" s="59">
        <f t="shared" ca="1" si="48"/>
        <v>0</v>
      </c>
      <c r="AB186" s="59">
        <f t="shared" ca="1" si="49"/>
        <v>-2.6807699203491202</v>
      </c>
      <c r="AC186" s="59">
        <f t="shared" ca="1" si="50"/>
        <v>0</v>
      </c>
      <c r="AD186" s="59">
        <f t="shared" ca="1" si="51"/>
        <v>0</v>
      </c>
      <c r="AE186" s="59">
        <f t="shared" ca="1" si="52"/>
        <v>0</v>
      </c>
      <c r="AF186" s="59">
        <f t="shared" ca="1" si="53"/>
        <v>0</v>
      </c>
      <c r="AG186" s="59">
        <f t="shared" ca="1" si="54"/>
        <v>0</v>
      </c>
      <c r="AH186" s="60"/>
      <c r="AI186" s="61">
        <v>5</v>
      </c>
      <c r="AJ186" s="60">
        <f t="shared" ca="1" si="39"/>
        <v>15</v>
      </c>
    </row>
    <row r="187" spans="1:36" ht="13.8" x14ac:dyDescent="0.3">
      <c r="A187" s="55" t="str">
        <f t="shared" ca="1" si="55"/>
        <v>iss_35_3</v>
      </c>
      <c r="B187" s="55">
        <f t="shared" ca="1" si="55"/>
        <v>-1.08545994758606</v>
      </c>
      <c r="C187" s="55">
        <f t="shared" ca="1" si="55"/>
        <v>0.56094998121261597</v>
      </c>
      <c r="D187" s="55">
        <f t="shared" ca="1" si="55"/>
        <v>-0.26050001382827798</v>
      </c>
      <c r="E187" s="14"/>
      <c r="F187" s="50">
        <v>171</v>
      </c>
      <c r="G187" s="62" t="str">
        <f t="shared" ca="1" si="43"/>
        <v>iss</v>
      </c>
      <c r="H187" s="56"/>
      <c r="I187" s="56"/>
      <c r="J187" s="14"/>
      <c r="K187" s="59">
        <f t="shared" ca="1" si="56"/>
        <v>0</v>
      </c>
      <c r="L187" s="59">
        <f t="shared" ca="1" si="56"/>
        <v>0</v>
      </c>
      <c r="M187" s="59">
        <f t="shared" ca="1" si="56"/>
        <v>0</v>
      </c>
      <c r="N187" s="59">
        <f t="shared" ca="1" si="56"/>
        <v>0</v>
      </c>
      <c r="O187" s="59">
        <f t="shared" ca="1" si="56"/>
        <v>0</v>
      </c>
      <c r="P187" s="59">
        <f t="shared" ca="1" si="56"/>
        <v>-1.08545994758606</v>
      </c>
      <c r="Q187" s="59">
        <f t="shared" ca="1" si="56"/>
        <v>0</v>
      </c>
      <c r="R187" s="59">
        <f t="shared" ca="1" si="56"/>
        <v>0</v>
      </c>
      <c r="S187" s="59">
        <f t="shared" ca="1" si="56"/>
        <v>0</v>
      </c>
      <c r="T187" s="59">
        <f t="shared" ca="1" si="56"/>
        <v>0</v>
      </c>
      <c r="U187" s="59">
        <f t="shared" ca="1" si="56"/>
        <v>0</v>
      </c>
      <c r="V187" s="59"/>
      <c r="W187" s="59">
        <f t="shared" ca="1" si="44"/>
        <v>0</v>
      </c>
      <c r="X187" s="59">
        <f t="shared" ca="1" si="45"/>
        <v>0</v>
      </c>
      <c r="Y187" s="59">
        <f t="shared" ca="1" si="46"/>
        <v>0</v>
      </c>
      <c r="Z187" s="59">
        <f t="shared" ca="1" si="47"/>
        <v>0</v>
      </c>
      <c r="AA187" s="59">
        <f t="shared" ca="1" si="48"/>
        <v>0</v>
      </c>
      <c r="AB187" s="59">
        <f t="shared" ca="1" si="49"/>
        <v>0.56094998121261597</v>
      </c>
      <c r="AC187" s="59">
        <f t="shared" ca="1" si="50"/>
        <v>0</v>
      </c>
      <c r="AD187" s="59">
        <f t="shared" ca="1" si="51"/>
        <v>0</v>
      </c>
      <c r="AE187" s="59">
        <f t="shared" ca="1" si="52"/>
        <v>0</v>
      </c>
      <c r="AF187" s="59">
        <f t="shared" ca="1" si="53"/>
        <v>0</v>
      </c>
      <c r="AG187" s="59">
        <f t="shared" ca="1" si="54"/>
        <v>0</v>
      </c>
      <c r="AH187" s="60"/>
      <c r="AI187" s="61">
        <v>5</v>
      </c>
      <c r="AJ187" s="60">
        <f t="shared" ca="1" si="39"/>
        <v>15</v>
      </c>
    </row>
    <row r="188" spans="1:36" ht="13.8" x14ac:dyDescent="0.3">
      <c r="A188" s="55" t="str">
        <f t="shared" ca="1" si="55"/>
        <v>iss_35_4</v>
      </c>
      <c r="B188" s="55">
        <f t="shared" ca="1" si="55"/>
        <v>-0.498369991779327</v>
      </c>
      <c r="C188" s="55">
        <f t="shared" ca="1" si="55"/>
        <v>-0.18999999761581399</v>
      </c>
      <c r="D188" s="55">
        <f t="shared" ca="1" si="55"/>
        <v>-0.44650998711585999</v>
      </c>
      <c r="E188" s="14"/>
      <c r="F188" s="50">
        <v>172</v>
      </c>
      <c r="G188" s="62" t="str">
        <f t="shared" ca="1" si="43"/>
        <v>iss</v>
      </c>
      <c r="H188" s="56"/>
      <c r="I188" s="56"/>
      <c r="J188" s="14"/>
      <c r="K188" s="59">
        <f t="shared" ca="1" si="56"/>
        <v>0</v>
      </c>
      <c r="L188" s="59">
        <f t="shared" ca="1" si="56"/>
        <v>0</v>
      </c>
      <c r="M188" s="59">
        <f t="shared" ca="1" si="56"/>
        <v>0</v>
      </c>
      <c r="N188" s="59">
        <f t="shared" ca="1" si="56"/>
        <v>0</v>
      </c>
      <c r="O188" s="59">
        <f t="shared" ca="1" si="56"/>
        <v>0</v>
      </c>
      <c r="P188" s="59">
        <f t="shared" ca="1" si="56"/>
        <v>-0.498369991779327</v>
      </c>
      <c r="Q188" s="59">
        <f t="shared" ca="1" si="56"/>
        <v>0</v>
      </c>
      <c r="R188" s="59">
        <f t="shared" ca="1" si="56"/>
        <v>0</v>
      </c>
      <c r="S188" s="59">
        <f t="shared" ca="1" si="56"/>
        <v>0</v>
      </c>
      <c r="T188" s="59">
        <f t="shared" ca="1" si="56"/>
        <v>0</v>
      </c>
      <c r="U188" s="59">
        <f t="shared" ca="1" si="56"/>
        <v>0</v>
      </c>
      <c r="V188" s="59"/>
      <c r="W188" s="59">
        <f t="shared" ca="1" si="44"/>
        <v>0</v>
      </c>
      <c r="X188" s="59">
        <f t="shared" ca="1" si="45"/>
        <v>0</v>
      </c>
      <c r="Y188" s="59">
        <f t="shared" ca="1" si="46"/>
        <v>0</v>
      </c>
      <c r="Z188" s="59">
        <f t="shared" ca="1" si="47"/>
        <v>0</v>
      </c>
      <c r="AA188" s="59">
        <f t="shared" ca="1" si="48"/>
        <v>0</v>
      </c>
      <c r="AB188" s="59">
        <f t="shared" ca="1" si="49"/>
        <v>-0.18999999761581399</v>
      </c>
      <c r="AC188" s="59">
        <f t="shared" ca="1" si="50"/>
        <v>0</v>
      </c>
      <c r="AD188" s="59">
        <f t="shared" ca="1" si="51"/>
        <v>0</v>
      </c>
      <c r="AE188" s="59">
        <f t="shared" ca="1" si="52"/>
        <v>0</v>
      </c>
      <c r="AF188" s="59">
        <f t="shared" ca="1" si="53"/>
        <v>0</v>
      </c>
      <c r="AG188" s="59">
        <f t="shared" ca="1" si="54"/>
        <v>0</v>
      </c>
      <c r="AH188" s="60"/>
      <c r="AI188" s="61">
        <v>5</v>
      </c>
      <c r="AJ188" s="60">
        <f t="shared" ca="1" si="39"/>
        <v>15</v>
      </c>
    </row>
    <row r="189" spans="1:36" ht="13.8" x14ac:dyDescent="0.3">
      <c r="A189" s="55" t="str">
        <f t="shared" ca="1" si="55"/>
        <v>iss_35_5</v>
      </c>
      <c r="B189" s="55">
        <f t="shared" ca="1" si="55"/>
        <v>0.61267000436782804</v>
      </c>
      <c r="C189" s="55">
        <f t="shared" ca="1" si="55"/>
        <v>1.09815001487732</v>
      </c>
      <c r="D189" s="55">
        <f t="shared" ca="1" si="55"/>
        <v>-0.53690999746322599</v>
      </c>
      <c r="E189" s="14"/>
      <c r="F189" s="50">
        <v>173</v>
      </c>
      <c r="G189" s="62" t="str">
        <f t="shared" ca="1" si="43"/>
        <v>iss</v>
      </c>
      <c r="H189" s="56"/>
      <c r="I189" s="56"/>
      <c r="J189" s="14"/>
      <c r="K189" s="59">
        <f t="shared" ca="1" si="56"/>
        <v>0</v>
      </c>
      <c r="L189" s="59">
        <f t="shared" ca="1" si="56"/>
        <v>0</v>
      </c>
      <c r="M189" s="59">
        <f t="shared" ca="1" si="56"/>
        <v>0</v>
      </c>
      <c r="N189" s="59">
        <f t="shared" ca="1" si="56"/>
        <v>0</v>
      </c>
      <c r="O189" s="59">
        <f t="shared" ca="1" si="56"/>
        <v>0</v>
      </c>
      <c r="P189" s="59">
        <f t="shared" ca="1" si="56"/>
        <v>0.61267000436782804</v>
      </c>
      <c r="Q189" s="59">
        <f t="shared" ca="1" si="56"/>
        <v>0</v>
      </c>
      <c r="R189" s="59">
        <f t="shared" ca="1" si="56"/>
        <v>0</v>
      </c>
      <c r="S189" s="59">
        <f t="shared" ca="1" si="56"/>
        <v>0</v>
      </c>
      <c r="T189" s="59">
        <f t="shared" ca="1" si="56"/>
        <v>0</v>
      </c>
      <c r="U189" s="59">
        <f t="shared" ca="1" si="56"/>
        <v>0</v>
      </c>
      <c r="V189" s="59"/>
      <c r="W189" s="59">
        <f t="shared" ca="1" si="44"/>
        <v>0</v>
      </c>
      <c r="X189" s="59">
        <f t="shared" ca="1" si="45"/>
        <v>0</v>
      </c>
      <c r="Y189" s="59">
        <f t="shared" ca="1" si="46"/>
        <v>0</v>
      </c>
      <c r="Z189" s="59">
        <f t="shared" ca="1" si="47"/>
        <v>0</v>
      </c>
      <c r="AA189" s="59">
        <f t="shared" ca="1" si="48"/>
        <v>0</v>
      </c>
      <c r="AB189" s="59">
        <f t="shared" ca="1" si="49"/>
        <v>1.09815001487732</v>
      </c>
      <c r="AC189" s="59">
        <f t="shared" ca="1" si="50"/>
        <v>0</v>
      </c>
      <c r="AD189" s="59">
        <f t="shared" ca="1" si="51"/>
        <v>0</v>
      </c>
      <c r="AE189" s="59">
        <f t="shared" ca="1" si="52"/>
        <v>0</v>
      </c>
      <c r="AF189" s="59">
        <f t="shared" ca="1" si="53"/>
        <v>0</v>
      </c>
      <c r="AG189" s="59">
        <f t="shared" ca="1" si="54"/>
        <v>0</v>
      </c>
      <c r="AH189" s="60"/>
      <c r="AI189" s="61">
        <v>5</v>
      </c>
      <c r="AJ189" s="60">
        <f t="shared" ca="1" si="39"/>
        <v>15</v>
      </c>
    </row>
    <row r="190" spans="1:36" ht="13.8" x14ac:dyDescent="0.3">
      <c r="A190" s="55" t="str">
        <f t="shared" ca="1" si="55"/>
        <v>iss_36_1</v>
      </c>
      <c r="B190" s="55">
        <f t="shared" ca="1" si="55"/>
        <v>-0.96670001745223999</v>
      </c>
      <c r="C190" s="55">
        <f t="shared" ca="1" si="55"/>
        <v>1.4737299680709799</v>
      </c>
      <c r="D190" s="55">
        <f t="shared" ca="1" si="55"/>
        <v>-0.72425001859664895</v>
      </c>
      <c r="E190" s="14"/>
      <c r="F190" s="50">
        <v>174</v>
      </c>
      <c r="G190" s="62" t="str">
        <f t="shared" ca="1" si="43"/>
        <v>iss</v>
      </c>
      <c r="H190" s="56"/>
      <c r="I190" s="56"/>
      <c r="J190" s="14"/>
      <c r="K190" s="59">
        <f t="shared" ca="1" si="56"/>
        <v>0</v>
      </c>
      <c r="L190" s="59">
        <f t="shared" ca="1" si="56"/>
        <v>0</v>
      </c>
      <c r="M190" s="59">
        <f t="shared" ca="1" si="56"/>
        <v>0</v>
      </c>
      <c r="N190" s="59">
        <f t="shared" ca="1" si="56"/>
        <v>0</v>
      </c>
      <c r="O190" s="59">
        <f t="shared" ca="1" si="56"/>
        <v>0</v>
      </c>
      <c r="P190" s="59">
        <f t="shared" ca="1" si="56"/>
        <v>-0.96670001745223999</v>
      </c>
      <c r="Q190" s="59">
        <f t="shared" ca="1" si="56"/>
        <v>0</v>
      </c>
      <c r="R190" s="59">
        <f t="shared" ca="1" si="56"/>
        <v>0</v>
      </c>
      <c r="S190" s="59">
        <f t="shared" ca="1" si="56"/>
        <v>0</v>
      </c>
      <c r="T190" s="59">
        <f t="shared" ca="1" si="56"/>
        <v>0</v>
      </c>
      <c r="U190" s="59">
        <f t="shared" ca="1" si="56"/>
        <v>0</v>
      </c>
      <c r="V190" s="59"/>
      <c r="W190" s="59">
        <f t="shared" ca="1" si="44"/>
        <v>0</v>
      </c>
      <c r="X190" s="59">
        <f t="shared" ca="1" si="45"/>
        <v>0</v>
      </c>
      <c r="Y190" s="59">
        <f t="shared" ca="1" si="46"/>
        <v>0</v>
      </c>
      <c r="Z190" s="59">
        <f t="shared" ca="1" si="47"/>
        <v>0</v>
      </c>
      <c r="AA190" s="59">
        <f t="shared" ca="1" si="48"/>
        <v>0</v>
      </c>
      <c r="AB190" s="59">
        <f t="shared" ca="1" si="49"/>
        <v>1.4737299680709799</v>
      </c>
      <c r="AC190" s="59">
        <f t="shared" ca="1" si="50"/>
        <v>0</v>
      </c>
      <c r="AD190" s="59">
        <f t="shared" ca="1" si="51"/>
        <v>0</v>
      </c>
      <c r="AE190" s="59">
        <f t="shared" ca="1" si="52"/>
        <v>0</v>
      </c>
      <c r="AF190" s="59">
        <f t="shared" ca="1" si="53"/>
        <v>0</v>
      </c>
      <c r="AG190" s="59">
        <f t="shared" ca="1" si="54"/>
        <v>0</v>
      </c>
      <c r="AH190" s="60"/>
      <c r="AI190" s="61">
        <v>5</v>
      </c>
      <c r="AJ190" s="60">
        <f t="shared" ca="1" si="39"/>
        <v>15</v>
      </c>
    </row>
    <row r="191" spans="1:36" ht="13.8" x14ac:dyDescent="0.3">
      <c r="A191" s="55" t="str">
        <f t="shared" ca="1" si="55"/>
        <v>iss_36_2</v>
      </c>
      <c r="B191" s="55">
        <f t="shared" ca="1" si="55"/>
        <v>-3.06953001022339</v>
      </c>
      <c r="C191" s="55">
        <f t="shared" ca="1" si="55"/>
        <v>-0.85194998979568504</v>
      </c>
      <c r="D191" s="55">
        <f t="shared" ca="1" si="55"/>
        <v>0.14757999777793901</v>
      </c>
      <c r="E191" s="14"/>
      <c r="F191" s="50">
        <v>175</v>
      </c>
      <c r="G191" s="62" t="str">
        <f t="shared" ca="1" si="43"/>
        <v>iss</v>
      </c>
      <c r="H191" s="56"/>
      <c r="I191" s="56"/>
      <c r="J191" s="14"/>
      <c r="K191" s="59">
        <f t="shared" ca="1" si="56"/>
        <v>0</v>
      </c>
      <c r="L191" s="59">
        <f t="shared" ca="1" si="56"/>
        <v>0</v>
      </c>
      <c r="M191" s="59">
        <f t="shared" ca="1" si="56"/>
        <v>0</v>
      </c>
      <c r="N191" s="59">
        <f t="shared" ca="1" si="56"/>
        <v>0</v>
      </c>
      <c r="O191" s="59">
        <f t="shared" ca="1" si="56"/>
        <v>0</v>
      </c>
      <c r="P191" s="59">
        <f t="shared" ca="1" si="56"/>
        <v>-3.06953001022339</v>
      </c>
      <c r="Q191" s="59">
        <f t="shared" ca="1" si="56"/>
        <v>0</v>
      </c>
      <c r="R191" s="59">
        <f t="shared" ca="1" si="56"/>
        <v>0</v>
      </c>
      <c r="S191" s="59">
        <f t="shared" ca="1" si="56"/>
        <v>0</v>
      </c>
      <c r="T191" s="59">
        <f t="shared" ca="1" si="56"/>
        <v>0</v>
      </c>
      <c r="U191" s="59">
        <f t="shared" ca="1" si="56"/>
        <v>0</v>
      </c>
      <c r="V191" s="59"/>
      <c r="W191" s="59">
        <f t="shared" ca="1" si="44"/>
        <v>0</v>
      </c>
      <c r="X191" s="59">
        <f t="shared" ca="1" si="45"/>
        <v>0</v>
      </c>
      <c r="Y191" s="59">
        <f t="shared" ca="1" si="46"/>
        <v>0</v>
      </c>
      <c r="Z191" s="59">
        <f t="shared" ca="1" si="47"/>
        <v>0</v>
      </c>
      <c r="AA191" s="59">
        <f t="shared" ca="1" si="48"/>
        <v>0</v>
      </c>
      <c r="AB191" s="59">
        <f t="shared" ca="1" si="49"/>
        <v>-0.85194998979568504</v>
      </c>
      <c r="AC191" s="59">
        <f t="shared" ca="1" si="50"/>
        <v>0</v>
      </c>
      <c r="AD191" s="59">
        <f t="shared" ca="1" si="51"/>
        <v>0</v>
      </c>
      <c r="AE191" s="59">
        <f t="shared" ca="1" si="52"/>
        <v>0</v>
      </c>
      <c r="AF191" s="59">
        <f t="shared" ca="1" si="53"/>
        <v>0</v>
      </c>
      <c r="AG191" s="59">
        <f t="shared" ca="1" si="54"/>
        <v>0</v>
      </c>
      <c r="AH191" s="60"/>
      <c r="AI191" s="61">
        <v>5</v>
      </c>
      <c r="AJ191" s="60">
        <f t="shared" ca="1" si="39"/>
        <v>15</v>
      </c>
    </row>
    <row r="192" spans="1:36" ht="13.8" x14ac:dyDescent="0.3">
      <c r="A192" s="55" t="str">
        <f t="shared" ca="1" si="55"/>
        <v>iss_36_3</v>
      </c>
      <c r="B192" s="55">
        <f t="shared" ca="1" si="55"/>
        <v>-1.43498003482819</v>
      </c>
      <c r="C192" s="55">
        <f t="shared" ca="1" si="55"/>
        <v>-0.52342998981475797</v>
      </c>
      <c r="D192" s="55">
        <f t="shared" ca="1" si="55"/>
        <v>-0.32469001412391701</v>
      </c>
      <c r="E192" s="14"/>
      <c r="F192" s="50">
        <v>176</v>
      </c>
      <c r="G192" s="62" t="str">
        <f t="shared" ca="1" si="43"/>
        <v>iss</v>
      </c>
      <c r="H192" s="56"/>
      <c r="I192" s="56"/>
      <c r="J192" s="14"/>
      <c r="K192" s="59">
        <f t="shared" ca="1" si="56"/>
        <v>0</v>
      </c>
      <c r="L192" s="59">
        <f t="shared" ca="1" si="56"/>
        <v>0</v>
      </c>
      <c r="M192" s="59">
        <f t="shared" ca="1" si="56"/>
        <v>0</v>
      </c>
      <c r="N192" s="59">
        <f t="shared" ca="1" si="56"/>
        <v>0</v>
      </c>
      <c r="O192" s="59">
        <f t="shared" ca="1" si="56"/>
        <v>0</v>
      </c>
      <c r="P192" s="59">
        <f t="shared" ca="1" si="56"/>
        <v>-1.43498003482819</v>
      </c>
      <c r="Q192" s="59">
        <f t="shared" ca="1" si="56"/>
        <v>0</v>
      </c>
      <c r="R192" s="59">
        <f t="shared" ca="1" si="56"/>
        <v>0</v>
      </c>
      <c r="S192" s="59">
        <f t="shared" ca="1" si="56"/>
        <v>0</v>
      </c>
      <c r="T192" s="59">
        <f t="shared" ca="1" si="56"/>
        <v>0</v>
      </c>
      <c r="U192" s="59">
        <f t="shared" ca="1" si="56"/>
        <v>0</v>
      </c>
      <c r="V192" s="59"/>
      <c r="W192" s="59">
        <f t="shared" ca="1" si="44"/>
        <v>0</v>
      </c>
      <c r="X192" s="59">
        <f t="shared" ca="1" si="45"/>
        <v>0</v>
      </c>
      <c r="Y192" s="59">
        <f t="shared" ca="1" si="46"/>
        <v>0</v>
      </c>
      <c r="Z192" s="59">
        <f t="shared" ca="1" si="47"/>
        <v>0</v>
      </c>
      <c r="AA192" s="59">
        <f t="shared" ca="1" si="48"/>
        <v>0</v>
      </c>
      <c r="AB192" s="59">
        <f t="shared" ca="1" si="49"/>
        <v>-0.52342998981475797</v>
      </c>
      <c r="AC192" s="59">
        <f t="shared" ca="1" si="50"/>
        <v>0</v>
      </c>
      <c r="AD192" s="59">
        <f t="shared" ca="1" si="51"/>
        <v>0</v>
      </c>
      <c r="AE192" s="59">
        <f t="shared" ca="1" si="52"/>
        <v>0</v>
      </c>
      <c r="AF192" s="59">
        <f t="shared" ca="1" si="53"/>
        <v>0</v>
      </c>
      <c r="AG192" s="59">
        <f t="shared" ca="1" si="54"/>
        <v>0</v>
      </c>
      <c r="AH192" s="60"/>
      <c r="AI192" s="61">
        <v>5</v>
      </c>
      <c r="AJ192" s="60">
        <f t="shared" ca="1" si="39"/>
        <v>15</v>
      </c>
    </row>
    <row r="193" spans="1:36" ht="13.8" x14ac:dyDescent="0.3">
      <c r="A193" s="55" t="str">
        <f t="shared" ca="1" si="55"/>
        <v>iss_36_4</v>
      </c>
      <c r="B193" s="55">
        <f t="shared" ca="1" si="55"/>
        <v>-2.4825100898742698</v>
      </c>
      <c r="C193" s="55">
        <f t="shared" ca="1" si="55"/>
        <v>-0.304080009460449</v>
      </c>
      <c r="D193" s="55">
        <f t="shared" ca="1" si="55"/>
        <v>0.95775997638702404</v>
      </c>
      <c r="E193" s="14"/>
      <c r="F193" s="50">
        <v>177</v>
      </c>
      <c r="G193" s="62" t="str">
        <f t="shared" ca="1" si="43"/>
        <v>iss</v>
      </c>
      <c r="H193" s="56"/>
      <c r="I193" s="56"/>
      <c r="J193" s="14"/>
      <c r="K193" s="59">
        <f t="shared" ca="1" si="56"/>
        <v>0</v>
      </c>
      <c r="L193" s="59">
        <f t="shared" ca="1" si="56"/>
        <v>0</v>
      </c>
      <c r="M193" s="59">
        <f t="shared" ca="1" si="56"/>
        <v>0</v>
      </c>
      <c r="N193" s="59">
        <f t="shared" ca="1" si="56"/>
        <v>0</v>
      </c>
      <c r="O193" s="59">
        <f t="shared" ca="1" si="56"/>
        <v>0</v>
      </c>
      <c r="P193" s="59">
        <f t="shared" ca="1" si="56"/>
        <v>-2.4825100898742698</v>
      </c>
      <c r="Q193" s="59">
        <f t="shared" ca="1" si="56"/>
        <v>0</v>
      </c>
      <c r="R193" s="59">
        <f t="shared" ca="1" si="56"/>
        <v>0</v>
      </c>
      <c r="S193" s="59">
        <f t="shared" ca="1" si="56"/>
        <v>0</v>
      </c>
      <c r="T193" s="59">
        <f t="shared" ca="1" si="56"/>
        <v>0</v>
      </c>
      <c r="U193" s="59">
        <f t="shared" ca="1" si="56"/>
        <v>0</v>
      </c>
      <c r="V193" s="59"/>
      <c r="W193" s="59">
        <f t="shared" ca="1" si="44"/>
        <v>0</v>
      </c>
      <c r="X193" s="59">
        <f t="shared" ca="1" si="45"/>
        <v>0</v>
      </c>
      <c r="Y193" s="59">
        <f t="shared" ca="1" si="46"/>
        <v>0</v>
      </c>
      <c r="Z193" s="59">
        <f t="shared" ca="1" si="47"/>
        <v>0</v>
      </c>
      <c r="AA193" s="59">
        <f t="shared" ca="1" si="48"/>
        <v>0</v>
      </c>
      <c r="AB193" s="59">
        <f t="shared" ca="1" si="49"/>
        <v>-0.304080009460449</v>
      </c>
      <c r="AC193" s="59">
        <f t="shared" ca="1" si="50"/>
        <v>0</v>
      </c>
      <c r="AD193" s="59">
        <f t="shared" ca="1" si="51"/>
        <v>0</v>
      </c>
      <c r="AE193" s="59">
        <f t="shared" ca="1" si="52"/>
        <v>0</v>
      </c>
      <c r="AF193" s="59">
        <f t="shared" ca="1" si="53"/>
        <v>0</v>
      </c>
      <c r="AG193" s="59">
        <f t="shared" ca="1" si="54"/>
        <v>0</v>
      </c>
      <c r="AH193" s="60"/>
      <c r="AI193" s="61">
        <v>5</v>
      </c>
      <c r="AJ193" s="60">
        <f t="shared" ca="1" si="39"/>
        <v>15</v>
      </c>
    </row>
    <row r="194" spans="1:36" ht="13.8" x14ac:dyDescent="0.3">
      <c r="A194" s="55" t="str">
        <f t="shared" ca="1" si="55"/>
        <v>iss_36_5</v>
      </c>
      <c r="B194" s="55">
        <f t="shared" ca="1" si="55"/>
        <v>-1.52562999725342</v>
      </c>
      <c r="C194" s="55">
        <f t="shared" ca="1" si="55"/>
        <v>0.60052001476287797</v>
      </c>
      <c r="D194" s="55">
        <f t="shared" ca="1" si="55"/>
        <v>0.15536999702453599</v>
      </c>
      <c r="E194" s="14"/>
      <c r="F194" s="50">
        <v>178</v>
      </c>
      <c r="G194" s="62" t="str">
        <f t="shared" ca="1" si="43"/>
        <v>iss</v>
      </c>
      <c r="H194" s="56"/>
      <c r="I194" s="56"/>
      <c r="J194" s="14"/>
      <c r="K194" s="59">
        <f t="shared" ca="1" si="56"/>
        <v>0</v>
      </c>
      <c r="L194" s="59">
        <f t="shared" ca="1" si="56"/>
        <v>0</v>
      </c>
      <c r="M194" s="59">
        <f t="shared" ca="1" si="56"/>
        <v>0</v>
      </c>
      <c r="N194" s="59">
        <f t="shared" ca="1" si="56"/>
        <v>0</v>
      </c>
      <c r="O194" s="59">
        <f t="shared" ca="1" si="56"/>
        <v>0</v>
      </c>
      <c r="P194" s="59">
        <f t="shared" ca="1" si="56"/>
        <v>-1.52562999725342</v>
      </c>
      <c r="Q194" s="59">
        <f t="shared" ca="1" si="56"/>
        <v>0</v>
      </c>
      <c r="R194" s="59">
        <f t="shared" ca="1" si="56"/>
        <v>0</v>
      </c>
      <c r="S194" s="59">
        <f t="shared" ca="1" si="56"/>
        <v>0</v>
      </c>
      <c r="T194" s="59">
        <f t="shared" ca="1" si="56"/>
        <v>0</v>
      </c>
      <c r="U194" s="59">
        <f t="shared" ca="1" si="56"/>
        <v>0</v>
      </c>
      <c r="V194" s="59"/>
      <c r="W194" s="59">
        <f t="shared" ca="1" si="44"/>
        <v>0</v>
      </c>
      <c r="X194" s="59">
        <f t="shared" ca="1" si="45"/>
        <v>0</v>
      </c>
      <c r="Y194" s="59">
        <f t="shared" ca="1" si="46"/>
        <v>0</v>
      </c>
      <c r="Z194" s="59">
        <f t="shared" ca="1" si="47"/>
        <v>0</v>
      </c>
      <c r="AA194" s="59">
        <f t="shared" ca="1" si="48"/>
        <v>0</v>
      </c>
      <c r="AB194" s="59">
        <f t="shared" ca="1" si="49"/>
        <v>0.60052001476287797</v>
      </c>
      <c r="AC194" s="59">
        <f t="shared" ca="1" si="50"/>
        <v>0</v>
      </c>
      <c r="AD194" s="59">
        <f t="shared" ca="1" si="51"/>
        <v>0</v>
      </c>
      <c r="AE194" s="59">
        <f t="shared" ca="1" si="52"/>
        <v>0</v>
      </c>
      <c r="AF194" s="59">
        <f t="shared" ca="1" si="53"/>
        <v>0</v>
      </c>
      <c r="AG194" s="59">
        <f t="shared" ca="1" si="54"/>
        <v>0</v>
      </c>
      <c r="AH194" s="60"/>
      <c r="AI194" s="61">
        <v>5</v>
      </c>
      <c r="AJ194" s="60">
        <f t="shared" ca="1" si="39"/>
        <v>15</v>
      </c>
    </row>
    <row r="195" spans="1:36" ht="13.8" x14ac:dyDescent="0.3">
      <c r="A195" s="55" t="str">
        <f t="shared" ca="1" si="55"/>
        <v>iss_37_1</v>
      </c>
      <c r="B195" s="55">
        <f t="shared" ca="1" si="55"/>
        <v>1.03305995464325</v>
      </c>
      <c r="C195" s="55">
        <f t="shared" ca="1" si="55"/>
        <v>0.53858000040054299</v>
      </c>
      <c r="D195" s="55">
        <f t="shared" ca="1" si="55"/>
        <v>0.77476000785827603</v>
      </c>
      <c r="E195" s="14"/>
      <c r="F195" s="50">
        <v>179</v>
      </c>
      <c r="G195" s="62" t="str">
        <f t="shared" ca="1" si="43"/>
        <v>iss</v>
      </c>
      <c r="H195" s="56"/>
      <c r="I195" s="56"/>
      <c r="J195" s="14"/>
      <c r="K195" s="59">
        <f t="shared" ca="1" si="56"/>
        <v>0</v>
      </c>
      <c r="L195" s="59">
        <f t="shared" ca="1" si="56"/>
        <v>0</v>
      </c>
      <c r="M195" s="59">
        <f t="shared" ca="1" si="56"/>
        <v>0</v>
      </c>
      <c r="N195" s="59">
        <f t="shared" ca="1" si="56"/>
        <v>0</v>
      </c>
      <c r="O195" s="59">
        <f t="shared" ca="1" si="56"/>
        <v>0</v>
      </c>
      <c r="P195" s="59">
        <f t="shared" ca="1" si="56"/>
        <v>1.03305995464325</v>
      </c>
      <c r="Q195" s="59">
        <f t="shared" ca="1" si="56"/>
        <v>0</v>
      </c>
      <c r="R195" s="59">
        <f t="shared" ca="1" si="56"/>
        <v>0</v>
      </c>
      <c r="S195" s="59">
        <f t="shared" ca="1" si="56"/>
        <v>0</v>
      </c>
      <c r="T195" s="59">
        <f t="shared" ca="1" si="56"/>
        <v>0</v>
      </c>
      <c r="U195" s="59">
        <f t="shared" ca="1" si="56"/>
        <v>0</v>
      </c>
      <c r="V195" s="59"/>
      <c r="W195" s="59">
        <f t="shared" ca="1" si="44"/>
        <v>0</v>
      </c>
      <c r="X195" s="59">
        <f t="shared" ca="1" si="45"/>
        <v>0</v>
      </c>
      <c r="Y195" s="59">
        <f t="shared" ca="1" si="46"/>
        <v>0</v>
      </c>
      <c r="Z195" s="59">
        <f t="shared" ca="1" si="47"/>
        <v>0</v>
      </c>
      <c r="AA195" s="59">
        <f t="shared" ca="1" si="48"/>
        <v>0</v>
      </c>
      <c r="AB195" s="59">
        <f t="shared" ca="1" si="49"/>
        <v>0.53858000040054299</v>
      </c>
      <c r="AC195" s="59">
        <f t="shared" ca="1" si="50"/>
        <v>0</v>
      </c>
      <c r="AD195" s="59">
        <f t="shared" ca="1" si="51"/>
        <v>0</v>
      </c>
      <c r="AE195" s="59">
        <f t="shared" ca="1" si="52"/>
        <v>0</v>
      </c>
      <c r="AF195" s="59">
        <f t="shared" ca="1" si="53"/>
        <v>0</v>
      </c>
      <c r="AG195" s="59">
        <f t="shared" ca="1" si="54"/>
        <v>0</v>
      </c>
      <c r="AH195" s="60"/>
      <c r="AI195" s="61">
        <v>5</v>
      </c>
      <c r="AJ195" s="60">
        <f t="shared" ca="1" si="39"/>
        <v>15</v>
      </c>
    </row>
    <row r="196" spans="1:36" ht="13.8" x14ac:dyDescent="0.3">
      <c r="A196" s="55" t="str">
        <f t="shared" ca="1" si="55"/>
        <v>iss_37_2</v>
      </c>
      <c r="B196" s="55">
        <f t="shared" ca="1" si="55"/>
        <v>0.30805999040603599</v>
      </c>
      <c r="C196" s="55">
        <f t="shared" ca="1" si="55"/>
        <v>-1.2024300098419201</v>
      </c>
      <c r="D196" s="55">
        <f t="shared" ca="1" si="55"/>
        <v>1.10897994041443</v>
      </c>
      <c r="E196" s="14"/>
      <c r="F196" s="50">
        <v>180</v>
      </c>
      <c r="G196" s="62" t="str">
        <f t="shared" ca="1" si="43"/>
        <v>iss</v>
      </c>
      <c r="H196" s="56"/>
      <c r="I196" s="56"/>
      <c r="J196" s="14"/>
      <c r="K196" s="59">
        <f t="shared" ca="1" si="56"/>
        <v>0</v>
      </c>
      <c r="L196" s="59">
        <f t="shared" ca="1" si="56"/>
        <v>0</v>
      </c>
      <c r="M196" s="59">
        <f t="shared" ca="1" si="56"/>
        <v>0</v>
      </c>
      <c r="N196" s="59">
        <f t="shared" ca="1" si="56"/>
        <v>0</v>
      </c>
      <c r="O196" s="59">
        <f t="shared" ca="1" si="56"/>
        <v>0</v>
      </c>
      <c r="P196" s="59">
        <f t="shared" ca="1" si="56"/>
        <v>0.30805999040603599</v>
      </c>
      <c r="Q196" s="59">
        <f t="shared" ca="1" si="56"/>
        <v>0</v>
      </c>
      <c r="R196" s="59">
        <f t="shared" ca="1" si="56"/>
        <v>0</v>
      </c>
      <c r="S196" s="59">
        <f t="shared" ca="1" si="56"/>
        <v>0</v>
      </c>
      <c r="T196" s="59">
        <f t="shared" ca="1" si="56"/>
        <v>0</v>
      </c>
      <c r="U196" s="59">
        <f t="shared" ca="1" si="56"/>
        <v>0</v>
      </c>
      <c r="V196" s="59"/>
      <c r="W196" s="59">
        <f t="shared" ca="1" si="44"/>
        <v>0</v>
      </c>
      <c r="X196" s="59">
        <f t="shared" ca="1" si="45"/>
        <v>0</v>
      </c>
      <c r="Y196" s="59">
        <f t="shared" ca="1" si="46"/>
        <v>0</v>
      </c>
      <c r="Z196" s="59">
        <f t="shared" ca="1" si="47"/>
        <v>0</v>
      </c>
      <c r="AA196" s="59">
        <f t="shared" ca="1" si="48"/>
        <v>0</v>
      </c>
      <c r="AB196" s="59">
        <f t="shared" ca="1" si="49"/>
        <v>-1.2024300098419201</v>
      </c>
      <c r="AC196" s="59">
        <f t="shared" ca="1" si="50"/>
        <v>0</v>
      </c>
      <c r="AD196" s="59">
        <f t="shared" ca="1" si="51"/>
        <v>0</v>
      </c>
      <c r="AE196" s="59">
        <f t="shared" ca="1" si="52"/>
        <v>0</v>
      </c>
      <c r="AF196" s="59">
        <f t="shared" ca="1" si="53"/>
        <v>0</v>
      </c>
      <c r="AG196" s="59">
        <f t="shared" ca="1" si="54"/>
        <v>0</v>
      </c>
      <c r="AH196" s="60"/>
      <c r="AI196" s="61">
        <v>5</v>
      </c>
      <c r="AJ196" s="60">
        <f t="shared" ca="1" si="39"/>
        <v>15</v>
      </c>
    </row>
    <row r="197" spans="1:36" ht="13.8" x14ac:dyDescent="0.3">
      <c r="A197" s="55" t="str">
        <f t="shared" ca="1" si="55"/>
        <v>iss_37_3</v>
      </c>
      <c r="B197" s="55">
        <f t="shared" ca="1" si="55"/>
        <v>0.52951997518539395</v>
      </c>
      <c r="C197" s="55">
        <f t="shared" ca="1" si="55"/>
        <v>-4.0610000491142301E-2</v>
      </c>
      <c r="D197" s="55">
        <f t="shared" ca="1" si="55"/>
        <v>0.100249998271465</v>
      </c>
      <c r="E197" s="14"/>
      <c r="F197" s="50">
        <v>181</v>
      </c>
      <c r="G197" s="62" t="str">
        <f t="shared" ca="1" si="43"/>
        <v>iss</v>
      </c>
      <c r="H197" s="56"/>
      <c r="I197" s="56"/>
      <c r="J197" s="14"/>
      <c r="K197" s="59">
        <f t="shared" ca="1" si="56"/>
        <v>0</v>
      </c>
      <c r="L197" s="59">
        <f t="shared" ca="1" si="56"/>
        <v>0</v>
      </c>
      <c r="M197" s="59">
        <f t="shared" ca="1" si="56"/>
        <v>0</v>
      </c>
      <c r="N197" s="59">
        <f t="shared" ca="1" si="56"/>
        <v>0</v>
      </c>
      <c r="O197" s="59">
        <f t="shared" ca="1" si="56"/>
        <v>0</v>
      </c>
      <c r="P197" s="59">
        <f t="shared" ca="1" si="56"/>
        <v>0.52951997518539395</v>
      </c>
      <c r="Q197" s="59">
        <f t="shared" ca="1" si="56"/>
        <v>0</v>
      </c>
      <c r="R197" s="59">
        <f t="shared" ca="1" si="56"/>
        <v>0</v>
      </c>
      <c r="S197" s="59">
        <f t="shared" ca="1" si="56"/>
        <v>0</v>
      </c>
      <c r="T197" s="59">
        <f t="shared" ca="1" si="56"/>
        <v>0</v>
      </c>
      <c r="U197" s="59">
        <f t="shared" ca="1" si="56"/>
        <v>0</v>
      </c>
      <c r="V197" s="59"/>
      <c r="W197" s="59">
        <f t="shared" ca="1" si="44"/>
        <v>0</v>
      </c>
      <c r="X197" s="59">
        <f t="shared" ca="1" si="45"/>
        <v>0</v>
      </c>
      <c r="Y197" s="59">
        <f t="shared" ca="1" si="46"/>
        <v>0</v>
      </c>
      <c r="Z197" s="59">
        <f t="shared" ca="1" si="47"/>
        <v>0</v>
      </c>
      <c r="AA197" s="59">
        <f t="shared" ca="1" si="48"/>
        <v>0</v>
      </c>
      <c r="AB197" s="59">
        <f t="shared" ca="1" si="49"/>
        <v>-4.0610000491142301E-2</v>
      </c>
      <c r="AC197" s="59">
        <f t="shared" ca="1" si="50"/>
        <v>0</v>
      </c>
      <c r="AD197" s="59">
        <f t="shared" ca="1" si="51"/>
        <v>0</v>
      </c>
      <c r="AE197" s="59">
        <f t="shared" ca="1" si="52"/>
        <v>0</v>
      </c>
      <c r="AF197" s="59">
        <f t="shared" ca="1" si="53"/>
        <v>0</v>
      </c>
      <c r="AG197" s="59">
        <f t="shared" ca="1" si="54"/>
        <v>0</v>
      </c>
      <c r="AH197" s="60"/>
      <c r="AI197" s="61">
        <v>5</v>
      </c>
      <c r="AJ197" s="60">
        <f t="shared" ca="1" si="39"/>
        <v>15</v>
      </c>
    </row>
    <row r="198" spans="1:36" ht="13.8" x14ac:dyDescent="0.3">
      <c r="A198" s="55" t="str">
        <f t="shared" ca="1" si="55"/>
        <v>iss_37_4</v>
      </c>
      <c r="B198" s="55">
        <f t="shared" ca="1" si="55"/>
        <v>-0.86631000041961703</v>
      </c>
      <c r="C198" s="55">
        <f t="shared" ca="1" si="55"/>
        <v>-1.0131599903106701</v>
      </c>
      <c r="D198" s="55">
        <f t="shared" ca="1" si="55"/>
        <v>2.41106009483337</v>
      </c>
      <c r="E198" s="14"/>
      <c r="F198" s="50">
        <v>182</v>
      </c>
      <c r="G198" s="62" t="str">
        <f t="shared" ca="1" si="43"/>
        <v>iss</v>
      </c>
      <c r="H198" s="56"/>
      <c r="I198" s="56"/>
      <c r="J198" s="14"/>
      <c r="K198" s="59">
        <f t="shared" ca="1" si="56"/>
        <v>0</v>
      </c>
      <c r="L198" s="59">
        <f t="shared" ca="1" si="56"/>
        <v>0</v>
      </c>
      <c r="M198" s="59">
        <f t="shared" ca="1" si="56"/>
        <v>0</v>
      </c>
      <c r="N198" s="59">
        <f t="shared" ca="1" si="56"/>
        <v>0</v>
      </c>
      <c r="O198" s="59">
        <f t="shared" ca="1" si="56"/>
        <v>0</v>
      </c>
      <c r="P198" s="59">
        <f t="shared" ca="1" si="56"/>
        <v>-0.86631000041961703</v>
      </c>
      <c r="Q198" s="59">
        <f t="shared" ca="1" si="56"/>
        <v>0</v>
      </c>
      <c r="R198" s="59">
        <f t="shared" ca="1" si="56"/>
        <v>0</v>
      </c>
      <c r="S198" s="59">
        <f t="shared" ca="1" si="56"/>
        <v>0</v>
      </c>
      <c r="T198" s="59">
        <f t="shared" ca="1" si="56"/>
        <v>0</v>
      </c>
      <c r="U198" s="59">
        <f t="shared" ca="1" si="56"/>
        <v>0</v>
      </c>
      <c r="V198" s="59"/>
      <c r="W198" s="59">
        <f t="shared" ca="1" si="44"/>
        <v>0</v>
      </c>
      <c r="X198" s="59">
        <f t="shared" ca="1" si="45"/>
        <v>0</v>
      </c>
      <c r="Y198" s="59">
        <f t="shared" ca="1" si="46"/>
        <v>0</v>
      </c>
      <c r="Z198" s="59">
        <f t="shared" ca="1" si="47"/>
        <v>0</v>
      </c>
      <c r="AA198" s="59">
        <f t="shared" ca="1" si="48"/>
        <v>0</v>
      </c>
      <c r="AB198" s="59">
        <f t="shared" ca="1" si="49"/>
        <v>-1.0131599903106701</v>
      </c>
      <c r="AC198" s="59">
        <f t="shared" ca="1" si="50"/>
        <v>0</v>
      </c>
      <c r="AD198" s="59">
        <f t="shared" ca="1" si="51"/>
        <v>0</v>
      </c>
      <c r="AE198" s="59">
        <f t="shared" ca="1" si="52"/>
        <v>0</v>
      </c>
      <c r="AF198" s="59">
        <f t="shared" ca="1" si="53"/>
        <v>0</v>
      </c>
      <c r="AG198" s="59">
        <f t="shared" ca="1" si="54"/>
        <v>0</v>
      </c>
      <c r="AH198" s="60"/>
      <c r="AI198" s="61">
        <v>5</v>
      </c>
      <c r="AJ198" s="60">
        <f t="shared" ca="1" si="39"/>
        <v>15</v>
      </c>
    </row>
    <row r="199" spans="1:36" ht="13.8" x14ac:dyDescent="0.3">
      <c r="A199" s="55" t="str">
        <f t="shared" ca="1" si="55"/>
        <v>iss_37_5</v>
      </c>
      <c r="B199" s="55">
        <f t="shared" ca="1" si="55"/>
        <v>-0.49033999443054199</v>
      </c>
      <c r="C199" s="55">
        <f t="shared" ca="1" si="55"/>
        <v>-4.9200002104044004E-3</v>
      </c>
      <c r="D199" s="55">
        <f t="shared" ca="1" si="55"/>
        <v>0.45796999335289001</v>
      </c>
      <c r="E199" s="14"/>
      <c r="F199" s="50">
        <v>183</v>
      </c>
      <c r="G199" s="62" t="str">
        <f t="shared" ca="1" si="43"/>
        <v>iss</v>
      </c>
      <c r="H199" s="56"/>
      <c r="I199" s="56"/>
      <c r="J199" s="14"/>
      <c r="K199" s="59">
        <f t="shared" ca="1" si="56"/>
        <v>0</v>
      </c>
      <c r="L199" s="59">
        <f t="shared" ca="1" si="56"/>
        <v>0</v>
      </c>
      <c r="M199" s="59">
        <f t="shared" ca="1" si="56"/>
        <v>0</v>
      </c>
      <c r="N199" s="59">
        <f t="shared" ca="1" si="56"/>
        <v>0</v>
      </c>
      <c r="O199" s="59">
        <f t="shared" ca="1" si="56"/>
        <v>0</v>
      </c>
      <c r="P199" s="59">
        <f t="shared" ca="1" si="56"/>
        <v>-0.49033999443054199</v>
      </c>
      <c r="Q199" s="59">
        <f t="shared" ca="1" si="56"/>
        <v>0</v>
      </c>
      <c r="R199" s="59">
        <f t="shared" ca="1" si="56"/>
        <v>0</v>
      </c>
      <c r="S199" s="59">
        <f t="shared" ca="1" si="56"/>
        <v>0</v>
      </c>
      <c r="T199" s="59">
        <f t="shared" ca="1" si="56"/>
        <v>0</v>
      </c>
      <c r="U199" s="59">
        <f t="shared" ca="1" si="56"/>
        <v>0</v>
      </c>
      <c r="V199" s="59"/>
      <c r="W199" s="59">
        <f t="shared" ca="1" si="44"/>
        <v>0</v>
      </c>
      <c r="X199" s="59">
        <f t="shared" ca="1" si="45"/>
        <v>0</v>
      </c>
      <c r="Y199" s="59">
        <f t="shared" ca="1" si="46"/>
        <v>0</v>
      </c>
      <c r="Z199" s="59">
        <f t="shared" ca="1" si="47"/>
        <v>0</v>
      </c>
      <c r="AA199" s="59">
        <f t="shared" ca="1" si="48"/>
        <v>0</v>
      </c>
      <c r="AB199" s="59">
        <f t="shared" ca="1" si="49"/>
        <v>-4.9200002104044004E-3</v>
      </c>
      <c r="AC199" s="59">
        <f t="shared" ca="1" si="50"/>
        <v>0</v>
      </c>
      <c r="AD199" s="59">
        <f t="shared" ca="1" si="51"/>
        <v>0</v>
      </c>
      <c r="AE199" s="59">
        <f t="shared" ca="1" si="52"/>
        <v>0</v>
      </c>
      <c r="AF199" s="59">
        <f t="shared" ca="1" si="53"/>
        <v>0</v>
      </c>
      <c r="AG199" s="59">
        <f t="shared" ca="1" si="54"/>
        <v>0</v>
      </c>
      <c r="AH199" s="60"/>
      <c r="AI199" s="61">
        <v>5</v>
      </c>
      <c r="AJ199" s="60">
        <f t="shared" ca="1" si="39"/>
        <v>15</v>
      </c>
    </row>
    <row r="200" spans="1:36" ht="13.8" x14ac:dyDescent="0.3">
      <c r="A200" s="55" t="str">
        <f t="shared" ca="1" si="55"/>
        <v>iss_38_1</v>
      </c>
      <c r="B200" s="55">
        <f t="shared" ca="1" si="55"/>
        <v>-2.5649600028991699</v>
      </c>
      <c r="C200" s="55">
        <f t="shared" ca="1" si="55"/>
        <v>-1.9911199808120701</v>
      </c>
      <c r="D200" s="55">
        <f t="shared" ca="1" si="55"/>
        <v>0.14184999465942399</v>
      </c>
      <c r="E200" s="14"/>
      <c r="F200" s="50">
        <v>184</v>
      </c>
      <c r="G200" s="62" t="str">
        <f t="shared" ca="1" si="43"/>
        <v>iss</v>
      </c>
      <c r="H200" s="56"/>
      <c r="I200" s="56"/>
      <c r="J200" s="14"/>
      <c r="K200" s="59">
        <f t="shared" ca="1" si="56"/>
        <v>0</v>
      </c>
      <c r="L200" s="59">
        <f t="shared" ca="1" si="56"/>
        <v>0</v>
      </c>
      <c r="M200" s="59">
        <f t="shared" ca="1" si="56"/>
        <v>0</v>
      </c>
      <c r="N200" s="59">
        <f t="shared" ca="1" si="56"/>
        <v>0</v>
      </c>
      <c r="O200" s="59">
        <f t="shared" ca="1" si="56"/>
        <v>0</v>
      </c>
      <c r="P200" s="59">
        <f t="shared" ca="1" si="56"/>
        <v>-2.5649600028991699</v>
      </c>
      <c r="Q200" s="59">
        <f t="shared" ca="1" si="56"/>
        <v>0</v>
      </c>
      <c r="R200" s="59">
        <f t="shared" ca="1" si="56"/>
        <v>0</v>
      </c>
      <c r="S200" s="59">
        <f t="shared" ca="1" si="56"/>
        <v>0</v>
      </c>
      <c r="T200" s="59">
        <f t="shared" ca="1" si="56"/>
        <v>0</v>
      </c>
      <c r="U200" s="59">
        <f t="shared" ca="1" si="56"/>
        <v>0</v>
      </c>
      <c r="V200" s="59"/>
      <c r="W200" s="59">
        <f t="shared" ca="1" si="44"/>
        <v>0</v>
      </c>
      <c r="X200" s="59">
        <f t="shared" ca="1" si="45"/>
        <v>0</v>
      </c>
      <c r="Y200" s="59">
        <f t="shared" ca="1" si="46"/>
        <v>0</v>
      </c>
      <c r="Z200" s="59">
        <f t="shared" ca="1" si="47"/>
        <v>0</v>
      </c>
      <c r="AA200" s="59">
        <f t="shared" ca="1" si="48"/>
        <v>0</v>
      </c>
      <c r="AB200" s="59">
        <f t="shared" ca="1" si="49"/>
        <v>-1.9911199808120701</v>
      </c>
      <c r="AC200" s="59">
        <f t="shared" ca="1" si="50"/>
        <v>0</v>
      </c>
      <c r="AD200" s="59">
        <f t="shared" ca="1" si="51"/>
        <v>0</v>
      </c>
      <c r="AE200" s="59">
        <f t="shared" ca="1" si="52"/>
        <v>0</v>
      </c>
      <c r="AF200" s="59">
        <f t="shared" ca="1" si="53"/>
        <v>0</v>
      </c>
      <c r="AG200" s="59">
        <f t="shared" ca="1" si="54"/>
        <v>0</v>
      </c>
      <c r="AH200" s="60"/>
      <c r="AI200" s="61">
        <v>5</v>
      </c>
      <c r="AJ200" s="60">
        <f t="shared" ca="1" si="39"/>
        <v>15</v>
      </c>
    </row>
    <row r="201" spans="1:36" ht="13.8" x14ac:dyDescent="0.3">
      <c r="A201" s="55" t="str">
        <f t="shared" ca="1" si="55"/>
        <v>iss_38_2</v>
      </c>
      <c r="B201" s="55">
        <f t="shared" ca="1" si="55"/>
        <v>-1.55461001396179</v>
      </c>
      <c r="C201" s="55">
        <f t="shared" ca="1" si="55"/>
        <v>-0.22843000292778001</v>
      </c>
      <c r="D201" s="55">
        <f t="shared" ca="1" si="55"/>
        <v>0.92751002311706499</v>
      </c>
      <c r="E201" s="14"/>
      <c r="F201" s="50">
        <v>185</v>
      </c>
      <c r="G201" s="62" t="str">
        <f t="shared" ca="1" si="43"/>
        <v>iss</v>
      </c>
      <c r="H201" s="56"/>
      <c r="I201" s="56"/>
      <c r="J201" s="14"/>
      <c r="K201" s="59">
        <f t="shared" ca="1" si="56"/>
        <v>0</v>
      </c>
      <c r="L201" s="59">
        <f t="shared" ca="1" si="56"/>
        <v>0</v>
      </c>
      <c r="M201" s="59">
        <f t="shared" ca="1" si="56"/>
        <v>0</v>
      </c>
      <c r="N201" s="59">
        <f t="shared" ca="1" si="56"/>
        <v>0</v>
      </c>
      <c r="O201" s="59">
        <f t="shared" ca="1" si="56"/>
        <v>0</v>
      </c>
      <c r="P201" s="59">
        <f t="shared" ca="1" si="56"/>
        <v>-1.55461001396179</v>
      </c>
      <c r="Q201" s="59">
        <f t="shared" ca="1" si="56"/>
        <v>0</v>
      </c>
      <c r="R201" s="59">
        <f t="shared" ca="1" si="56"/>
        <v>0</v>
      </c>
      <c r="S201" s="59">
        <f t="shared" ca="1" si="56"/>
        <v>0</v>
      </c>
      <c r="T201" s="59">
        <f t="shared" ca="1" si="56"/>
        <v>0</v>
      </c>
      <c r="U201" s="59">
        <f t="shared" ca="1" si="56"/>
        <v>0</v>
      </c>
      <c r="V201" s="59"/>
      <c r="W201" s="59">
        <f t="shared" ca="1" si="44"/>
        <v>0</v>
      </c>
      <c r="X201" s="59">
        <f t="shared" ca="1" si="45"/>
        <v>0</v>
      </c>
      <c r="Y201" s="59">
        <f t="shared" ca="1" si="46"/>
        <v>0</v>
      </c>
      <c r="Z201" s="59">
        <f t="shared" ca="1" si="47"/>
        <v>0</v>
      </c>
      <c r="AA201" s="59">
        <f t="shared" ca="1" si="48"/>
        <v>0</v>
      </c>
      <c r="AB201" s="59">
        <f t="shared" ca="1" si="49"/>
        <v>-0.22843000292778001</v>
      </c>
      <c r="AC201" s="59">
        <f t="shared" ca="1" si="50"/>
        <v>0</v>
      </c>
      <c r="AD201" s="59">
        <f t="shared" ca="1" si="51"/>
        <v>0</v>
      </c>
      <c r="AE201" s="59">
        <f t="shared" ca="1" si="52"/>
        <v>0</v>
      </c>
      <c r="AF201" s="59">
        <f t="shared" ca="1" si="53"/>
        <v>0</v>
      </c>
      <c r="AG201" s="59">
        <f t="shared" ca="1" si="54"/>
        <v>0</v>
      </c>
      <c r="AH201" s="60"/>
      <c r="AI201" s="61">
        <v>5</v>
      </c>
      <c r="AJ201" s="60">
        <f t="shared" ca="1" si="39"/>
        <v>15</v>
      </c>
    </row>
    <row r="202" spans="1:36" ht="13.8" x14ac:dyDescent="0.3">
      <c r="A202" s="55" t="str">
        <f t="shared" ca="1" si="55"/>
        <v>iss_38_3</v>
      </c>
      <c r="B202" s="55">
        <f t="shared" ca="1" si="55"/>
        <v>-1.2932499647140501</v>
      </c>
      <c r="C202" s="55">
        <f t="shared" ca="1" si="55"/>
        <v>-0.50532001256942705</v>
      </c>
      <c r="D202" s="55">
        <f t="shared" ca="1" si="55"/>
        <v>0.29440000653266901</v>
      </c>
      <c r="E202" s="14"/>
      <c r="F202" s="50">
        <v>186</v>
      </c>
      <c r="G202" s="62" t="str">
        <f t="shared" ca="1" si="43"/>
        <v>iss</v>
      </c>
      <c r="H202" s="56"/>
      <c r="I202" s="56"/>
      <c r="J202" s="14"/>
      <c r="K202" s="59">
        <f t="shared" ca="1" si="56"/>
        <v>0</v>
      </c>
      <c r="L202" s="59">
        <f t="shared" ca="1" si="56"/>
        <v>0</v>
      </c>
      <c r="M202" s="59">
        <f t="shared" ca="1" si="56"/>
        <v>0</v>
      </c>
      <c r="N202" s="59">
        <f t="shared" ca="1" si="56"/>
        <v>0</v>
      </c>
      <c r="O202" s="59">
        <f t="shared" ca="1" si="56"/>
        <v>0</v>
      </c>
      <c r="P202" s="59">
        <f t="shared" ca="1" si="56"/>
        <v>-1.2932499647140501</v>
      </c>
      <c r="Q202" s="59">
        <f t="shared" ca="1" si="56"/>
        <v>0</v>
      </c>
      <c r="R202" s="59">
        <f t="shared" ca="1" si="56"/>
        <v>0</v>
      </c>
      <c r="S202" s="59">
        <f t="shared" ca="1" si="56"/>
        <v>0</v>
      </c>
      <c r="T202" s="59">
        <f t="shared" ca="1" si="56"/>
        <v>0</v>
      </c>
      <c r="U202" s="59">
        <f t="shared" ca="1" si="56"/>
        <v>0</v>
      </c>
      <c r="V202" s="59"/>
      <c r="W202" s="59">
        <f t="shared" ca="1" si="44"/>
        <v>0</v>
      </c>
      <c r="X202" s="59">
        <f t="shared" ca="1" si="45"/>
        <v>0</v>
      </c>
      <c r="Y202" s="59">
        <f t="shared" ca="1" si="46"/>
        <v>0</v>
      </c>
      <c r="Z202" s="59">
        <f t="shared" ca="1" si="47"/>
        <v>0</v>
      </c>
      <c r="AA202" s="59">
        <f t="shared" ca="1" si="48"/>
        <v>0</v>
      </c>
      <c r="AB202" s="59">
        <f t="shared" ca="1" si="49"/>
        <v>-0.50532001256942705</v>
      </c>
      <c r="AC202" s="59">
        <f t="shared" ca="1" si="50"/>
        <v>0</v>
      </c>
      <c r="AD202" s="59">
        <f t="shared" ca="1" si="51"/>
        <v>0</v>
      </c>
      <c r="AE202" s="59">
        <f t="shared" ca="1" si="52"/>
        <v>0</v>
      </c>
      <c r="AF202" s="59">
        <f t="shared" ca="1" si="53"/>
        <v>0</v>
      </c>
      <c r="AG202" s="59">
        <f t="shared" ca="1" si="54"/>
        <v>0</v>
      </c>
      <c r="AH202" s="60"/>
      <c r="AI202" s="61">
        <v>5</v>
      </c>
      <c r="AJ202" s="60">
        <f t="shared" ca="1" si="39"/>
        <v>15</v>
      </c>
    </row>
    <row r="203" spans="1:36" ht="13.8" x14ac:dyDescent="0.3">
      <c r="A203" s="55" t="str">
        <f t="shared" ca="1" si="55"/>
        <v>iss_38_4</v>
      </c>
      <c r="B203" s="55">
        <f t="shared" ca="1" si="55"/>
        <v>-2.0761198997497599</v>
      </c>
      <c r="C203" s="55">
        <f t="shared" ca="1" si="55"/>
        <v>-2.07029008865356</v>
      </c>
      <c r="D203" s="55">
        <f t="shared" ca="1" si="55"/>
        <v>-0.39737001061439498</v>
      </c>
      <c r="E203" s="14"/>
      <c r="F203" s="50">
        <v>187</v>
      </c>
      <c r="G203" s="62" t="str">
        <f t="shared" ca="1" si="43"/>
        <v>iss</v>
      </c>
      <c r="H203" s="56"/>
      <c r="I203" s="56"/>
      <c r="J203" s="14"/>
      <c r="K203" s="59">
        <f t="shared" ca="1" si="56"/>
        <v>0</v>
      </c>
      <c r="L203" s="59">
        <f t="shared" ca="1" si="56"/>
        <v>0</v>
      </c>
      <c r="M203" s="59">
        <f t="shared" ca="1" si="56"/>
        <v>0</v>
      </c>
      <c r="N203" s="59">
        <f t="shared" ca="1" si="56"/>
        <v>0</v>
      </c>
      <c r="O203" s="59">
        <f t="shared" ca="1" si="56"/>
        <v>0</v>
      </c>
      <c r="P203" s="59">
        <f t="shared" ca="1" si="56"/>
        <v>-2.0761198997497599</v>
      </c>
      <c r="Q203" s="59">
        <f t="shared" ca="1" si="56"/>
        <v>0</v>
      </c>
      <c r="R203" s="59">
        <f t="shared" ca="1" si="56"/>
        <v>0</v>
      </c>
      <c r="S203" s="59">
        <f t="shared" ca="1" si="56"/>
        <v>0</v>
      </c>
      <c r="T203" s="59">
        <f t="shared" ca="1" si="56"/>
        <v>0</v>
      </c>
      <c r="U203" s="59">
        <f t="shared" ca="1" si="56"/>
        <v>0</v>
      </c>
      <c r="V203" s="59"/>
      <c r="W203" s="59">
        <f t="shared" ca="1" si="44"/>
        <v>0</v>
      </c>
      <c r="X203" s="59">
        <f t="shared" ca="1" si="45"/>
        <v>0</v>
      </c>
      <c r="Y203" s="59">
        <f t="shared" ca="1" si="46"/>
        <v>0</v>
      </c>
      <c r="Z203" s="59">
        <f t="shared" ca="1" si="47"/>
        <v>0</v>
      </c>
      <c r="AA203" s="59">
        <f t="shared" ca="1" si="48"/>
        <v>0</v>
      </c>
      <c r="AB203" s="59">
        <f t="shared" ca="1" si="49"/>
        <v>-2.07029008865356</v>
      </c>
      <c r="AC203" s="59">
        <f t="shared" ca="1" si="50"/>
        <v>0</v>
      </c>
      <c r="AD203" s="59">
        <f t="shared" ca="1" si="51"/>
        <v>0</v>
      </c>
      <c r="AE203" s="59">
        <f t="shared" ca="1" si="52"/>
        <v>0</v>
      </c>
      <c r="AF203" s="59">
        <f t="shared" ca="1" si="53"/>
        <v>0</v>
      </c>
      <c r="AG203" s="59">
        <f t="shared" ca="1" si="54"/>
        <v>0</v>
      </c>
      <c r="AH203" s="60"/>
      <c r="AI203" s="61">
        <v>5</v>
      </c>
      <c r="AJ203" s="60">
        <f t="shared" ca="1" si="39"/>
        <v>15</v>
      </c>
    </row>
    <row r="204" spans="1:36" ht="13.8" x14ac:dyDescent="0.3">
      <c r="A204" s="55" t="str">
        <f t="shared" ca="1" si="55"/>
        <v>iss_38_5</v>
      </c>
      <c r="B204" s="55">
        <f t="shared" ca="1" si="55"/>
        <v>0.73140001296997104</v>
      </c>
      <c r="C204" s="55">
        <f t="shared" ca="1" si="55"/>
        <v>0.78131997585296598</v>
      </c>
      <c r="D204" s="55">
        <f t="shared" ca="1" si="55"/>
        <v>-0.53064000606536899</v>
      </c>
      <c r="E204" s="14"/>
      <c r="F204" s="50">
        <v>188</v>
      </c>
      <c r="G204" s="62" t="str">
        <f t="shared" ca="1" si="43"/>
        <v>iss</v>
      </c>
      <c r="H204" s="56"/>
      <c r="I204" s="56"/>
      <c r="J204" s="14"/>
      <c r="K204" s="59">
        <f t="shared" ca="1" si="56"/>
        <v>0</v>
      </c>
      <c r="L204" s="59">
        <f t="shared" ca="1" si="56"/>
        <v>0</v>
      </c>
      <c r="M204" s="59">
        <f t="shared" ca="1" si="56"/>
        <v>0</v>
      </c>
      <c r="N204" s="59">
        <f t="shared" ca="1" si="56"/>
        <v>0</v>
      </c>
      <c r="O204" s="59">
        <f t="shared" ca="1" si="56"/>
        <v>0</v>
      </c>
      <c r="P204" s="59">
        <f t="shared" ca="1" si="56"/>
        <v>0.73140001296997104</v>
      </c>
      <c r="Q204" s="59">
        <f t="shared" ca="1" si="56"/>
        <v>0</v>
      </c>
      <c r="R204" s="59">
        <f t="shared" ca="1" si="56"/>
        <v>0</v>
      </c>
      <c r="S204" s="59">
        <f t="shared" ca="1" si="56"/>
        <v>0</v>
      </c>
      <c r="T204" s="59">
        <f t="shared" ca="1" si="56"/>
        <v>0</v>
      </c>
      <c r="U204" s="59">
        <f t="shared" ca="1" si="56"/>
        <v>0</v>
      </c>
      <c r="V204" s="59"/>
      <c r="W204" s="59">
        <f t="shared" ca="1" si="44"/>
        <v>0</v>
      </c>
      <c r="X204" s="59">
        <f t="shared" ca="1" si="45"/>
        <v>0</v>
      </c>
      <c r="Y204" s="59">
        <f t="shared" ca="1" si="46"/>
        <v>0</v>
      </c>
      <c r="Z204" s="59">
        <f t="shared" ca="1" si="47"/>
        <v>0</v>
      </c>
      <c r="AA204" s="59">
        <f t="shared" ca="1" si="48"/>
        <v>0</v>
      </c>
      <c r="AB204" s="59">
        <f t="shared" ca="1" si="49"/>
        <v>0.78131997585296598</v>
      </c>
      <c r="AC204" s="59">
        <f t="shared" ca="1" si="50"/>
        <v>0</v>
      </c>
      <c r="AD204" s="59">
        <f t="shared" ca="1" si="51"/>
        <v>0</v>
      </c>
      <c r="AE204" s="59">
        <f t="shared" ca="1" si="52"/>
        <v>0</v>
      </c>
      <c r="AF204" s="59">
        <f t="shared" ca="1" si="53"/>
        <v>0</v>
      </c>
      <c r="AG204" s="59">
        <f t="shared" ca="1" si="54"/>
        <v>0</v>
      </c>
      <c r="AH204" s="60"/>
      <c r="AI204" s="61">
        <v>5</v>
      </c>
      <c r="AJ204" s="60">
        <f t="shared" ca="1" si="39"/>
        <v>15</v>
      </c>
    </row>
    <row r="205" spans="1:36" ht="13.8" x14ac:dyDescent="0.3">
      <c r="A205" s="55" t="str">
        <f t="shared" ca="1" si="55"/>
        <v>iss_39_1</v>
      </c>
      <c r="B205" s="55">
        <f t="shared" ca="1" si="55"/>
        <v>-3.0536699295043901</v>
      </c>
      <c r="C205" s="55">
        <f t="shared" ca="1" si="55"/>
        <v>-2.7197101116180402</v>
      </c>
      <c r="D205" s="55">
        <f t="shared" ca="1" si="55"/>
        <v>0.52359002828598</v>
      </c>
      <c r="E205" s="14"/>
      <c r="F205" s="50">
        <v>189</v>
      </c>
      <c r="G205" s="62" t="str">
        <f t="shared" ca="1" si="43"/>
        <v>iss</v>
      </c>
      <c r="H205" s="56"/>
      <c r="I205" s="56"/>
      <c r="J205" s="14"/>
      <c r="K205" s="59">
        <f t="shared" ca="1" si="56"/>
        <v>0</v>
      </c>
      <c r="L205" s="59">
        <f t="shared" ca="1" si="56"/>
        <v>0</v>
      </c>
      <c r="M205" s="59">
        <f t="shared" ca="1" si="56"/>
        <v>0</v>
      </c>
      <c r="N205" s="59">
        <f t="shared" ca="1" si="56"/>
        <v>0</v>
      </c>
      <c r="O205" s="59">
        <f t="shared" ca="1" si="56"/>
        <v>0</v>
      </c>
      <c r="P205" s="59">
        <f t="shared" ca="1" si="56"/>
        <v>-3.0536699295043901</v>
      </c>
      <c r="Q205" s="59">
        <f t="shared" ca="1" si="56"/>
        <v>0</v>
      </c>
      <c r="R205" s="59">
        <f t="shared" ca="1" si="56"/>
        <v>0</v>
      </c>
      <c r="S205" s="59">
        <f t="shared" ca="1" si="56"/>
        <v>0</v>
      </c>
      <c r="T205" s="59">
        <f t="shared" ca="1" si="56"/>
        <v>0</v>
      </c>
      <c r="U205" s="59">
        <f t="shared" ca="1" si="56"/>
        <v>0</v>
      </c>
      <c r="V205" s="59"/>
      <c r="W205" s="59">
        <f t="shared" ca="1" si="44"/>
        <v>0</v>
      </c>
      <c r="X205" s="59">
        <f t="shared" ca="1" si="45"/>
        <v>0</v>
      </c>
      <c r="Y205" s="59">
        <f t="shared" ca="1" si="46"/>
        <v>0</v>
      </c>
      <c r="Z205" s="59">
        <f t="shared" ca="1" si="47"/>
        <v>0</v>
      </c>
      <c r="AA205" s="59">
        <f t="shared" ca="1" si="48"/>
        <v>0</v>
      </c>
      <c r="AB205" s="59">
        <f t="shared" ca="1" si="49"/>
        <v>-2.7197101116180402</v>
      </c>
      <c r="AC205" s="59">
        <f t="shared" ca="1" si="50"/>
        <v>0</v>
      </c>
      <c r="AD205" s="59">
        <f t="shared" ca="1" si="51"/>
        <v>0</v>
      </c>
      <c r="AE205" s="59">
        <f t="shared" ca="1" si="52"/>
        <v>0</v>
      </c>
      <c r="AF205" s="59">
        <f t="shared" ca="1" si="53"/>
        <v>0</v>
      </c>
      <c r="AG205" s="59">
        <f t="shared" ca="1" si="54"/>
        <v>0</v>
      </c>
      <c r="AH205" s="60"/>
      <c r="AI205" s="61">
        <v>5</v>
      </c>
      <c r="AJ205" s="60">
        <f t="shared" ca="1" si="39"/>
        <v>15</v>
      </c>
    </row>
    <row r="206" spans="1:36" ht="13.8" x14ac:dyDescent="0.3">
      <c r="A206" s="55" t="str">
        <f t="shared" ca="1" si="55"/>
        <v>iss_39_2</v>
      </c>
      <c r="B206" s="55">
        <f t="shared" ca="1" si="55"/>
        <v>-2.76412010192871</v>
      </c>
      <c r="C206" s="55">
        <f t="shared" ca="1" si="55"/>
        <v>-2.1088199615478498</v>
      </c>
      <c r="D206" s="55">
        <f t="shared" ca="1" si="55"/>
        <v>1.6931300163269001</v>
      </c>
      <c r="E206" s="14"/>
      <c r="F206" s="50">
        <v>190</v>
      </c>
      <c r="G206" s="62" t="str">
        <f t="shared" ca="1" si="43"/>
        <v>iss</v>
      </c>
      <c r="H206" s="56"/>
      <c r="I206" s="56"/>
      <c r="J206" s="14"/>
      <c r="K206" s="59">
        <f t="shared" ca="1" si="56"/>
        <v>0</v>
      </c>
      <c r="L206" s="59">
        <f t="shared" ca="1" si="56"/>
        <v>0</v>
      </c>
      <c r="M206" s="59">
        <f t="shared" ca="1" si="56"/>
        <v>0</v>
      </c>
      <c r="N206" s="59">
        <f t="shared" ca="1" si="56"/>
        <v>0</v>
      </c>
      <c r="O206" s="59">
        <f t="shared" ca="1" si="56"/>
        <v>0</v>
      </c>
      <c r="P206" s="59">
        <f t="shared" ca="1" si="56"/>
        <v>-2.76412010192871</v>
      </c>
      <c r="Q206" s="59">
        <f t="shared" ca="1" si="56"/>
        <v>0</v>
      </c>
      <c r="R206" s="59">
        <f t="shared" ca="1" si="56"/>
        <v>0</v>
      </c>
      <c r="S206" s="59">
        <f t="shared" ca="1" si="56"/>
        <v>0</v>
      </c>
      <c r="T206" s="59">
        <f t="shared" ca="1" si="56"/>
        <v>0</v>
      </c>
      <c r="U206" s="59">
        <f t="shared" ca="1" si="56"/>
        <v>0</v>
      </c>
      <c r="V206" s="59"/>
      <c r="W206" s="59">
        <f t="shared" ca="1" si="44"/>
        <v>0</v>
      </c>
      <c r="X206" s="59">
        <f t="shared" ca="1" si="45"/>
        <v>0</v>
      </c>
      <c r="Y206" s="59">
        <f t="shared" ca="1" si="46"/>
        <v>0</v>
      </c>
      <c r="Z206" s="59">
        <f t="shared" ca="1" si="47"/>
        <v>0</v>
      </c>
      <c r="AA206" s="59">
        <f t="shared" ca="1" si="48"/>
        <v>0</v>
      </c>
      <c r="AB206" s="59">
        <f t="shared" ca="1" si="49"/>
        <v>-2.1088199615478498</v>
      </c>
      <c r="AC206" s="59">
        <f t="shared" ca="1" si="50"/>
        <v>0</v>
      </c>
      <c r="AD206" s="59">
        <f t="shared" ca="1" si="51"/>
        <v>0</v>
      </c>
      <c r="AE206" s="59">
        <f t="shared" ca="1" si="52"/>
        <v>0</v>
      </c>
      <c r="AF206" s="59">
        <f t="shared" ca="1" si="53"/>
        <v>0</v>
      </c>
      <c r="AG206" s="59">
        <f t="shared" ca="1" si="54"/>
        <v>0</v>
      </c>
      <c r="AH206" s="60"/>
      <c r="AI206" s="61">
        <v>5</v>
      </c>
      <c r="AJ206" s="60">
        <f t="shared" ca="1" si="39"/>
        <v>15</v>
      </c>
    </row>
    <row r="207" spans="1:36" ht="13.8" x14ac:dyDescent="0.3">
      <c r="A207" s="55" t="str">
        <f t="shared" ca="1" si="55"/>
        <v>iss_39_3</v>
      </c>
      <c r="B207" s="55">
        <f t="shared" ca="1" si="55"/>
        <v>-2.0805799961090101</v>
      </c>
      <c r="C207" s="55">
        <f t="shared" ca="1" si="55"/>
        <v>-1.3391699790954601</v>
      </c>
      <c r="D207" s="55">
        <f t="shared" ca="1" si="55"/>
        <v>1.62797999382019</v>
      </c>
      <c r="E207" s="14"/>
      <c r="F207" s="50">
        <v>191</v>
      </c>
      <c r="G207" s="62" t="str">
        <f t="shared" ca="1" si="43"/>
        <v>iss</v>
      </c>
      <c r="H207" s="56"/>
      <c r="I207" s="56"/>
      <c r="J207" s="14"/>
      <c r="K207" s="59">
        <f t="shared" ca="1" si="56"/>
        <v>0</v>
      </c>
      <c r="L207" s="59">
        <f t="shared" ca="1" si="56"/>
        <v>0</v>
      </c>
      <c r="M207" s="59">
        <f t="shared" ca="1" si="56"/>
        <v>0</v>
      </c>
      <c r="N207" s="59">
        <f t="shared" ca="1" si="56"/>
        <v>0</v>
      </c>
      <c r="O207" s="59">
        <f t="shared" ca="1" si="56"/>
        <v>0</v>
      </c>
      <c r="P207" s="59">
        <f t="shared" ca="1" si="56"/>
        <v>-2.0805799961090101</v>
      </c>
      <c r="Q207" s="59">
        <f t="shared" ca="1" si="56"/>
        <v>0</v>
      </c>
      <c r="R207" s="59">
        <f t="shared" ca="1" si="56"/>
        <v>0</v>
      </c>
      <c r="S207" s="59">
        <f t="shared" ca="1" si="56"/>
        <v>0</v>
      </c>
      <c r="T207" s="59">
        <f t="shared" ca="1" si="56"/>
        <v>0</v>
      </c>
      <c r="U207" s="59">
        <f t="shared" ca="1" si="56"/>
        <v>0</v>
      </c>
      <c r="V207" s="59"/>
      <c r="W207" s="59">
        <f t="shared" ca="1" si="44"/>
        <v>0</v>
      </c>
      <c r="X207" s="59">
        <f t="shared" ca="1" si="45"/>
        <v>0</v>
      </c>
      <c r="Y207" s="59">
        <f t="shared" ca="1" si="46"/>
        <v>0</v>
      </c>
      <c r="Z207" s="59">
        <f t="shared" ca="1" si="47"/>
        <v>0</v>
      </c>
      <c r="AA207" s="59">
        <f t="shared" ca="1" si="48"/>
        <v>0</v>
      </c>
      <c r="AB207" s="59">
        <f t="shared" ca="1" si="49"/>
        <v>-1.3391699790954601</v>
      </c>
      <c r="AC207" s="59">
        <f t="shared" ca="1" si="50"/>
        <v>0</v>
      </c>
      <c r="AD207" s="59">
        <f t="shared" ca="1" si="51"/>
        <v>0</v>
      </c>
      <c r="AE207" s="59">
        <f t="shared" ca="1" si="52"/>
        <v>0</v>
      </c>
      <c r="AF207" s="59">
        <f t="shared" ca="1" si="53"/>
        <v>0</v>
      </c>
      <c r="AG207" s="59">
        <f t="shared" ca="1" si="54"/>
        <v>0</v>
      </c>
      <c r="AH207" s="60"/>
      <c r="AI207" s="61">
        <v>5</v>
      </c>
      <c r="AJ207" s="60">
        <f t="shared" ca="1" si="39"/>
        <v>15</v>
      </c>
    </row>
    <row r="208" spans="1:36" ht="13.8" x14ac:dyDescent="0.3">
      <c r="A208" s="55" t="str">
        <f t="shared" ca="1" si="55"/>
        <v>iss_39_4</v>
      </c>
      <c r="B208" s="55">
        <f t="shared" ca="1" si="55"/>
        <v>-2.60208988189697</v>
      </c>
      <c r="C208" s="55">
        <f t="shared" ca="1" si="55"/>
        <v>-2.3602499961853001</v>
      </c>
      <c r="D208" s="55">
        <f t="shared" ca="1" si="55"/>
        <v>2.57529997825623</v>
      </c>
      <c r="E208" s="14"/>
      <c r="F208" s="50">
        <v>192</v>
      </c>
      <c r="G208" s="62" t="str">
        <f t="shared" ca="1" si="43"/>
        <v>iss</v>
      </c>
      <c r="H208" s="56"/>
      <c r="I208" s="56"/>
      <c r="J208" s="14"/>
      <c r="K208" s="59">
        <f t="shared" ca="1" si="56"/>
        <v>0</v>
      </c>
      <c r="L208" s="59">
        <f t="shared" ca="1" si="56"/>
        <v>0</v>
      </c>
      <c r="M208" s="59">
        <f t="shared" ref="K208:U231" ca="1" si="57">IF($C$5=1,IF($G208=M$13,$B208,0),IF($H208=M$14,$B208,0))</f>
        <v>0</v>
      </c>
      <c r="N208" s="59">
        <f t="shared" ca="1" si="57"/>
        <v>0</v>
      </c>
      <c r="O208" s="59">
        <f t="shared" ca="1" si="57"/>
        <v>0</v>
      </c>
      <c r="P208" s="59">
        <f t="shared" ca="1" si="57"/>
        <v>-2.60208988189697</v>
      </c>
      <c r="Q208" s="59">
        <f t="shared" ca="1" si="57"/>
        <v>0</v>
      </c>
      <c r="R208" s="59">
        <f t="shared" ca="1" si="57"/>
        <v>0</v>
      </c>
      <c r="S208" s="59">
        <f t="shared" ca="1" si="57"/>
        <v>0</v>
      </c>
      <c r="T208" s="59">
        <f t="shared" ca="1" si="57"/>
        <v>0</v>
      </c>
      <c r="U208" s="59">
        <f t="shared" ca="1" si="57"/>
        <v>0</v>
      </c>
      <c r="V208" s="59"/>
      <c r="W208" s="59">
        <f t="shared" ca="1" si="44"/>
        <v>0</v>
      </c>
      <c r="X208" s="59">
        <f t="shared" ca="1" si="45"/>
        <v>0</v>
      </c>
      <c r="Y208" s="59">
        <f t="shared" ca="1" si="46"/>
        <v>0</v>
      </c>
      <c r="Z208" s="59">
        <f t="shared" ca="1" si="47"/>
        <v>0</v>
      </c>
      <c r="AA208" s="59">
        <f t="shared" ca="1" si="48"/>
        <v>0</v>
      </c>
      <c r="AB208" s="59">
        <f t="shared" ca="1" si="49"/>
        <v>-2.3602499961853001</v>
      </c>
      <c r="AC208" s="59">
        <f t="shared" ca="1" si="50"/>
        <v>0</v>
      </c>
      <c r="AD208" s="59">
        <f t="shared" ca="1" si="51"/>
        <v>0</v>
      </c>
      <c r="AE208" s="59">
        <f t="shared" ca="1" si="52"/>
        <v>0</v>
      </c>
      <c r="AF208" s="59">
        <f t="shared" ca="1" si="53"/>
        <v>0</v>
      </c>
      <c r="AG208" s="59">
        <f t="shared" ca="1" si="54"/>
        <v>0</v>
      </c>
      <c r="AH208" s="60"/>
      <c r="AI208" s="61">
        <v>5</v>
      </c>
      <c r="AJ208" s="60">
        <f t="shared" ca="1" si="39"/>
        <v>15</v>
      </c>
    </row>
    <row r="209" spans="1:36" ht="13.8" x14ac:dyDescent="0.3">
      <c r="A209" s="55" t="str">
        <f t="shared" ca="1" si="55"/>
        <v>iss_39_5</v>
      </c>
      <c r="B209" s="55">
        <f t="shared" ca="1" si="55"/>
        <v>-2.35908007621765</v>
      </c>
      <c r="C209" s="55">
        <f t="shared" ca="1" si="55"/>
        <v>-2.5196800231933598</v>
      </c>
      <c r="D209" s="55">
        <f t="shared" ca="1" si="55"/>
        <v>2.4089300632476802</v>
      </c>
      <c r="E209" s="14"/>
      <c r="F209" s="50">
        <v>193</v>
      </c>
      <c r="G209" s="62" t="str">
        <f t="shared" ca="1" si="43"/>
        <v>iss</v>
      </c>
      <c r="H209" s="56"/>
      <c r="I209" s="56"/>
      <c r="J209" s="14"/>
      <c r="K209" s="59">
        <f t="shared" ca="1" si="57"/>
        <v>0</v>
      </c>
      <c r="L209" s="59">
        <f t="shared" ca="1" si="57"/>
        <v>0</v>
      </c>
      <c r="M209" s="59">
        <f t="shared" ca="1" si="57"/>
        <v>0</v>
      </c>
      <c r="N209" s="59">
        <f t="shared" ca="1" si="57"/>
        <v>0</v>
      </c>
      <c r="O209" s="59">
        <f t="shared" ca="1" si="57"/>
        <v>0</v>
      </c>
      <c r="P209" s="59">
        <f t="shared" ca="1" si="57"/>
        <v>-2.35908007621765</v>
      </c>
      <c r="Q209" s="59">
        <f t="shared" ca="1" si="57"/>
        <v>0</v>
      </c>
      <c r="R209" s="59">
        <f t="shared" ca="1" si="57"/>
        <v>0</v>
      </c>
      <c r="S209" s="59">
        <f t="shared" ca="1" si="57"/>
        <v>0</v>
      </c>
      <c r="T209" s="59">
        <f t="shared" ca="1" si="57"/>
        <v>0</v>
      </c>
      <c r="U209" s="59">
        <f t="shared" ca="1" si="57"/>
        <v>0</v>
      </c>
      <c r="V209" s="59"/>
      <c r="W209" s="59">
        <f t="shared" ca="1" si="44"/>
        <v>0</v>
      </c>
      <c r="X209" s="59">
        <f t="shared" ca="1" si="45"/>
        <v>0</v>
      </c>
      <c r="Y209" s="59">
        <f t="shared" ca="1" si="46"/>
        <v>0</v>
      </c>
      <c r="Z209" s="59">
        <f t="shared" ca="1" si="47"/>
        <v>0</v>
      </c>
      <c r="AA209" s="59">
        <f t="shared" ca="1" si="48"/>
        <v>0</v>
      </c>
      <c r="AB209" s="59">
        <f t="shared" ca="1" si="49"/>
        <v>-2.5196800231933598</v>
      </c>
      <c r="AC209" s="59">
        <f t="shared" ca="1" si="50"/>
        <v>0</v>
      </c>
      <c r="AD209" s="59">
        <f t="shared" ca="1" si="51"/>
        <v>0</v>
      </c>
      <c r="AE209" s="59">
        <f t="shared" ca="1" si="52"/>
        <v>0</v>
      </c>
      <c r="AF209" s="59">
        <f t="shared" ca="1" si="53"/>
        <v>0</v>
      </c>
      <c r="AG209" s="59">
        <f t="shared" ca="1" si="54"/>
        <v>0</v>
      </c>
      <c r="AH209" s="60"/>
      <c r="AI209" s="61">
        <v>5</v>
      </c>
      <c r="AJ209" s="60">
        <f t="shared" ca="1" si="39"/>
        <v>15</v>
      </c>
    </row>
    <row r="210" spans="1:36" ht="13.8" x14ac:dyDescent="0.3">
      <c r="A210" s="55" t="str">
        <f t="shared" ca="1" si="55"/>
        <v>iss_40_1</v>
      </c>
      <c r="B210" s="55">
        <f t="shared" ca="1" si="55"/>
        <v>-2.1698100566864</v>
      </c>
      <c r="C210" s="55">
        <f t="shared" ca="1" si="55"/>
        <v>-3.0192499160766602</v>
      </c>
      <c r="D210" s="55">
        <f t="shared" ca="1" si="55"/>
        <v>0.949180006980896</v>
      </c>
      <c r="E210" s="14"/>
      <c r="F210" s="50">
        <v>194</v>
      </c>
      <c r="G210" s="62" t="str">
        <f t="shared" ca="1" si="43"/>
        <v>iss</v>
      </c>
      <c r="H210" s="56"/>
      <c r="I210" s="56"/>
      <c r="J210" s="14"/>
      <c r="K210" s="59">
        <f t="shared" ca="1" si="57"/>
        <v>0</v>
      </c>
      <c r="L210" s="59">
        <f t="shared" ca="1" si="57"/>
        <v>0</v>
      </c>
      <c r="M210" s="59">
        <f t="shared" ca="1" si="57"/>
        <v>0</v>
      </c>
      <c r="N210" s="59">
        <f t="shared" ca="1" si="57"/>
        <v>0</v>
      </c>
      <c r="O210" s="59">
        <f t="shared" ca="1" si="57"/>
        <v>0</v>
      </c>
      <c r="P210" s="59">
        <f t="shared" ca="1" si="57"/>
        <v>-2.1698100566864</v>
      </c>
      <c r="Q210" s="59">
        <f t="shared" ca="1" si="57"/>
        <v>0</v>
      </c>
      <c r="R210" s="59">
        <f t="shared" ca="1" si="57"/>
        <v>0</v>
      </c>
      <c r="S210" s="59">
        <f t="shared" ca="1" si="57"/>
        <v>0</v>
      </c>
      <c r="T210" s="59">
        <f t="shared" ca="1" si="57"/>
        <v>0</v>
      </c>
      <c r="U210" s="59">
        <f t="shared" ca="1" si="57"/>
        <v>0</v>
      </c>
      <c r="V210" s="59"/>
      <c r="W210" s="59">
        <f t="shared" ca="1" si="44"/>
        <v>0</v>
      </c>
      <c r="X210" s="59">
        <f t="shared" ca="1" si="45"/>
        <v>0</v>
      </c>
      <c r="Y210" s="59">
        <f t="shared" ca="1" si="46"/>
        <v>0</v>
      </c>
      <c r="Z210" s="59">
        <f t="shared" ca="1" si="47"/>
        <v>0</v>
      </c>
      <c r="AA210" s="59">
        <f t="shared" ca="1" si="48"/>
        <v>0</v>
      </c>
      <c r="AB210" s="59">
        <f t="shared" ca="1" si="49"/>
        <v>-3.0192499160766602</v>
      </c>
      <c r="AC210" s="59">
        <f t="shared" ca="1" si="50"/>
        <v>0</v>
      </c>
      <c r="AD210" s="59">
        <f t="shared" ca="1" si="51"/>
        <v>0</v>
      </c>
      <c r="AE210" s="59">
        <f t="shared" ca="1" si="52"/>
        <v>0</v>
      </c>
      <c r="AF210" s="59">
        <f t="shared" ca="1" si="53"/>
        <v>0</v>
      </c>
      <c r="AG210" s="59">
        <f t="shared" ca="1" si="54"/>
        <v>0</v>
      </c>
      <c r="AH210" s="60"/>
      <c r="AI210" s="61">
        <v>5</v>
      </c>
      <c r="AJ210" s="60">
        <f t="shared" ref="AJ210:AJ273" ca="1" si="58">IF($C$5=1,IF(G210&lt;&gt;"",15,0),IF(H210&lt;&gt;"",15,0))</f>
        <v>15</v>
      </c>
    </row>
    <row r="211" spans="1:36" ht="13.8" x14ac:dyDescent="0.3">
      <c r="A211" s="55" t="str">
        <f t="shared" ca="1" si="55"/>
        <v>iss_40_2</v>
      </c>
      <c r="B211" s="55">
        <f t="shared" ca="1" si="55"/>
        <v>1.0395100116729701</v>
      </c>
      <c r="C211" s="55">
        <f t="shared" ca="1" si="55"/>
        <v>-1.1748900413513199</v>
      </c>
      <c r="D211" s="55">
        <f t="shared" ca="1" si="55"/>
        <v>-0.634809970855713</v>
      </c>
      <c r="E211" s="14"/>
      <c r="F211" s="50">
        <v>195</v>
      </c>
      <c r="G211" s="62" t="str">
        <f t="shared" ca="1" si="43"/>
        <v>iss</v>
      </c>
      <c r="H211" s="56"/>
      <c r="I211" s="56"/>
      <c r="J211" s="14"/>
      <c r="K211" s="59">
        <f t="shared" ca="1" si="57"/>
        <v>0</v>
      </c>
      <c r="L211" s="59">
        <f t="shared" ca="1" si="57"/>
        <v>0</v>
      </c>
      <c r="M211" s="59">
        <f t="shared" ca="1" si="57"/>
        <v>0</v>
      </c>
      <c r="N211" s="59">
        <f t="shared" ca="1" si="57"/>
        <v>0</v>
      </c>
      <c r="O211" s="59">
        <f t="shared" ca="1" si="57"/>
        <v>0</v>
      </c>
      <c r="P211" s="59">
        <f t="shared" ca="1" si="57"/>
        <v>1.0395100116729701</v>
      </c>
      <c r="Q211" s="59">
        <f t="shared" ca="1" si="57"/>
        <v>0</v>
      </c>
      <c r="R211" s="59">
        <f t="shared" ca="1" si="57"/>
        <v>0</v>
      </c>
      <c r="S211" s="59">
        <f t="shared" ca="1" si="57"/>
        <v>0</v>
      </c>
      <c r="T211" s="59">
        <f t="shared" ca="1" si="57"/>
        <v>0</v>
      </c>
      <c r="U211" s="59">
        <f t="shared" ca="1" si="57"/>
        <v>0</v>
      </c>
      <c r="V211" s="59"/>
      <c r="W211" s="59">
        <f t="shared" ca="1" si="44"/>
        <v>0</v>
      </c>
      <c r="X211" s="59">
        <f t="shared" ca="1" si="45"/>
        <v>0</v>
      </c>
      <c r="Y211" s="59">
        <f t="shared" ca="1" si="46"/>
        <v>0</v>
      </c>
      <c r="Z211" s="59">
        <f t="shared" ca="1" si="47"/>
        <v>0</v>
      </c>
      <c r="AA211" s="59">
        <f t="shared" ca="1" si="48"/>
        <v>0</v>
      </c>
      <c r="AB211" s="59">
        <f t="shared" ca="1" si="49"/>
        <v>-1.1748900413513199</v>
      </c>
      <c r="AC211" s="59">
        <f t="shared" ca="1" si="50"/>
        <v>0</v>
      </c>
      <c r="AD211" s="59">
        <f t="shared" ca="1" si="51"/>
        <v>0</v>
      </c>
      <c r="AE211" s="59">
        <f t="shared" ca="1" si="52"/>
        <v>0</v>
      </c>
      <c r="AF211" s="59">
        <f t="shared" ca="1" si="53"/>
        <v>0</v>
      </c>
      <c r="AG211" s="59">
        <f t="shared" ca="1" si="54"/>
        <v>0</v>
      </c>
      <c r="AH211" s="60"/>
      <c r="AI211" s="61">
        <v>5</v>
      </c>
      <c r="AJ211" s="60">
        <f t="shared" ca="1" si="58"/>
        <v>15</v>
      </c>
    </row>
    <row r="212" spans="1:36" ht="13.8" x14ac:dyDescent="0.3">
      <c r="A212" s="55" t="str">
        <f t="shared" ca="1" si="55"/>
        <v>iss_40_3</v>
      </c>
      <c r="B212" s="55">
        <f t="shared" ca="1" si="55"/>
        <v>-0.81576001644134499</v>
      </c>
      <c r="C212" s="55">
        <f t="shared" ca="1" si="55"/>
        <v>-0.75858998298644997</v>
      </c>
      <c r="D212" s="55">
        <f t="shared" ca="1" si="55"/>
        <v>0.91130000352859497</v>
      </c>
      <c r="E212" s="14"/>
      <c r="F212" s="50">
        <v>196</v>
      </c>
      <c r="G212" s="62" t="str">
        <f t="shared" ca="1" si="43"/>
        <v>iss</v>
      </c>
      <c r="H212" s="56"/>
      <c r="I212" s="56"/>
      <c r="J212" s="14"/>
      <c r="K212" s="59">
        <f t="shared" ca="1" si="57"/>
        <v>0</v>
      </c>
      <c r="L212" s="59">
        <f t="shared" ca="1" si="57"/>
        <v>0</v>
      </c>
      <c r="M212" s="59">
        <f t="shared" ca="1" si="57"/>
        <v>0</v>
      </c>
      <c r="N212" s="59">
        <f t="shared" ca="1" si="57"/>
        <v>0</v>
      </c>
      <c r="O212" s="59">
        <f t="shared" ca="1" si="57"/>
        <v>0</v>
      </c>
      <c r="P212" s="59">
        <f t="shared" ca="1" si="57"/>
        <v>-0.81576001644134499</v>
      </c>
      <c r="Q212" s="59">
        <f t="shared" ca="1" si="57"/>
        <v>0</v>
      </c>
      <c r="R212" s="59">
        <f t="shared" ca="1" si="57"/>
        <v>0</v>
      </c>
      <c r="S212" s="59">
        <f t="shared" ca="1" si="57"/>
        <v>0</v>
      </c>
      <c r="T212" s="59">
        <f t="shared" ca="1" si="57"/>
        <v>0</v>
      </c>
      <c r="U212" s="59">
        <f t="shared" ca="1" si="57"/>
        <v>0</v>
      </c>
      <c r="V212" s="59"/>
      <c r="W212" s="59">
        <f t="shared" ca="1" si="44"/>
        <v>0</v>
      </c>
      <c r="X212" s="59">
        <f t="shared" ca="1" si="45"/>
        <v>0</v>
      </c>
      <c r="Y212" s="59">
        <f t="shared" ca="1" si="46"/>
        <v>0</v>
      </c>
      <c r="Z212" s="59">
        <f t="shared" ca="1" si="47"/>
        <v>0</v>
      </c>
      <c r="AA212" s="59">
        <f t="shared" ca="1" si="48"/>
        <v>0</v>
      </c>
      <c r="AB212" s="59">
        <f t="shared" ca="1" si="49"/>
        <v>-0.75858998298644997</v>
      </c>
      <c r="AC212" s="59">
        <f t="shared" ca="1" si="50"/>
        <v>0</v>
      </c>
      <c r="AD212" s="59">
        <f t="shared" ca="1" si="51"/>
        <v>0</v>
      </c>
      <c r="AE212" s="59">
        <f t="shared" ca="1" si="52"/>
        <v>0</v>
      </c>
      <c r="AF212" s="59">
        <f t="shared" ca="1" si="53"/>
        <v>0</v>
      </c>
      <c r="AG212" s="59">
        <f t="shared" ca="1" si="54"/>
        <v>0</v>
      </c>
      <c r="AH212" s="60"/>
      <c r="AI212" s="61">
        <v>5</v>
      </c>
      <c r="AJ212" s="60">
        <f t="shared" ca="1" si="58"/>
        <v>15</v>
      </c>
    </row>
    <row r="213" spans="1:36" ht="13.8" x14ac:dyDescent="0.3">
      <c r="A213" s="55" t="str">
        <f t="shared" ca="1" si="55"/>
        <v>iss_40_4</v>
      </c>
      <c r="B213" s="55">
        <f t="shared" ca="1" si="55"/>
        <v>-2.1206600666046098</v>
      </c>
      <c r="C213" s="55">
        <f t="shared" ca="1" si="55"/>
        <v>-3.3945798873901398</v>
      </c>
      <c r="D213" s="55">
        <f t="shared" ca="1" si="55"/>
        <v>1.60471999645233</v>
      </c>
      <c r="E213" s="14"/>
      <c r="F213" s="50">
        <v>197</v>
      </c>
      <c r="G213" s="62" t="str">
        <f t="shared" ca="1" si="43"/>
        <v>iss</v>
      </c>
      <c r="H213" s="56"/>
      <c r="I213" s="56"/>
      <c r="J213" s="14"/>
      <c r="K213" s="59">
        <f t="shared" ca="1" si="57"/>
        <v>0</v>
      </c>
      <c r="L213" s="59">
        <f t="shared" ca="1" si="57"/>
        <v>0</v>
      </c>
      <c r="M213" s="59">
        <f t="shared" ca="1" si="57"/>
        <v>0</v>
      </c>
      <c r="N213" s="59">
        <f t="shared" ca="1" si="57"/>
        <v>0</v>
      </c>
      <c r="O213" s="59">
        <f t="shared" ca="1" si="57"/>
        <v>0</v>
      </c>
      <c r="P213" s="59">
        <f t="shared" ca="1" si="57"/>
        <v>-2.1206600666046098</v>
      </c>
      <c r="Q213" s="59">
        <f t="shared" ca="1" si="57"/>
        <v>0</v>
      </c>
      <c r="R213" s="59">
        <f t="shared" ca="1" si="57"/>
        <v>0</v>
      </c>
      <c r="S213" s="59">
        <f t="shared" ca="1" si="57"/>
        <v>0</v>
      </c>
      <c r="T213" s="59">
        <f t="shared" ca="1" si="57"/>
        <v>0</v>
      </c>
      <c r="U213" s="59">
        <f t="shared" ca="1" si="57"/>
        <v>0</v>
      </c>
      <c r="V213" s="59"/>
      <c r="W213" s="59">
        <f t="shared" ca="1" si="44"/>
        <v>0</v>
      </c>
      <c r="X213" s="59">
        <f t="shared" ca="1" si="45"/>
        <v>0</v>
      </c>
      <c r="Y213" s="59">
        <f t="shared" ca="1" si="46"/>
        <v>0</v>
      </c>
      <c r="Z213" s="59">
        <f t="shared" ca="1" si="47"/>
        <v>0</v>
      </c>
      <c r="AA213" s="59">
        <f t="shared" ca="1" si="48"/>
        <v>0</v>
      </c>
      <c r="AB213" s="59">
        <f t="shared" ca="1" si="49"/>
        <v>-3.3945798873901398</v>
      </c>
      <c r="AC213" s="59">
        <f t="shared" ca="1" si="50"/>
        <v>0</v>
      </c>
      <c r="AD213" s="59">
        <f t="shared" ca="1" si="51"/>
        <v>0</v>
      </c>
      <c r="AE213" s="59">
        <f t="shared" ca="1" si="52"/>
        <v>0</v>
      </c>
      <c r="AF213" s="59">
        <f t="shared" ca="1" si="53"/>
        <v>0</v>
      </c>
      <c r="AG213" s="59">
        <f t="shared" ca="1" si="54"/>
        <v>0</v>
      </c>
      <c r="AH213" s="60"/>
      <c r="AI213" s="61">
        <v>5</v>
      </c>
      <c r="AJ213" s="60">
        <f t="shared" ca="1" si="58"/>
        <v>15</v>
      </c>
    </row>
    <row r="214" spans="1:36" ht="13.8" x14ac:dyDescent="0.3">
      <c r="A214" s="55" t="str">
        <f t="shared" ca="1" si="55"/>
        <v>iss_40_5</v>
      </c>
      <c r="B214" s="55">
        <f t="shared" ca="1" si="55"/>
        <v>-2.0497798919677699</v>
      </c>
      <c r="C214" s="55">
        <f t="shared" ca="1" si="55"/>
        <v>-2.0681400299072301</v>
      </c>
      <c r="D214" s="55">
        <f t="shared" ca="1" si="55"/>
        <v>0.97104001045227095</v>
      </c>
      <c r="E214" s="14"/>
      <c r="F214" s="50">
        <v>198</v>
      </c>
      <c r="G214" s="62" t="str">
        <f t="shared" ca="1" si="43"/>
        <v>iss</v>
      </c>
      <c r="H214" s="56"/>
      <c r="I214" s="56"/>
      <c r="J214" s="14"/>
      <c r="K214" s="59">
        <f t="shared" ca="1" si="57"/>
        <v>0</v>
      </c>
      <c r="L214" s="59">
        <f t="shared" ca="1" si="57"/>
        <v>0</v>
      </c>
      <c r="M214" s="59">
        <f t="shared" ca="1" si="57"/>
        <v>0</v>
      </c>
      <c r="N214" s="59">
        <f t="shared" ca="1" si="57"/>
        <v>0</v>
      </c>
      <c r="O214" s="59">
        <f t="shared" ca="1" si="57"/>
        <v>0</v>
      </c>
      <c r="P214" s="59">
        <f t="shared" ca="1" si="57"/>
        <v>-2.0497798919677699</v>
      </c>
      <c r="Q214" s="59">
        <f t="shared" ca="1" si="57"/>
        <v>0</v>
      </c>
      <c r="R214" s="59">
        <f t="shared" ca="1" si="57"/>
        <v>0</v>
      </c>
      <c r="S214" s="59">
        <f t="shared" ca="1" si="57"/>
        <v>0</v>
      </c>
      <c r="T214" s="59">
        <f t="shared" ca="1" si="57"/>
        <v>0</v>
      </c>
      <c r="U214" s="59">
        <f t="shared" ca="1" si="57"/>
        <v>0</v>
      </c>
      <c r="V214" s="59"/>
      <c r="W214" s="59">
        <f t="shared" ca="1" si="44"/>
        <v>0</v>
      </c>
      <c r="X214" s="59">
        <f t="shared" ca="1" si="45"/>
        <v>0</v>
      </c>
      <c r="Y214" s="59">
        <f t="shared" ca="1" si="46"/>
        <v>0</v>
      </c>
      <c r="Z214" s="59">
        <f t="shared" ca="1" si="47"/>
        <v>0</v>
      </c>
      <c r="AA214" s="59">
        <f t="shared" ca="1" si="48"/>
        <v>0</v>
      </c>
      <c r="AB214" s="59">
        <f t="shared" ca="1" si="49"/>
        <v>-2.0681400299072301</v>
      </c>
      <c r="AC214" s="59">
        <f t="shared" ca="1" si="50"/>
        <v>0</v>
      </c>
      <c r="AD214" s="59">
        <f t="shared" ca="1" si="51"/>
        <v>0</v>
      </c>
      <c r="AE214" s="59">
        <f t="shared" ca="1" si="52"/>
        <v>0</v>
      </c>
      <c r="AF214" s="59">
        <f t="shared" ca="1" si="53"/>
        <v>0</v>
      </c>
      <c r="AG214" s="59">
        <f t="shared" ca="1" si="54"/>
        <v>0</v>
      </c>
      <c r="AH214" s="60"/>
      <c r="AI214" s="61">
        <v>5</v>
      </c>
      <c r="AJ214" s="60">
        <f t="shared" ca="1" si="58"/>
        <v>15</v>
      </c>
    </row>
    <row r="215" spans="1:36" ht="13.8" x14ac:dyDescent="0.3">
      <c r="A215" s="55" t="str">
        <f t="shared" ca="1" si="55"/>
        <v>iss_41_1</v>
      </c>
      <c r="B215" s="55">
        <f t="shared" ca="1" si="55"/>
        <v>0.343849986791611</v>
      </c>
      <c r="C215" s="55">
        <f t="shared" ca="1" si="55"/>
        <v>0.216069996356964</v>
      </c>
      <c r="D215" s="55">
        <f t="shared" ca="1" si="55"/>
        <v>-0.24037000536918601</v>
      </c>
      <c r="E215" s="14"/>
      <c r="F215" s="50">
        <v>199</v>
      </c>
      <c r="G215" s="62" t="str">
        <f t="shared" ca="1" si="43"/>
        <v>iss</v>
      </c>
      <c r="H215" s="56"/>
      <c r="I215" s="56"/>
      <c r="J215" s="14"/>
      <c r="K215" s="59">
        <f t="shared" ca="1" si="57"/>
        <v>0</v>
      </c>
      <c r="L215" s="59">
        <f t="shared" ca="1" si="57"/>
        <v>0</v>
      </c>
      <c r="M215" s="59">
        <f t="shared" ca="1" si="57"/>
        <v>0</v>
      </c>
      <c r="N215" s="59">
        <f t="shared" ca="1" si="57"/>
        <v>0</v>
      </c>
      <c r="O215" s="59">
        <f t="shared" ca="1" si="57"/>
        <v>0</v>
      </c>
      <c r="P215" s="59">
        <f t="shared" ca="1" si="57"/>
        <v>0.343849986791611</v>
      </c>
      <c r="Q215" s="59">
        <f t="shared" ca="1" si="57"/>
        <v>0</v>
      </c>
      <c r="R215" s="59">
        <f t="shared" ca="1" si="57"/>
        <v>0</v>
      </c>
      <c r="S215" s="59">
        <f t="shared" ca="1" si="57"/>
        <v>0</v>
      </c>
      <c r="T215" s="59">
        <f t="shared" ca="1" si="57"/>
        <v>0</v>
      </c>
      <c r="U215" s="59">
        <f t="shared" ca="1" si="57"/>
        <v>0</v>
      </c>
      <c r="V215" s="59"/>
      <c r="W215" s="59">
        <f t="shared" ca="1" si="44"/>
        <v>0</v>
      </c>
      <c r="X215" s="59">
        <f t="shared" ca="1" si="45"/>
        <v>0</v>
      </c>
      <c r="Y215" s="59">
        <f t="shared" ca="1" si="46"/>
        <v>0</v>
      </c>
      <c r="Z215" s="59">
        <f t="shared" ca="1" si="47"/>
        <v>0</v>
      </c>
      <c r="AA215" s="59">
        <f t="shared" ca="1" si="48"/>
        <v>0</v>
      </c>
      <c r="AB215" s="59">
        <f t="shared" ca="1" si="49"/>
        <v>0.216069996356964</v>
      </c>
      <c r="AC215" s="59">
        <f t="shared" ca="1" si="50"/>
        <v>0</v>
      </c>
      <c r="AD215" s="59">
        <f t="shared" ca="1" si="51"/>
        <v>0</v>
      </c>
      <c r="AE215" s="59">
        <f t="shared" ca="1" si="52"/>
        <v>0</v>
      </c>
      <c r="AF215" s="59">
        <f t="shared" ca="1" si="53"/>
        <v>0</v>
      </c>
      <c r="AG215" s="59">
        <f t="shared" ca="1" si="54"/>
        <v>0</v>
      </c>
      <c r="AH215" s="60"/>
      <c r="AI215" s="61">
        <v>5</v>
      </c>
      <c r="AJ215" s="60">
        <f t="shared" ca="1" si="58"/>
        <v>15</v>
      </c>
    </row>
    <row r="216" spans="1:36" ht="13.8" x14ac:dyDescent="0.3">
      <c r="A216" s="55" t="str">
        <f t="shared" ca="1" si="55"/>
        <v>iss_41_2</v>
      </c>
      <c r="B216" s="55">
        <f t="shared" ca="1" si="55"/>
        <v>0.50819998979568504</v>
      </c>
      <c r="C216" s="55">
        <f t="shared" ca="1" si="55"/>
        <v>-0.65877002477645896</v>
      </c>
      <c r="D216" s="55">
        <f t="shared" ca="1" si="55"/>
        <v>-0.31582999229431202</v>
      </c>
      <c r="E216" s="14"/>
      <c r="F216" s="50">
        <v>200</v>
      </c>
      <c r="G216" s="62" t="str">
        <f t="shared" ca="1" si="43"/>
        <v>iss</v>
      </c>
      <c r="H216" s="56"/>
      <c r="I216" s="56"/>
      <c r="J216" s="14"/>
      <c r="K216" s="59">
        <f t="shared" ca="1" si="57"/>
        <v>0</v>
      </c>
      <c r="L216" s="59">
        <f t="shared" ca="1" si="57"/>
        <v>0</v>
      </c>
      <c r="M216" s="59">
        <f t="shared" ca="1" si="57"/>
        <v>0</v>
      </c>
      <c r="N216" s="59">
        <f t="shared" ca="1" si="57"/>
        <v>0</v>
      </c>
      <c r="O216" s="59">
        <f t="shared" ca="1" si="57"/>
        <v>0</v>
      </c>
      <c r="P216" s="59">
        <f t="shared" ca="1" si="57"/>
        <v>0.50819998979568504</v>
      </c>
      <c r="Q216" s="59">
        <f t="shared" ca="1" si="57"/>
        <v>0</v>
      </c>
      <c r="R216" s="59">
        <f t="shared" ca="1" si="57"/>
        <v>0</v>
      </c>
      <c r="S216" s="59">
        <f t="shared" ca="1" si="57"/>
        <v>0</v>
      </c>
      <c r="T216" s="59">
        <f t="shared" ca="1" si="57"/>
        <v>0</v>
      </c>
      <c r="U216" s="59">
        <f t="shared" ca="1" si="57"/>
        <v>0</v>
      </c>
      <c r="V216" s="59"/>
      <c r="W216" s="59">
        <f t="shared" ca="1" si="44"/>
        <v>0</v>
      </c>
      <c r="X216" s="59">
        <f t="shared" ca="1" si="45"/>
        <v>0</v>
      </c>
      <c r="Y216" s="59">
        <f t="shared" ca="1" si="46"/>
        <v>0</v>
      </c>
      <c r="Z216" s="59">
        <f t="shared" ca="1" si="47"/>
        <v>0</v>
      </c>
      <c r="AA216" s="59">
        <f t="shared" ca="1" si="48"/>
        <v>0</v>
      </c>
      <c r="AB216" s="59">
        <f t="shared" ca="1" si="49"/>
        <v>-0.65877002477645896</v>
      </c>
      <c r="AC216" s="59">
        <f t="shared" ca="1" si="50"/>
        <v>0</v>
      </c>
      <c r="AD216" s="59">
        <f t="shared" ca="1" si="51"/>
        <v>0</v>
      </c>
      <c r="AE216" s="59">
        <f t="shared" ca="1" si="52"/>
        <v>0</v>
      </c>
      <c r="AF216" s="59">
        <f t="shared" ca="1" si="53"/>
        <v>0</v>
      </c>
      <c r="AG216" s="59">
        <f t="shared" ca="1" si="54"/>
        <v>0</v>
      </c>
      <c r="AH216" s="60"/>
      <c r="AI216" s="61">
        <v>5</v>
      </c>
      <c r="AJ216" s="60">
        <f t="shared" ca="1" si="58"/>
        <v>15</v>
      </c>
    </row>
    <row r="217" spans="1:36" ht="13.8" x14ac:dyDescent="0.3">
      <c r="A217" s="55" t="str">
        <f t="shared" ca="1" si="55"/>
        <v>iss_41_3</v>
      </c>
      <c r="B217" s="55">
        <f t="shared" ca="1" si="55"/>
        <v>1.3559999465942401</v>
      </c>
      <c r="C217" s="55">
        <f t="shared" ca="1" si="55"/>
        <v>-1.3173400163650499</v>
      </c>
      <c r="D217" s="55">
        <f t="shared" ca="1" si="55"/>
        <v>0.39647999405860901</v>
      </c>
      <c r="E217" s="14"/>
      <c r="F217" s="50">
        <v>201</v>
      </c>
      <c r="G217" s="62" t="str">
        <f t="shared" ca="1" si="43"/>
        <v>iss</v>
      </c>
      <c r="H217" s="56"/>
      <c r="I217" s="56"/>
      <c r="J217" s="14"/>
      <c r="K217" s="59">
        <f t="shared" ca="1" si="57"/>
        <v>0</v>
      </c>
      <c r="L217" s="59">
        <f t="shared" ca="1" si="57"/>
        <v>0</v>
      </c>
      <c r="M217" s="59">
        <f t="shared" ca="1" si="57"/>
        <v>0</v>
      </c>
      <c r="N217" s="59">
        <f t="shared" ca="1" si="57"/>
        <v>0</v>
      </c>
      <c r="O217" s="59">
        <f t="shared" ca="1" si="57"/>
        <v>0</v>
      </c>
      <c r="P217" s="59">
        <f t="shared" ca="1" si="57"/>
        <v>1.3559999465942401</v>
      </c>
      <c r="Q217" s="59">
        <f t="shared" ca="1" si="57"/>
        <v>0</v>
      </c>
      <c r="R217" s="59">
        <f t="shared" ca="1" si="57"/>
        <v>0</v>
      </c>
      <c r="S217" s="59">
        <f t="shared" ca="1" si="57"/>
        <v>0</v>
      </c>
      <c r="T217" s="59">
        <f t="shared" ca="1" si="57"/>
        <v>0</v>
      </c>
      <c r="U217" s="59">
        <f t="shared" ca="1" si="57"/>
        <v>0</v>
      </c>
      <c r="V217" s="59"/>
      <c r="W217" s="59">
        <f t="shared" ca="1" si="44"/>
        <v>0</v>
      </c>
      <c r="X217" s="59">
        <f t="shared" ca="1" si="45"/>
        <v>0</v>
      </c>
      <c r="Y217" s="59">
        <f t="shared" ca="1" si="46"/>
        <v>0</v>
      </c>
      <c r="Z217" s="59">
        <f t="shared" ca="1" si="47"/>
        <v>0</v>
      </c>
      <c r="AA217" s="59">
        <f t="shared" ca="1" si="48"/>
        <v>0</v>
      </c>
      <c r="AB217" s="59">
        <f t="shared" ca="1" si="49"/>
        <v>-1.3173400163650499</v>
      </c>
      <c r="AC217" s="59">
        <f t="shared" ca="1" si="50"/>
        <v>0</v>
      </c>
      <c r="AD217" s="59">
        <f t="shared" ca="1" si="51"/>
        <v>0</v>
      </c>
      <c r="AE217" s="59">
        <f t="shared" ca="1" si="52"/>
        <v>0</v>
      </c>
      <c r="AF217" s="59">
        <f t="shared" ca="1" si="53"/>
        <v>0</v>
      </c>
      <c r="AG217" s="59">
        <f t="shared" ca="1" si="54"/>
        <v>0</v>
      </c>
      <c r="AH217" s="60"/>
      <c r="AI217" s="61">
        <v>5</v>
      </c>
      <c r="AJ217" s="60">
        <f t="shared" ca="1" si="58"/>
        <v>15</v>
      </c>
    </row>
    <row r="218" spans="1:36" ht="13.8" x14ac:dyDescent="0.3">
      <c r="A218" s="55" t="str">
        <f t="shared" ca="1" si="55"/>
        <v>iss_41_4</v>
      </c>
      <c r="B218" s="55">
        <f t="shared" ca="1" si="55"/>
        <v>-0.57041001319885298</v>
      </c>
      <c r="C218" s="55">
        <f t="shared" ca="1" si="55"/>
        <v>-0.53732997179031405</v>
      </c>
      <c r="D218" s="55">
        <f t="shared" ca="1" si="55"/>
        <v>-0.743730008602142</v>
      </c>
      <c r="E218" s="14"/>
      <c r="F218" s="50">
        <v>202</v>
      </c>
      <c r="G218" s="62" t="str">
        <f t="shared" ca="1" si="43"/>
        <v>iss</v>
      </c>
      <c r="H218" s="56"/>
      <c r="I218" s="56"/>
      <c r="J218" s="14"/>
      <c r="K218" s="59">
        <f t="shared" ca="1" si="57"/>
        <v>0</v>
      </c>
      <c r="L218" s="59">
        <f t="shared" ca="1" si="57"/>
        <v>0</v>
      </c>
      <c r="M218" s="59">
        <f t="shared" ca="1" si="57"/>
        <v>0</v>
      </c>
      <c r="N218" s="59">
        <f t="shared" ca="1" si="57"/>
        <v>0</v>
      </c>
      <c r="O218" s="59">
        <f t="shared" ca="1" si="57"/>
        <v>0</v>
      </c>
      <c r="P218" s="59">
        <f t="shared" ca="1" si="57"/>
        <v>-0.57041001319885298</v>
      </c>
      <c r="Q218" s="59">
        <f t="shared" ca="1" si="57"/>
        <v>0</v>
      </c>
      <c r="R218" s="59">
        <f t="shared" ca="1" si="57"/>
        <v>0</v>
      </c>
      <c r="S218" s="59">
        <f t="shared" ca="1" si="57"/>
        <v>0</v>
      </c>
      <c r="T218" s="59">
        <f t="shared" ca="1" si="57"/>
        <v>0</v>
      </c>
      <c r="U218" s="59">
        <f t="shared" ca="1" si="57"/>
        <v>0</v>
      </c>
      <c r="V218" s="59"/>
      <c r="W218" s="59">
        <f t="shared" ca="1" si="44"/>
        <v>0</v>
      </c>
      <c r="X218" s="59">
        <f t="shared" ca="1" si="45"/>
        <v>0</v>
      </c>
      <c r="Y218" s="59">
        <f t="shared" ca="1" si="46"/>
        <v>0</v>
      </c>
      <c r="Z218" s="59">
        <f t="shared" ca="1" si="47"/>
        <v>0</v>
      </c>
      <c r="AA218" s="59">
        <f t="shared" ca="1" si="48"/>
        <v>0</v>
      </c>
      <c r="AB218" s="59">
        <f t="shared" ca="1" si="49"/>
        <v>-0.53732997179031405</v>
      </c>
      <c r="AC218" s="59">
        <f t="shared" ca="1" si="50"/>
        <v>0</v>
      </c>
      <c r="AD218" s="59">
        <f t="shared" ca="1" si="51"/>
        <v>0</v>
      </c>
      <c r="AE218" s="59">
        <f t="shared" ca="1" si="52"/>
        <v>0</v>
      </c>
      <c r="AF218" s="59">
        <f t="shared" ca="1" si="53"/>
        <v>0</v>
      </c>
      <c r="AG218" s="59">
        <f t="shared" ca="1" si="54"/>
        <v>0</v>
      </c>
      <c r="AH218" s="60"/>
      <c r="AI218" s="61">
        <v>5</v>
      </c>
      <c r="AJ218" s="60">
        <f t="shared" ca="1" si="58"/>
        <v>15</v>
      </c>
    </row>
    <row r="219" spans="1:36" ht="13.8" x14ac:dyDescent="0.3">
      <c r="A219" s="55" t="str">
        <f t="shared" ca="1" si="55"/>
        <v>iss_41_5</v>
      </c>
      <c r="B219" s="55">
        <f t="shared" ca="1" si="55"/>
        <v>-0.57308000326156605</v>
      </c>
      <c r="C219" s="55">
        <f t="shared" ca="1" si="55"/>
        <v>-1.69123995304108</v>
      </c>
      <c r="D219" s="55">
        <f t="shared" ca="1" si="55"/>
        <v>-1.2622599601745601</v>
      </c>
      <c r="E219" s="14"/>
      <c r="F219" s="50">
        <v>203</v>
      </c>
      <c r="G219" s="62" t="str">
        <f t="shared" ca="1" si="43"/>
        <v>iss</v>
      </c>
      <c r="H219" s="56"/>
      <c r="I219" s="56"/>
      <c r="J219" s="14"/>
      <c r="K219" s="59">
        <f t="shared" ca="1" si="57"/>
        <v>0</v>
      </c>
      <c r="L219" s="59">
        <f t="shared" ca="1" si="57"/>
        <v>0</v>
      </c>
      <c r="M219" s="59">
        <f t="shared" ca="1" si="57"/>
        <v>0</v>
      </c>
      <c r="N219" s="59">
        <f t="shared" ca="1" si="57"/>
        <v>0</v>
      </c>
      <c r="O219" s="59">
        <f t="shared" ca="1" si="57"/>
        <v>0</v>
      </c>
      <c r="P219" s="59">
        <f t="shared" ca="1" si="57"/>
        <v>-0.57308000326156605</v>
      </c>
      <c r="Q219" s="59">
        <f t="shared" ca="1" si="57"/>
        <v>0</v>
      </c>
      <c r="R219" s="59">
        <f t="shared" ca="1" si="57"/>
        <v>0</v>
      </c>
      <c r="S219" s="59">
        <f t="shared" ca="1" si="57"/>
        <v>0</v>
      </c>
      <c r="T219" s="59">
        <f t="shared" ca="1" si="57"/>
        <v>0</v>
      </c>
      <c r="U219" s="59">
        <f t="shared" ca="1" si="57"/>
        <v>0</v>
      </c>
      <c r="V219" s="59"/>
      <c r="W219" s="59">
        <f t="shared" ca="1" si="44"/>
        <v>0</v>
      </c>
      <c r="X219" s="59">
        <f t="shared" ca="1" si="45"/>
        <v>0</v>
      </c>
      <c r="Y219" s="59">
        <f t="shared" ca="1" si="46"/>
        <v>0</v>
      </c>
      <c r="Z219" s="59">
        <f t="shared" ca="1" si="47"/>
        <v>0</v>
      </c>
      <c r="AA219" s="59">
        <f t="shared" ca="1" si="48"/>
        <v>0</v>
      </c>
      <c r="AB219" s="59">
        <f t="shared" ca="1" si="49"/>
        <v>-1.69123995304108</v>
      </c>
      <c r="AC219" s="59">
        <f t="shared" ca="1" si="50"/>
        <v>0</v>
      </c>
      <c r="AD219" s="59">
        <f t="shared" ca="1" si="51"/>
        <v>0</v>
      </c>
      <c r="AE219" s="59">
        <f t="shared" ca="1" si="52"/>
        <v>0</v>
      </c>
      <c r="AF219" s="59">
        <f t="shared" ca="1" si="53"/>
        <v>0</v>
      </c>
      <c r="AG219" s="59">
        <f t="shared" ca="1" si="54"/>
        <v>0</v>
      </c>
      <c r="AH219" s="60"/>
      <c r="AI219" s="61">
        <v>5</v>
      </c>
      <c r="AJ219" s="60">
        <f t="shared" ca="1" si="58"/>
        <v>15</v>
      </c>
    </row>
    <row r="220" spans="1:36" ht="13.8" x14ac:dyDescent="0.3">
      <c r="A220" s="55" t="str">
        <f t="shared" ca="1" si="55"/>
        <v>iss_42_1</v>
      </c>
      <c r="B220" s="55">
        <f t="shared" ca="1" si="55"/>
        <v>-2.9632101058960001</v>
      </c>
      <c r="C220" s="55">
        <f t="shared" ca="1" si="55"/>
        <v>-3.8800399303436302</v>
      </c>
      <c r="D220" s="55">
        <f t="shared" ca="1" si="55"/>
        <v>-1.2974599599838299</v>
      </c>
      <c r="E220" s="14"/>
      <c r="F220" s="50">
        <v>204</v>
      </c>
      <c r="G220" s="62" t="str">
        <f t="shared" ca="1" si="43"/>
        <v>iss</v>
      </c>
      <c r="H220" s="56"/>
      <c r="I220" s="56"/>
      <c r="J220" s="14"/>
      <c r="K220" s="59">
        <f t="shared" ca="1" si="57"/>
        <v>0</v>
      </c>
      <c r="L220" s="59">
        <f t="shared" ca="1" si="57"/>
        <v>0</v>
      </c>
      <c r="M220" s="59">
        <f t="shared" ca="1" si="57"/>
        <v>0</v>
      </c>
      <c r="N220" s="59">
        <f t="shared" ca="1" si="57"/>
        <v>0</v>
      </c>
      <c r="O220" s="59">
        <f t="shared" ca="1" si="57"/>
        <v>0</v>
      </c>
      <c r="P220" s="59">
        <f t="shared" ca="1" si="57"/>
        <v>-2.9632101058960001</v>
      </c>
      <c r="Q220" s="59">
        <f t="shared" ca="1" si="57"/>
        <v>0</v>
      </c>
      <c r="R220" s="59">
        <f t="shared" ca="1" si="57"/>
        <v>0</v>
      </c>
      <c r="S220" s="59">
        <f t="shared" ca="1" si="57"/>
        <v>0</v>
      </c>
      <c r="T220" s="59">
        <f t="shared" ca="1" si="57"/>
        <v>0</v>
      </c>
      <c r="U220" s="59">
        <f t="shared" ca="1" si="57"/>
        <v>0</v>
      </c>
      <c r="V220" s="59"/>
      <c r="W220" s="59">
        <f t="shared" ca="1" si="44"/>
        <v>0</v>
      </c>
      <c r="X220" s="59">
        <f t="shared" ca="1" si="45"/>
        <v>0</v>
      </c>
      <c r="Y220" s="59">
        <f t="shared" ca="1" si="46"/>
        <v>0</v>
      </c>
      <c r="Z220" s="59">
        <f t="shared" ca="1" si="47"/>
        <v>0</v>
      </c>
      <c r="AA220" s="59">
        <f t="shared" ca="1" si="48"/>
        <v>0</v>
      </c>
      <c r="AB220" s="59">
        <f t="shared" ca="1" si="49"/>
        <v>-3.8800399303436302</v>
      </c>
      <c r="AC220" s="59">
        <f t="shared" ca="1" si="50"/>
        <v>0</v>
      </c>
      <c r="AD220" s="59">
        <f t="shared" ca="1" si="51"/>
        <v>0</v>
      </c>
      <c r="AE220" s="59">
        <f t="shared" ca="1" si="52"/>
        <v>0</v>
      </c>
      <c r="AF220" s="59">
        <f t="shared" ca="1" si="53"/>
        <v>0</v>
      </c>
      <c r="AG220" s="59">
        <f t="shared" ca="1" si="54"/>
        <v>0</v>
      </c>
      <c r="AH220" s="60"/>
      <c r="AI220" s="61">
        <v>5</v>
      </c>
      <c r="AJ220" s="60">
        <f t="shared" ca="1" si="58"/>
        <v>15</v>
      </c>
    </row>
    <row r="221" spans="1:36" ht="13.8" x14ac:dyDescent="0.3">
      <c r="A221" s="55" t="str">
        <f t="shared" ca="1" si="55"/>
        <v>iss_42_2</v>
      </c>
      <c r="B221" s="55">
        <f t="shared" ca="1" si="55"/>
        <v>-0.34534001350402799</v>
      </c>
      <c r="C221" s="55">
        <f t="shared" ca="1" si="55"/>
        <v>-0.66044002771377597</v>
      </c>
      <c r="D221" s="55">
        <f t="shared" ca="1" si="55"/>
        <v>0.37178000807762102</v>
      </c>
      <c r="E221" s="14"/>
      <c r="F221" s="50">
        <v>205</v>
      </c>
      <c r="G221" s="62" t="str">
        <f t="shared" ca="1" si="43"/>
        <v>iss</v>
      </c>
      <c r="H221" s="56"/>
      <c r="I221" s="56"/>
      <c r="J221" s="14"/>
      <c r="K221" s="59">
        <f t="shared" ca="1" si="57"/>
        <v>0</v>
      </c>
      <c r="L221" s="59">
        <f t="shared" ca="1" si="57"/>
        <v>0</v>
      </c>
      <c r="M221" s="59">
        <f t="shared" ca="1" si="57"/>
        <v>0</v>
      </c>
      <c r="N221" s="59">
        <f t="shared" ca="1" si="57"/>
        <v>0</v>
      </c>
      <c r="O221" s="59">
        <f t="shared" ca="1" si="57"/>
        <v>0</v>
      </c>
      <c r="P221" s="59">
        <f t="shared" ca="1" si="57"/>
        <v>-0.34534001350402799</v>
      </c>
      <c r="Q221" s="59">
        <f t="shared" ca="1" si="57"/>
        <v>0</v>
      </c>
      <c r="R221" s="59">
        <f t="shared" ca="1" si="57"/>
        <v>0</v>
      </c>
      <c r="S221" s="59">
        <f t="shared" ca="1" si="57"/>
        <v>0</v>
      </c>
      <c r="T221" s="59">
        <f t="shared" ca="1" si="57"/>
        <v>0</v>
      </c>
      <c r="U221" s="59">
        <f t="shared" ca="1" si="57"/>
        <v>0</v>
      </c>
      <c r="V221" s="59"/>
      <c r="W221" s="59">
        <f t="shared" ca="1" si="44"/>
        <v>0</v>
      </c>
      <c r="X221" s="59">
        <f t="shared" ca="1" si="45"/>
        <v>0</v>
      </c>
      <c r="Y221" s="59">
        <f t="shared" ca="1" si="46"/>
        <v>0</v>
      </c>
      <c r="Z221" s="59">
        <f t="shared" ca="1" si="47"/>
        <v>0</v>
      </c>
      <c r="AA221" s="59">
        <f t="shared" ca="1" si="48"/>
        <v>0</v>
      </c>
      <c r="AB221" s="59">
        <f t="shared" ca="1" si="49"/>
        <v>-0.66044002771377597</v>
      </c>
      <c r="AC221" s="59">
        <f t="shared" ca="1" si="50"/>
        <v>0</v>
      </c>
      <c r="AD221" s="59">
        <f t="shared" ca="1" si="51"/>
        <v>0</v>
      </c>
      <c r="AE221" s="59">
        <f t="shared" ca="1" si="52"/>
        <v>0</v>
      </c>
      <c r="AF221" s="59">
        <f t="shared" ca="1" si="53"/>
        <v>0</v>
      </c>
      <c r="AG221" s="59">
        <f t="shared" ca="1" si="54"/>
        <v>0</v>
      </c>
      <c r="AH221" s="60"/>
      <c r="AI221" s="61">
        <v>5</v>
      </c>
      <c r="AJ221" s="60">
        <f t="shared" ca="1" si="58"/>
        <v>15</v>
      </c>
    </row>
    <row r="222" spans="1:36" ht="13.8" x14ac:dyDescent="0.3">
      <c r="A222" s="55" t="str">
        <f t="shared" ca="1" si="55"/>
        <v>iss_42_3</v>
      </c>
      <c r="B222" s="55">
        <f t="shared" ca="1" si="55"/>
        <v>-4.9180001020431498E-2</v>
      </c>
      <c r="C222" s="55">
        <f t="shared" ca="1" si="55"/>
        <v>-0.81288999319076505</v>
      </c>
      <c r="D222" s="55">
        <f t="shared" ca="1" si="55"/>
        <v>-2.76537990570068</v>
      </c>
      <c r="E222" s="14"/>
      <c r="F222" s="50">
        <v>206</v>
      </c>
      <c r="G222" s="62" t="str">
        <f t="shared" ca="1" si="43"/>
        <v>iss</v>
      </c>
      <c r="H222" s="56"/>
      <c r="I222" s="56"/>
      <c r="J222" s="14"/>
      <c r="K222" s="59">
        <f t="shared" ca="1" si="57"/>
        <v>0</v>
      </c>
      <c r="L222" s="59">
        <f t="shared" ca="1" si="57"/>
        <v>0</v>
      </c>
      <c r="M222" s="59">
        <f t="shared" ca="1" si="57"/>
        <v>0</v>
      </c>
      <c r="N222" s="59">
        <f t="shared" ca="1" si="57"/>
        <v>0</v>
      </c>
      <c r="O222" s="59">
        <f t="shared" ca="1" si="57"/>
        <v>0</v>
      </c>
      <c r="P222" s="59">
        <f t="shared" ca="1" si="57"/>
        <v>-4.9180001020431498E-2</v>
      </c>
      <c r="Q222" s="59">
        <f t="shared" ca="1" si="57"/>
        <v>0</v>
      </c>
      <c r="R222" s="59">
        <f t="shared" ca="1" si="57"/>
        <v>0</v>
      </c>
      <c r="S222" s="59">
        <f t="shared" ca="1" si="57"/>
        <v>0</v>
      </c>
      <c r="T222" s="59">
        <f t="shared" ca="1" si="57"/>
        <v>0</v>
      </c>
      <c r="U222" s="59">
        <f t="shared" ca="1" si="57"/>
        <v>0</v>
      </c>
      <c r="V222" s="59"/>
      <c r="W222" s="59">
        <f t="shared" ca="1" si="44"/>
        <v>0</v>
      </c>
      <c r="X222" s="59">
        <f t="shared" ca="1" si="45"/>
        <v>0</v>
      </c>
      <c r="Y222" s="59">
        <f t="shared" ca="1" si="46"/>
        <v>0</v>
      </c>
      <c r="Z222" s="59">
        <f t="shared" ca="1" si="47"/>
        <v>0</v>
      </c>
      <c r="AA222" s="59">
        <f t="shared" ca="1" si="48"/>
        <v>0</v>
      </c>
      <c r="AB222" s="59">
        <f t="shared" ca="1" si="49"/>
        <v>-0.81288999319076505</v>
      </c>
      <c r="AC222" s="59">
        <f t="shared" ca="1" si="50"/>
        <v>0</v>
      </c>
      <c r="AD222" s="59">
        <f t="shared" ca="1" si="51"/>
        <v>0</v>
      </c>
      <c r="AE222" s="59">
        <f t="shared" ca="1" si="52"/>
        <v>0</v>
      </c>
      <c r="AF222" s="59">
        <f t="shared" ca="1" si="53"/>
        <v>0</v>
      </c>
      <c r="AG222" s="59">
        <f t="shared" ca="1" si="54"/>
        <v>0</v>
      </c>
      <c r="AH222" s="60"/>
      <c r="AI222" s="61">
        <v>5</v>
      </c>
      <c r="AJ222" s="60">
        <f t="shared" ca="1" si="58"/>
        <v>15</v>
      </c>
    </row>
    <row r="223" spans="1:36" ht="13.8" x14ac:dyDescent="0.3">
      <c r="A223" s="55" t="str">
        <f t="shared" ca="1" si="55"/>
        <v>iss_42_4</v>
      </c>
      <c r="B223" s="55">
        <f t="shared" ca="1" si="55"/>
        <v>-2.9978899955749498</v>
      </c>
      <c r="C223" s="55">
        <f t="shared" ca="1" si="55"/>
        <v>-3.1444900035858199</v>
      </c>
      <c r="D223" s="55">
        <f t="shared" ca="1" si="55"/>
        <v>-0.82191997766494795</v>
      </c>
      <c r="E223" s="14"/>
      <c r="F223" s="50">
        <v>207</v>
      </c>
      <c r="G223" s="62" t="str">
        <f t="shared" ca="1" si="43"/>
        <v>iss</v>
      </c>
      <c r="H223" s="56"/>
      <c r="I223" s="56"/>
      <c r="J223" s="14"/>
      <c r="K223" s="59">
        <f t="shared" ca="1" si="57"/>
        <v>0</v>
      </c>
      <c r="L223" s="59">
        <f t="shared" ca="1" si="57"/>
        <v>0</v>
      </c>
      <c r="M223" s="59">
        <f t="shared" ca="1" si="57"/>
        <v>0</v>
      </c>
      <c r="N223" s="59">
        <f t="shared" ca="1" si="57"/>
        <v>0</v>
      </c>
      <c r="O223" s="59">
        <f t="shared" ca="1" si="57"/>
        <v>0</v>
      </c>
      <c r="P223" s="59">
        <f t="shared" ca="1" si="57"/>
        <v>-2.9978899955749498</v>
      </c>
      <c r="Q223" s="59">
        <f t="shared" ca="1" si="57"/>
        <v>0</v>
      </c>
      <c r="R223" s="59">
        <f t="shared" ca="1" si="57"/>
        <v>0</v>
      </c>
      <c r="S223" s="59">
        <f t="shared" ca="1" si="57"/>
        <v>0</v>
      </c>
      <c r="T223" s="59">
        <f t="shared" ca="1" si="57"/>
        <v>0</v>
      </c>
      <c r="U223" s="59">
        <f t="shared" ca="1" si="57"/>
        <v>0</v>
      </c>
      <c r="V223" s="59"/>
      <c r="W223" s="59">
        <f t="shared" ca="1" si="44"/>
        <v>0</v>
      </c>
      <c r="X223" s="59">
        <f t="shared" ca="1" si="45"/>
        <v>0</v>
      </c>
      <c r="Y223" s="59">
        <f t="shared" ca="1" si="46"/>
        <v>0</v>
      </c>
      <c r="Z223" s="59">
        <f t="shared" ca="1" si="47"/>
        <v>0</v>
      </c>
      <c r="AA223" s="59">
        <f t="shared" ca="1" si="48"/>
        <v>0</v>
      </c>
      <c r="AB223" s="59">
        <f t="shared" ca="1" si="49"/>
        <v>-3.1444900035858199</v>
      </c>
      <c r="AC223" s="59">
        <f t="shared" ca="1" si="50"/>
        <v>0</v>
      </c>
      <c r="AD223" s="59">
        <f t="shared" ca="1" si="51"/>
        <v>0</v>
      </c>
      <c r="AE223" s="59">
        <f t="shared" ca="1" si="52"/>
        <v>0</v>
      </c>
      <c r="AF223" s="59">
        <f t="shared" ca="1" si="53"/>
        <v>0</v>
      </c>
      <c r="AG223" s="59">
        <f t="shared" ca="1" si="54"/>
        <v>0</v>
      </c>
      <c r="AH223" s="60"/>
      <c r="AI223" s="61">
        <v>5</v>
      </c>
      <c r="AJ223" s="60">
        <f t="shared" ca="1" si="58"/>
        <v>15</v>
      </c>
    </row>
    <row r="224" spans="1:36" ht="13.8" x14ac:dyDescent="0.3">
      <c r="A224" s="55" t="str">
        <f t="shared" ca="1" si="55"/>
        <v>iss_42_5</v>
      </c>
      <c r="B224" s="55">
        <f t="shared" ca="1" si="55"/>
        <v>-3.9939999580383301E-2</v>
      </c>
      <c r="C224" s="55">
        <f t="shared" ca="1" si="55"/>
        <v>-0.61282002925872803</v>
      </c>
      <c r="D224" s="55">
        <f t="shared" ca="1" si="55"/>
        <v>-0.68146002292633101</v>
      </c>
      <c r="E224" s="14"/>
      <c r="F224" s="50">
        <v>208</v>
      </c>
      <c r="G224" s="62" t="str">
        <f t="shared" ca="1" si="43"/>
        <v>iss</v>
      </c>
      <c r="H224" s="56"/>
      <c r="I224" s="56"/>
      <c r="J224" s="14"/>
      <c r="K224" s="59">
        <f t="shared" ca="1" si="57"/>
        <v>0</v>
      </c>
      <c r="L224" s="59">
        <f t="shared" ca="1" si="57"/>
        <v>0</v>
      </c>
      <c r="M224" s="59">
        <f t="shared" ca="1" si="57"/>
        <v>0</v>
      </c>
      <c r="N224" s="59">
        <f t="shared" ca="1" si="57"/>
        <v>0</v>
      </c>
      <c r="O224" s="59">
        <f t="shared" ca="1" si="57"/>
        <v>0</v>
      </c>
      <c r="P224" s="59">
        <f t="shared" ca="1" si="57"/>
        <v>-3.9939999580383301E-2</v>
      </c>
      <c r="Q224" s="59">
        <f t="shared" ca="1" si="57"/>
        <v>0</v>
      </c>
      <c r="R224" s="59">
        <f t="shared" ca="1" si="57"/>
        <v>0</v>
      </c>
      <c r="S224" s="59">
        <f t="shared" ca="1" si="57"/>
        <v>0</v>
      </c>
      <c r="T224" s="59">
        <f t="shared" ca="1" si="57"/>
        <v>0</v>
      </c>
      <c r="U224" s="59">
        <f t="shared" ca="1" si="57"/>
        <v>0</v>
      </c>
      <c r="V224" s="59"/>
      <c r="W224" s="59">
        <f t="shared" ca="1" si="44"/>
        <v>0</v>
      </c>
      <c r="X224" s="59">
        <f t="shared" ca="1" si="45"/>
        <v>0</v>
      </c>
      <c r="Y224" s="59">
        <f t="shared" ca="1" si="46"/>
        <v>0</v>
      </c>
      <c r="Z224" s="59">
        <f t="shared" ca="1" si="47"/>
        <v>0</v>
      </c>
      <c r="AA224" s="59">
        <f t="shared" ca="1" si="48"/>
        <v>0</v>
      </c>
      <c r="AB224" s="59">
        <f t="shared" ca="1" si="49"/>
        <v>-0.61282002925872803</v>
      </c>
      <c r="AC224" s="59">
        <f t="shared" ca="1" si="50"/>
        <v>0</v>
      </c>
      <c r="AD224" s="59">
        <f t="shared" ca="1" si="51"/>
        <v>0</v>
      </c>
      <c r="AE224" s="59">
        <f t="shared" ca="1" si="52"/>
        <v>0</v>
      </c>
      <c r="AF224" s="59">
        <f t="shared" ca="1" si="53"/>
        <v>0</v>
      </c>
      <c r="AG224" s="59">
        <f t="shared" ca="1" si="54"/>
        <v>0</v>
      </c>
      <c r="AH224" s="60"/>
      <c r="AI224" s="61">
        <v>5</v>
      </c>
      <c r="AJ224" s="60">
        <f t="shared" ca="1" si="58"/>
        <v>15</v>
      </c>
    </row>
    <row r="225" spans="1:36" ht="13.8" x14ac:dyDescent="0.3">
      <c r="A225" s="55" t="str">
        <f t="shared" ca="1" si="55"/>
        <v>iss_43_1</v>
      </c>
      <c r="B225" s="55">
        <f t="shared" ca="1" si="55"/>
        <v>1.1704699993133501</v>
      </c>
      <c r="C225" s="55">
        <f t="shared" ca="1" si="55"/>
        <v>0.36965999007224998</v>
      </c>
      <c r="D225" s="55">
        <f t="shared" ca="1" si="55"/>
        <v>-1.4978400468826301</v>
      </c>
      <c r="E225" s="14"/>
      <c r="F225" s="50">
        <v>209</v>
      </c>
      <c r="G225" s="62" t="str">
        <f t="shared" ca="1" si="43"/>
        <v>iss</v>
      </c>
      <c r="H225" s="56"/>
      <c r="I225" s="56"/>
      <c r="J225" s="14"/>
      <c r="K225" s="59">
        <f t="shared" ca="1" si="57"/>
        <v>0</v>
      </c>
      <c r="L225" s="59">
        <f t="shared" ca="1" si="57"/>
        <v>0</v>
      </c>
      <c r="M225" s="59">
        <f t="shared" ca="1" si="57"/>
        <v>0</v>
      </c>
      <c r="N225" s="59">
        <f t="shared" ca="1" si="57"/>
        <v>0</v>
      </c>
      <c r="O225" s="59">
        <f t="shared" ca="1" si="57"/>
        <v>0</v>
      </c>
      <c r="P225" s="59">
        <f t="shared" ca="1" si="57"/>
        <v>1.1704699993133501</v>
      </c>
      <c r="Q225" s="59">
        <f t="shared" ca="1" si="57"/>
        <v>0</v>
      </c>
      <c r="R225" s="59">
        <f t="shared" ca="1" si="57"/>
        <v>0</v>
      </c>
      <c r="S225" s="59">
        <f t="shared" ca="1" si="57"/>
        <v>0</v>
      </c>
      <c r="T225" s="59">
        <f t="shared" ca="1" si="57"/>
        <v>0</v>
      </c>
      <c r="U225" s="59">
        <f t="shared" ca="1" si="57"/>
        <v>0</v>
      </c>
      <c r="V225" s="59"/>
      <c r="W225" s="59">
        <f t="shared" ca="1" si="44"/>
        <v>0</v>
      </c>
      <c r="X225" s="59">
        <f t="shared" ca="1" si="45"/>
        <v>0</v>
      </c>
      <c r="Y225" s="59">
        <f t="shared" ca="1" si="46"/>
        <v>0</v>
      </c>
      <c r="Z225" s="59">
        <f t="shared" ca="1" si="47"/>
        <v>0</v>
      </c>
      <c r="AA225" s="59">
        <f t="shared" ca="1" si="48"/>
        <v>0</v>
      </c>
      <c r="AB225" s="59">
        <f t="shared" ca="1" si="49"/>
        <v>0.36965999007224998</v>
      </c>
      <c r="AC225" s="59">
        <f t="shared" ca="1" si="50"/>
        <v>0</v>
      </c>
      <c r="AD225" s="59">
        <f t="shared" ca="1" si="51"/>
        <v>0</v>
      </c>
      <c r="AE225" s="59">
        <f t="shared" ca="1" si="52"/>
        <v>0</v>
      </c>
      <c r="AF225" s="59">
        <f t="shared" ca="1" si="53"/>
        <v>0</v>
      </c>
      <c r="AG225" s="59">
        <f t="shared" ca="1" si="54"/>
        <v>0</v>
      </c>
      <c r="AH225" s="60"/>
      <c r="AI225" s="61">
        <v>5</v>
      </c>
      <c r="AJ225" s="60">
        <f t="shared" ca="1" si="58"/>
        <v>15</v>
      </c>
    </row>
    <row r="226" spans="1:36" ht="13.8" x14ac:dyDescent="0.3">
      <c r="A226" s="55" t="str">
        <f t="shared" ca="1" si="55"/>
        <v>iss_43_2</v>
      </c>
      <c r="B226" s="55">
        <f t="shared" ca="1" si="55"/>
        <v>-0.113240003585815</v>
      </c>
      <c r="C226" s="55">
        <f t="shared" ca="1" si="55"/>
        <v>-1.6952600479126001</v>
      </c>
      <c r="D226" s="55">
        <f t="shared" ca="1" si="55"/>
        <v>-0.69256001710891701</v>
      </c>
      <c r="E226" s="14"/>
      <c r="F226" s="50">
        <v>210</v>
      </c>
      <c r="G226" s="62" t="str">
        <f t="shared" ca="1" si="43"/>
        <v>iss</v>
      </c>
      <c r="H226" s="56"/>
      <c r="I226" s="56"/>
      <c r="J226" s="14"/>
      <c r="K226" s="59">
        <f t="shared" ca="1" si="57"/>
        <v>0</v>
      </c>
      <c r="L226" s="59">
        <f t="shared" ca="1" si="57"/>
        <v>0</v>
      </c>
      <c r="M226" s="59">
        <f t="shared" ca="1" si="57"/>
        <v>0</v>
      </c>
      <c r="N226" s="59">
        <f t="shared" ca="1" si="57"/>
        <v>0</v>
      </c>
      <c r="O226" s="59">
        <f t="shared" ca="1" si="57"/>
        <v>0</v>
      </c>
      <c r="P226" s="59">
        <f t="shared" ca="1" si="57"/>
        <v>-0.113240003585815</v>
      </c>
      <c r="Q226" s="59">
        <f t="shared" ca="1" si="57"/>
        <v>0</v>
      </c>
      <c r="R226" s="59">
        <f t="shared" ca="1" si="57"/>
        <v>0</v>
      </c>
      <c r="S226" s="59">
        <f t="shared" ca="1" si="57"/>
        <v>0</v>
      </c>
      <c r="T226" s="59">
        <f t="shared" ca="1" si="57"/>
        <v>0</v>
      </c>
      <c r="U226" s="59">
        <f t="shared" ca="1" si="57"/>
        <v>0</v>
      </c>
      <c r="V226" s="59"/>
      <c r="W226" s="59">
        <f t="shared" ca="1" si="44"/>
        <v>0</v>
      </c>
      <c r="X226" s="59">
        <f t="shared" ca="1" si="45"/>
        <v>0</v>
      </c>
      <c r="Y226" s="59">
        <f t="shared" ca="1" si="46"/>
        <v>0</v>
      </c>
      <c r="Z226" s="59">
        <f t="shared" ca="1" si="47"/>
        <v>0</v>
      </c>
      <c r="AA226" s="59">
        <f t="shared" ca="1" si="48"/>
        <v>0</v>
      </c>
      <c r="AB226" s="59">
        <f t="shared" ca="1" si="49"/>
        <v>-1.6952600479126001</v>
      </c>
      <c r="AC226" s="59">
        <f t="shared" ca="1" si="50"/>
        <v>0</v>
      </c>
      <c r="AD226" s="59">
        <f t="shared" ca="1" si="51"/>
        <v>0</v>
      </c>
      <c r="AE226" s="59">
        <f t="shared" ca="1" si="52"/>
        <v>0</v>
      </c>
      <c r="AF226" s="59">
        <f t="shared" ca="1" si="53"/>
        <v>0</v>
      </c>
      <c r="AG226" s="59">
        <f t="shared" ca="1" si="54"/>
        <v>0</v>
      </c>
      <c r="AH226" s="60"/>
      <c r="AI226" s="61">
        <v>5</v>
      </c>
      <c r="AJ226" s="60">
        <f t="shared" ca="1" si="58"/>
        <v>15</v>
      </c>
    </row>
    <row r="227" spans="1:36" ht="13.8" x14ac:dyDescent="0.3">
      <c r="A227" s="55" t="str">
        <f t="shared" ca="1" si="55"/>
        <v>iss_43_3</v>
      </c>
      <c r="B227" s="55">
        <f t="shared" ca="1" si="55"/>
        <v>0.32646998763084401</v>
      </c>
      <c r="C227" s="55">
        <f t="shared" ca="1" si="55"/>
        <v>-0.6942999958992</v>
      </c>
      <c r="D227" s="55">
        <f t="shared" ca="1" si="55"/>
        <v>-0.78409999608993497</v>
      </c>
      <c r="E227" s="14"/>
      <c r="F227" s="50">
        <v>211</v>
      </c>
      <c r="G227" s="62" t="str">
        <f t="shared" ca="1" si="43"/>
        <v>iss</v>
      </c>
      <c r="H227" s="56"/>
      <c r="I227" s="56"/>
      <c r="J227" s="14"/>
      <c r="K227" s="59">
        <f t="shared" ca="1" si="57"/>
        <v>0</v>
      </c>
      <c r="L227" s="59">
        <f t="shared" ca="1" si="57"/>
        <v>0</v>
      </c>
      <c r="M227" s="59">
        <f t="shared" ca="1" si="57"/>
        <v>0</v>
      </c>
      <c r="N227" s="59">
        <f t="shared" ca="1" si="57"/>
        <v>0</v>
      </c>
      <c r="O227" s="59">
        <f t="shared" ca="1" si="57"/>
        <v>0</v>
      </c>
      <c r="P227" s="59">
        <f t="shared" ca="1" si="57"/>
        <v>0.32646998763084401</v>
      </c>
      <c r="Q227" s="59">
        <f t="shared" ca="1" si="57"/>
        <v>0</v>
      </c>
      <c r="R227" s="59">
        <f t="shared" ca="1" si="57"/>
        <v>0</v>
      </c>
      <c r="S227" s="59">
        <f t="shared" ca="1" si="57"/>
        <v>0</v>
      </c>
      <c r="T227" s="59">
        <f t="shared" ca="1" si="57"/>
        <v>0</v>
      </c>
      <c r="U227" s="59">
        <f t="shared" ca="1" si="57"/>
        <v>0</v>
      </c>
      <c r="V227" s="59"/>
      <c r="W227" s="59">
        <f t="shared" ca="1" si="44"/>
        <v>0</v>
      </c>
      <c r="X227" s="59">
        <f t="shared" ca="1" si="45"/>
        <v>0</v>
      </c>
      <c r="Y227" s="59">
        <f t="shared" ca="1" si="46"/>
        <v>0</v>
      </c>
      <c r="Z227" s="59">
        <f t="shared" ca="1" si="47"/>
        <v>0</v>
      </c>
      <c r="AA227" s="59">
        <f t="shared" ca="1" si="48"/>
        <v>0</v>
      </c>
      <c r="AB227" s="59">
        <f t="shared" ca="1" si="49"/>
        <v>-0.6942999958992</v>
      </c>
      <c r="AC227" s="59">
        <f t="shared" ca="1" si="50"/>
        <v>0</v>
      </c>
      <c r="AD227" s="59">
        <f t="shared" ca="1" si="51"/>
        <v>0</v>
      </c>
      <c r="AE227" s="59">
        <f t="shared" ca="1" si="52"/>
        <v>0</v>
      </c>
      <c r="AF227" s="59">
        <f t="shared" ca="1" si="53"/>
        <v>0</v>
      </c>
      <c r="AG227" s="59">
        <f t="shared" ca="1" si="54"/>
        <v>0</v>
      </c>
      <c r="AH227" s="60"/>
      <c r="AI227" s="61">
        <v>5</v>
      </c>
      <c r="AJ227" s="60">
        <f t="shared" ca="1" si="58"/>
        <v>15</v>
      </c>
    </row>
    <row r="228" spans="1:36" ht="13.8" x14ac:dyDescent="0.3">
      <c r="A228" s="55" t="str">
        <f t="shared" ca="1" si="55"/>
        <v>iss_43_4</v>
      </c>
      <c r="B228" s="55">
        <f t="shared" ca="1" si="55"/>
        <v>2.1582899093627899</v>
      </c>
      <c r="C228" s="55">
        <f t="shared" ca="1" si="55"/>
        <v>0.89604997634887695</v>
      </c>
      <c r="D228" s="55">
        <f t="shared" ca="1" si="55"/>
        <v>-1.91076004505157</v>
      </c>
      <c r="E228" s="14"/>
      <c r="F228" s="50">
        <v>212</v>
      </c>
      <c r="G228" s="62" t="str">
        <f t="shared" ca="1" si="43"/>
        <v>iss</v>
      </c>
      <c r="H228" s="56"/>
      <c r="I228" s="56"/>
      <c r="J228" s="14"/>
      <c r="K228" s="59">
        <f t="shared" ca="1" si="57"/>
        <v>0</v>
      </c>
      <c r="L228" s="59">
        <f t="shared" ca="1" si="57"/>
        <v>0</v>
      </c>
      <c r="M228" s="59">
        <f t="shared" ca="1" si="57"/>
        <v>0</v>
      </c>
      <c r="N228" s="59">
        <f t="shared" ca="1" si="57"/>
        <v>0</v>
      </c>
      <c r="O228" s="59">
        <f t="shared" ca="1" si="57"/>
        <v>0</v>
      </c>
      <c r="P228" s="59">
        <f t="shared" ca="1" si="57"/>
        <v>2.1582899093627899</v>
      </c>
      <c r="Q228" s="59">
        <f t="shared" ca="1" si="57"/>
        <v>0</v>
      </c>
      <c r="R228" s="59">
        <f t="shared" ca="1" si="57"/>
        <v>0</v>
      </c>
      <c r="S228" s="59">
        <f t="shared" ca="1" si="57"/>
        <v>0</v>
      </c>
      <c r="T228" s="59">
        <f t="shared" ca="1" si="57"/>
        <v>0</v>
      </c>
      <c r="U228" s="59">
        <f t="shared" ca="1" si="57"/>
        <v>0</v>
      </c>
      <c r="V228" s="59"/>
      <c r="W228" s="59">
        <f t="shared" ca="1" si="44"/>
        <v>0</v>
      </c>
      <c r="X228" s="59">
        <f t="shared" ca="1" si="45"/>
        <v>0</v>
      </c>
      <c r="Y228" s="59">
        <f t="shared" ca="1" si="46"/>
        <v>0</v>
      </c>
      <c r="Z228" s="59">
        <f t="shared" ca="1" si="47"/>
        <v>0</v>
      </c>
      <c r="AA228" s="59">
        <f t="shared" ca="1" si="48"/>
        <v>0</v>
      </c>
      <c r="AB228" s="59">
        <f t="shared" ca="1" si="49"/>
        <v>0.89604997634887695</v>
      </c>
      <c r="AC228" s="59">
        <f t="shared" ca="1" si="50"/>
        <v>0</v>
      </c>
      <c r="AD228" s="59">
        <f t="shared" ca="1" si="51"/>
        <v>0</v>
      </c>
      <c r="AE228" s="59">
        <f t="shared" ca="1" si="52"/>
        <v>0</v>
      </c>
      <c r="AF228" s="59">
        <f t="shared" ca="1" si="53"/>
        <v>0</v>
      </c>
      <c r="AG228" s="59">
        <f t="shared" ca="1" si="54"/>
        <v>0</v>
      </c>
      <c r="AH228" s="60"/>
      <c r="AI228" s="61">
        <v>5</v>
      </c>
      <c r="AJ228" s="60">
        <f t="shared" ca="1" si="58"/>
        <v>15</v>
      </c>
    </row>
    <row r="229" spans="1:36" ht="13.8" x14ac:dyDescent="0.3">
      <c r="A229" s="55" t="str">
        <f t="shared" ca="1" si="55"/>
        <v>iss_43_5</v>
      </c>
      <c r="B229" s="55">
        <f t="shared" ca="1" si="55"/>
        <v>-1.4502700567245499</v>
      </c>
      <c r="C229" s="55">
        <f t="shared" ca="1" si="55"/>
        <v>-0.54493999481201205</v>
      </c>
      <c r="D229" s="55">
        <f t="shared" ca="1" si="55"/>
        <v>-0.45921000838279702</v>
      </c>
      <c r="E229" s="14"/>
      <c r="F229" s="50">
        <v>213</v>
      </c>
      <c r="G229" s="62" t="str">
        <f t="shared" ca="1" si="43"/>
        <v>iss</v>
      </c>
      <c r="H229" s="56"/>
      <c r="I229" s="56"/>
      <c r="J229" s="14"/>
      <c r="K229" s="59">
        <f t="shared" ca="1" si="57"/>
        <v>0</v>
      </c>
      <c r="L229" s="59">
        <f t="shared" ca="1" si="57"/>
        <v>0</v>
      </c>
      <c r="M229" s="59">
        <f t="shared" ca="1" si="57"/>
        <v>0</v>
      </c>
      <c r="N229" s="59">
        <f t="shared" ca="1" si="57"/>
        <v>0</v>
      </c>
      <c r="O229" s="59">
        <f t="shared" ca="1" si="57"/>
        <v>0</v>
      </c>
      <c r="P229" s="59">
        <f t="shared" ca="1" si="57"/>
        <v>-1.4502700567245499</v>
      </c>
      <c r="Q229" s="59">
        <f t="shared" ca="1" si="57"/>
        <v>0</v>
      </c>
      <c r="R229" s="59">
        <f t="shared" ca="1" si="57"/>
        <v>0</v>
      </c>
      <c r="S229" s="59">
        <f t="shared" ca="1" si="57"/>
        <v>0</v>
      </c>
      <c r="T229" s="59">
        <f t="shared" ca="1" si="57"/>
        <v>0</v>
      </c>
      <c r="U229" s="59">
        <f t="shared" ca="1" si="57"/>
        <v>0</v>
      </c>
      <c r="V229" s="59"/>
      <c r="W229" s="59">
        <f t="shared" ca="1" si="44"/>
        <v>0</v>
      </c>
      <c r="X229" s="59">
        <f t="shared" ca="1" si="45"/>
        <v>0</v>
      </c>
      <c r="Y229" s="59">
        <f t="shared" ca="1" si="46"/>
        <v>0</v>
      </c>
      <c r="Z229" s="59">
        <f t="shared" ca="1" si="47"/>
        <v>0</v>
      </c>
      <c r="AA229" s="59">
        <f t="shared" ca="1" si="48"/>
        <v>0</v>
      </c>
      <c r="AB229" s="59">
        <f t="shared" ca="1" si="49"/>
        <v>-0.54493999481201205</v>
      </c>
      <c r="AC229" s="59">
        <f t="shared" ca="1" si="50"/>
        <v>0</v>
      </c>
      <c r="AD229" s="59">
        <f t="shared" ca="1" si="51"/>
        <v>0</v>
      </c>
      <c r="AE229" s="59">
        <f t="shared" ca="1" si="52"/>
        <v>0</v>
      </c>
      <c r="AF229" s="59">
        <f t="shared" ca="1" si="53"/>
        <v>0</v>
      </c>
      <c r="AG229" s="59">
        <f t="shared" ca="1" si="54"/>
        <v>0</v>
      </c>
      <c r="AH229" s="60"/>
      <c r="AI229" s="61">
        <v>5</v>
      </c>
      <c r="AJ229" s="60">
        <f t="shared" ca="1" si="58"/>
        <v>15</v>
      </c>
    </row>
    <row r="230" spans="1:36" ht="13.8" x14ac:dyDescent="0.3">
      <c r="A230" s="55" t="str">
        <f t="shared" ca="1" si="55"/>
        <v>iss_44_1</v>
      </c>
      <c r="B230" s="55">
        <f t="shared" ca="1" si="55"/>
        <v>-0.57748997211456299</v>
      </c>
      <c r="C230" s="55">
        <f t="shared" ca="1" si="55"/>
        <v>-1.5754100084304801</v>
      </c>
      <c r="D230" s="55">
        <f t="shared" ca="1" si="55"/>
        <v>-1.0126600265502901</v>
      </c>
      <c r="E230" s="14"/>
      <c r="F230" s="50">
        <v>214</v>
      </c>
      <c r="G230" s="62" t="str">
        <f t="shared" ca="1" si="43"/>
        <v>iss</v>
      </c>
      <c r="H230" s="56"/>
      <c r="I230" s="56"/>
      <c r="J230" s="14"/>
      <c r="K230" s="59">
        <f t="shared" ca="1" si="57"/>
        <v>0</v>
      </c>
      <c r="L230" s="59">
        <f t="shared" ca="1" si="57"/>
        <v>0</v>
      </c>
      <c r="M230" s="59">
        <f t="shared" ca="1" si="57"/>
        <v>0</v>
      </c>
      <c r="N230" s="59">
        <f t="shared" ca="1" si="57"/>
        <v>0</v>
      </c>
      <c r="O230" s="59">
        <f t="shared" ca="1" si="57"/>
        <v>0</v>
      </c>
      <c r="P230" s="59">
        <f t="shared" ca="1" si="57"/>
        <v>-0.57748997211456299</v>
      </c>
      <c r="Q230" s="59">
        <f t="shared" ca="1" si="57"/>
        <v>0</v>
      </c>
      <c r="R230" s="59">
        <f t="shared" ca="1" si="57"/>
        <v>0</v>
      </c>
      <c r="S230" s="59">
        <f t="shared" ca="1" si="57"/>
        <v>0</v>
      </c>
      <c r="T230" s="59">
        <f t="shared" ca="1" si="57"/>
        <v>0</v>
      </c>
      <c r="U230" s="59">
        <f t="shared" ca="1" si="57"/>
        <v>0</v>
      </c>
      <c r="V230" s="59"/>
      <c r="W230" s="59">
        <f t="shared" ca="1" si="44"/>
        <v>0</v>
      </c>
      <c r="X230" s="59">
        <f t="shared" ca="1" si="45"/>
        <v>0</v>
      </c>
      <c r="Y230" s="59">
        <f t="shared" ca="1" si="46"/>
        <v>0</v>
      </c>
      <c r="Z230" s="59">
        <f t="shared" ca="1" si="47"/>
        <v>0</v>
      </c>
      <c r="AA230" s="59">
        <f t="shared" ca="1" si="48"/>
        <v>0</v>
      </c>
      <c r="AB230" s="59">
        <f t="shared" ca="1" si="49"/>
        <v>-1.5754100084304801</v>
      </c>
      <c r="AC230" s="59">
        <f t="shared" ca="1" si="50"/>
        <v>0</v>
      </c>
      <c r="AD230" s="59">
        <f t="shared" ca="1" si="51"/>
        <v>0</v>
      </c>
      <c r="AE230" s="59">
        <f t="shared" ca="1" si="52"/>
        <v>0</v>
      </c>
      <c r="AF230" s="59">
        <f t="shared" ca="1" si="53"/>
        <v>0</v>
      </c>
      <c r="AG230" s="59">
        <f t="shared" ca="1" si="54"/>
        <v>0</v>
      </c>
      <c r="AH230" s="60"/>
      <c r="AI230" s="61">
        <v>5</v>
      </c>
      <c r="AJ230" s="60">
        <f t="shared" ca="1" si="58"/>
        <v>15</v>
      </c>
    </row>
    <row r="231" spans="1:36" ht="13.8" x14ac:dyDescent="0.3">
      <c r="A231" s="55" t="str">
        <f t="shared" ca="1" si="55"/>
        <v>iss_44_2</v>
      </c>
      <c r="B231" s="55">
        <f t="shared" ca="1" si="55"/>
        <v>1.61240994930267</v>
      </c>
      <c r="C231" s="55">
        <f t="shared" ca="1" si="55"/>
        <v>-0.85000002384185802</v>
      </c>
      <c r="D231" s="55">
        <f t="shared" ca="1" si="55"/>
        <v>-1.35052001476288</v>
      </c>
      <c r="E231" s="14"/>
      <c r="F231" s="50">
        <v>215</v>
      </c>
      <c r="G231" s="62" t="str">
        <f t="shared" ca="1" si="43"/>
        <v>iss</v>
      </c>
      <c r="H231" s="56"/>
      <c r="I231" s="56"/>
      <c r="J231" s="14"/>
      <c r="K231" s="59">
        <f t="shared" ca="1" si="57"/>
        <v>0</v>
      </c>
      <c r="L231" s="59">
        <f t="shared" ca="1" si="57"/>
        <v>0</v>
      </c>
      <c r="M231" s="59">
        <f t="shared" ca="1" si="57"/>
        <v>0</v>
      </c>
      <c r="N231" s="59">
        <f t="shared" ca="1" si="57"/>
        <v>0</v>
      </c>
      <c r="O231" s="59">
        <f t="shared" ref="K231:U246" ca="1" si="59">IF($C$5=1,IF($G231=O$13,$B231,0),IF($H231=O$14,$B231,0))</f>
        <v>0</v>
      </c>
      <c r="P231" s="59">
        <f t="shared" ca="1" si="59"/>
        <v>1.61240994930267</v>
      </c>
      <c r="Q231" s="59">
        <f t="shared" ca="1" si="59"/>
        <v>0</v>
      </c>
      <c r="R231" s="59">
        <f t="shared" ca="1" si="59"/>
        <v>0</v>
      </c>
      <c r="S231" s="59">
        <f t="shared" ca="1" si="59"/>
        <v>0</v>
      </c>
      <c r="T231" s="59">
        <f t="shared" ca="1" si="59"/>
        <v>0</v>
      </c>
      <c r="U231" s="59">
        <f t="shared" ca="1" si="59"/>
        <v>0</v>
      </c>
      <c r="V231" s="59"/>
      <c r="W231" s="59">
        <f t="shared" ca="1" si="44"/>
        <v>0</v>
      </c>
      <c r="X231" s="59">
        <f t="shared" ca="1" si="45"/>
        <v>0</v>
      </c>
      <c r="Y231" s="59">
        <f t="shared" ca="1" si="46"/>
        <v>0</v>
      </c>
      <c r="Z231" s="59">
        <f t="shared" ca="1" si="47"/>
        <v>0</v>
      </c>
      <c r="AA231" s="59">
        <f t="shared" ca="1" si="48"/>
        <v>0</v>
      </c>
      <c r="AB231" s="59">
        <f t="shared" ca="1" si="49"/>
        <v>-0.85000002384185802</v>
      </c>
      <c r="AC231" s="59">
        <f t="shared" ca="1" si="50"/>
        <v>0</v>
      </c>
      <c r="AD231" s="59">
        <f t="shared" ca="1" si="51"/>
        <v>0</v>
      </c>
      <c r="AE231" s="59">
        <f t="shared" ca="1" si="52"/>
        <v>0</v>
      </c>
      <c r="AF231" s="59">
        <f t="shared" ca="1" si="53"/>
        <v>0</v>
      </c>
      <c r="AG231" s="59">
        <f t="shared" ca="1" si="54"/>
        <v>0</v>
      </c>
      <c r="AH231" s="60"/>
      <c r="AI231" s="61">
        <v>5</v>
      </c>
      <c r="AJ231" s="60">
        <f t="shared" ca="1" si="58"/>
        <v>15</v>
      </c>
    </row>
    <row r="232" spans="1:36" ht="13.8" x14ac:dyDescent="0.3">
      <c r="A232" s="55" t="str">
        <f t="shared" ca="1" si="55"/>
        <v>iss_44_3</v>
      </c>
      <c r="B232" s="55">
        <f t="shared" ca="1" si="55"/>
        <v>-1.8459500074386599</v>
      </c>
      <c r="C232" s="55">
        <f t="shared" ca="1" si="55"/>
        <v>-1.54640996456146</v>
      </c>
      <c r="D232" s="55">
        <f t="shared" ca="1" si="55"/>
        <v>-0.47383999824523898</v>
      </c>
      <c r="E232" s="14"/>
      <c r="F232" s="50">
        <v>216</v>
      </c>
      <c r="G232" s="62" t="str">
        <f t="shared" ca="1" si="43"/>
        <v>iss</v>
      </c>
      <c r="H232" s="56"/>
      <c r="I232" s="56"/>
      <c r="J232" s="14"/>
      <c r="K232" s="59">
        <f t="shared" ca="1" si="59"/>
        <v>0</v>
      </c>
      <c r="L232" s="59">
        <f t="shared" ca="1" si="59"/>
        <v>0</v>
      </c>
      <c r="M232" s="59">
        <f t="shared" ca="1" si="59"/>
        <v>0</v>
      </c>
      <c r="N232" s="59">
        <f t="shared" ca="1" si="59"/>
        <v>0</v>
      </c>
      <c r="O232" s="59">
        <f t="shared" ca="1" si="59"/>
        <v>0</v>
      </c>
      <c r="P232" s="59">
        <f t="shared" ca="1" si="59"/>
        <v>-1.8459500074386599</v>
      </c>
      <c r="Q232" s="59">
        <f t="shared" ca="1" si="59"/>
        <v>0</v>
      </c>
      <c r="R232" s="59">
        <f t="shared" ca="1" si="59"/>
        <v>0</v>
      </c>
      <c r="S232" s="59">
        <f t="shared" ca="1" si="59"/>
        <v>0</v>
      </c>
      <c r="T232" s="59">
        <f t="shared" ca="1" si="59"/>
        <v>0</v>
      </c>
      <c r="U232" s="59">
        <f t="shared" ca="1" si="59"/>
        <v>0</v>
      </c>
      <c r="V232" s="59"/>
      <c r="W232" s="59">
        <f t="shared" ca="1" si="44"/>
        <v>0</v>
      </c>
      <c r="X232" s="59">
        <f t="shared" ca="1" si="45"/>
        <v>0</v>
      </c>
      <c r="Y232" s="59">
        <f t="shared" ca="1" si="46"/>
        <v>0</v>
      </c>
      <c r="Z232" s="59">
        <f t="shared" ca="1" si="47"/>
        <v>0</v>
      </c>
      <c r="AA232" s="59">
        <f t="shared" ca="1" si="48"/>
        <v>0</v>
      </c>
      <c r="AB232" s="59">
        <f t="shared" ca="1" si="49"/>
        <v>-1.54640996456146</v>
      </c>
      <c r="AC232" s="59">
        <f t="shared" ca="1" si="50"/>
        <v>0</v>
      </c>
      <c r="AD232" s="59">
        <f t="shared" ca="1" si="51"/>
        <v>0</v>
      </c>
      <c r="AE232" s="59">
        <f t="shared" ca="1" si="52"/>
        <v>0</v>
      </c>
      <c r="AF232" s="59">
        <f t="shared" ca="1" si="53"/>
        <v>0</v>
      </c>
      <c r="AG232" s="59">
        <f t="shared" ca="1" si="54"/>
        <v>0</v>
      </c>
      <c r="AH232" s="60"/>
      <c r="AI232" s="61">
        <v>5</v>
      </c>
      <c r="AJ232" s="60">
        <f t="shared" ca="1" si="58"/>
        <v>15</v>
      </c>
    </row>
    <row r="233" spans="1:36" ht="13.8" x14ac:dyDescent="0.3">
      <c r="A233" s="55" t="str">
        <f t="shared" ca="1" si="55"/>
        <v>iss_44_4</v>
      </c>
      <c r="B233" s="55">
        <f t="shared" ca="1" si="55"/>
        <v>-0.84294998645782504</v>
      </c>
      <c r="C233" s="55">
        <f t="shared" ca="1" si="55"/>
        <v>-1.86270999908447</v>
      </c>
      <c r="D233" s="55">
        <f t="shared" ca="1" si="55"/>
        <v>3.26999998651445E-3</v>
      </c>
      <c r="E233" s="14"/>
      <c r="F233" s="50">
        <v>217</v>
      </c>
      <c r="G233" s="62" t="str">
        <f t="shared" ca="1" si="43"/>
        <v>iss</v>
      </c>
      <c r="H233" s="56"/>
      <c r="I233" s="56"/>
      <c r="J233" s="14"/>
      <c r="K233" s="59">
        <f t="shared" ca="1" si="59"/>
        <v>0</v>
      </c>
      <c r="L233" s="59">
        <f t="shared" ca="1" si="59"/>
        <v>0</v>
      </c>
      <c r="M233" s="59">
        <f t="shared" ca="1" si="59"/>
        <v>0</v>
      </c>
      <c r="N233" s="59">
        <f t="shared" ca="1" si="59"/>
        <v>0</v>
      </c>
      <c r="O233" s="59">
        <f t="shared" ca="1" si="59"/>
        <v>0</v>
      </c>
      <c r="P233" s="59">
        <f t="shared" ca="1" si="59"/>
        <v>-0.84294998645782504</v>
      </c>
      <c r="Q233" s="59">
        <f t="shared" ca="1" si="59"/>
        <v>0</v>
      </c>
      <c r="R233" s="59">
        <f t="shared" ca="1" si="59"/>
        <v>0</v>
      </c>
      <c r="S233" s="59">
        <f t="shared" ca="1" si="59"/>
        <v>0</v>
      </c>
      <c r="T233" s="59">
        <f t="shared" ca="1" si="59"/>
        <v>0</v>
      </c>
      <c r="U233" s="59">
        <f t="shared" ca="1" si="59"/>
        <v>0</v>
      </c>
      <c r="V233" s="59"/>
      <c r="W233" s="59">
        <f t="shared" ca="1" si="44"/>
        <v>0</v>
      </c>
      <c r="X233" s="59">
        <f t="shared" ca="1" si="45"/>
        <v>0</v>
      </c>
      <c r="Y233" s="59">
        <f t="shared" ca="1" si="46"/>
        <v>0</v>
      </c>
      <c r="Z233" s="59">
        <f t="shared" ca="1" si="47"/>
        <v>0</v>
      </c>
      <c r="AA233" s="59">
        <f t="shared" ca="1" si="48"/>
        <v>0</v>
      </c>
      <c r="AB233" s="59">
        <f t="shared" ca="1" si="49"/>
        <v>-1.86270999908447</v>
      </c>
      <c r="AC233" s="59">
        <f t="shared" ca="1" si="50"/>
        <v>0</v>
      </c>
      <c r="AD233" s="59">
        <f t="shared" ca="1" si="51"/>
        <v>0</v>
      </c>
      <c r="AE233" s="59">
        <f t="shared" ca="1" si="52"/>
        <v>0</v>
      </c>
      <c r="AF233" s="59">
        <f t="shared" ca="1" si="53"/>
        <v>0</v>
      </c>
      <c r="AG233" s="59">
        <f t="shared" ca="1" si="54"/>
        <v>0</v>
      </c>
      <c r="AH233" s="60"/>
      <c r="AI233" s="61">
        <v>5</v>
      </c>
      <c r="AJ233" s="60">
        <f t="shared" ca="1" si="58"/>
        <v>15</v>
      </c>
    </row>
    <row r="234" spans="1:36" ht="13.8" x14ac:dyDescent="0.3">
      <c r="A234" s="55" t="str">
        <f t="shared" ca="1" si="55"/>
        <v>iss_44_5</v>
      </c>
      <c r="B234" s="55">
        <f t="shared" ca="1" si="55"/>
        <v>-2.0275900363922101</v>
      </c>
      <c r="C234" s="55">
        <f t="shared" ca="1" si="55"/>
        <v>-1.6391099691391</v>
      </c>
      <c r="D234" s="55">
        <f t="shared" ca="1" si="55"/>
        <v>-0.29135000705719</v>
      </c>
      <c r="E234" s="14"/>
      <c r="F234" s="50">
        <v>218</v>
      </c>
      <c r="G234" s="62" t="str">
        <f t="shared" ca="1" si="43"/>
        <v>iss</v>
      </c>
      <c r="H234" s="56"/>
      <c r="I234" s="56"/>
      <c r="J234" s="14"/>
      <c r="K234" s="59">
        <f t="shared" ca="1" si="59"/>
        <v>0</v>
      </c>
      <c r="L234" s="59">
        <f t="shared" ca="1" si="59"/>
        <v>0</v>
      </c>
      <c r="M234" s="59">
        <f t="shared" ca="1" si="59"/>
        <v>0</v>
      </c>
      <c r="N234" s="59">
        <f t="shared" ca="1" si="59"/>
        <v>0</v>
      </c>
      <c r="O234" s="59">
        <f t="shared" ca="1" si="59"/>
        <v>0</v>
      </c>
      <c r="P234" s="59">
        <f t="shared" ca="1" si="59"/>
        <v>-2.0275900363922101</v>
      </c>
      <c r="Q234" s="59">
        <f t="shared" ca="1" si="59"/>
        <v>0</v>
      </c>
      <c r="R234" s="59">
        <f t="shared" ca="1" si="59"/>
        <v>0</v>
      </c>
      <c r="S234" s="59">
        <f t="shared" ca="1" si="59"/>
        <v>0</v>
      </c>
      <c r="T234" s="59">
        <f t="shared" ca="1" si="59"/>
        <v>0</v>
      </c>
      <c r="U234" s="59">
        <f t="shared" ca="1" si="59"/>
        <v>0</v>
      </c>
      <c r="V234" s="59"/>
      <c r="W234" s="59">
        <f t="shared" ca="1" si="44"/>
        <v>0</v>
      </c>
      <c r="X234" s="59">
        <f t="shared" ca="1" si="45"/>
        <v>0</v>
      </c>
      <c r="Y234" s="59">
        <f t="shared" ca="1" si="46"/>
        <v>0</v>
      </c>
      <c r="Z234" s="59">
        <f t="shared" ca="1" si="47"/>
        <v>0</v>
      </c>
      <c r="AA234" s="59">
        <f t="shared" ca="1" si="48"/>
        <v>0</v>
      </c>
      <c r="AB234" s="59">
        <f t="shared" ca="1" si="49"/>
        <v>-1.6391099691391</v>
      </c>
      <c r="AC234" s="59">
        <f t="shared" ca="1" si="50"/>
        <v>0</v>
      </c>
      <c r="AD234" s="59">
        <f t="shared" ca="1" si="51"/>
        <v>0</v>
      </c>
      <c r="AE234" s="59">
        <f t="shared" ca="1" si="52"/>
        <v>0</v>
      </c>
      <c r="AF234" s="59">
        <f t="shared" ca="1" si="53"/>
        <v>0</v>
      </c>
      <c r="AG234" s="59">
        <f t="shared" ca="1" si="54"/>
        <v>0</v>
      </c>
      <c r="AH234" s="60"/>
      <c r="AI234" s="61">
        <v>5</v>
      </c>
      <c r="AJ234" s="60">
        <f t="shared" ca="1" si="58"/>
        <v>15</v>
      </c>
    </row>
    <row r="235" spans="1:36" ht="13.8" x14ac:dyDescent="0.3">
      <c r="A235" s="55" t="str">
        <f t="shared" ca="1" si="55"/>
        <v>iss_45_1</v>
      </c>
      <c r="B235" s="55">
        <f t="shared" ca="1" si="55"/>
        <v>-0.70058000087738004</v>
      </c>
      <c r="C235" s="55">
        <f t="shared" ca="1" si="55"/>
        <v>-1.2863800525665301</v>
      </c>
      <c r="D235" s="55">
        <f t="shared" ca="1" si="55"/>
        <v>-0.13335999846458399</v>
      </c>
      <c r="E235" s="14"/>
      <c r="F235" s="50">
        <v>219</v>
      </c>
      <c r="G235" s="62" t="str">
        <f t="shared" ca="1" si="43"/>
        <v>iss</v>
      </c>
      <c r="H235" s="56"/>
      <c r="I235" s="56"/>
      <c r="J235" s="14"/>
      <c r="K235" s="59">
        <f t="shared" ca="1" si="59"/>
        <v>0</v>
      </c>
      <c r="L235" s="59">
        <f t="shared" ca="1" si="59"/>
        <v>0</v>
      </c>
      <c r="M235" s="59">
        <f t="shared" ca="1" si="59"/>
        <v>0</v>
      </c>
      <c r="N235" s="59">
        <f t="shared" ca="1" si="59"/>
        <v>0</v>
      </c>
      <c r="O235" s="59">
        <f t="shared" ca="1" si="59"/>
        <v>0</v>
      </c>
      <c r="P235" s="59">
        <f t="shared" ca="1" si="59"/>
        <v>-0.70058000087738004</v>
      </c>
      <c r="Q235" s="59">
        <f t="shared" ca="1" si="59"/>
        <v>0</v>
      </c>
      <c r="R235" s="59">
        <f t="shared" ca="1" si="59"/>
        <v>0</v>
      </c>
      <c r="S235" s="59">
        <f t="shared" ca="1" si="59"/>
        <v>0</v>
      </c>
      <c r="T235" s="59">
        <f t="shared" ca="1" si="59"/>
        <v>0</v>
      </c>
      <c r="U235" s="59">
        <f t="shared" ca="1" si="59"/>
        <v>0</v>
      </c>
      <c r="V235" s="59"/>
      <c r="W235" s="59">
        <f t="shared" ca="1" si="44"/>
        <v>0</v>
      </c>
      <c r="X235" s="59">
        <f t="shared" ca="1" si="45"/>
        <v>0</v>
      </c>
      <c r="Y235" s="59">
        <f t="shared" ca="1" si="46"/>
        <v>0</v>
      </c>
      <c r="Z235" s="59">
        <f t="shared" ca="1" si="47"/>
        <v>0</v>
      </c>
      <c r="AA235" s="59">
        <f t="shared" ca="1" si="48"/>
        <v>0</v>
      </c>
      <c r="AB235" s="59">
        <f t="shared" ca="1" si="49"/>
        <v>-1.2863800525665301</v>
      </c>
      <c r="AC235" s="59">
        <f t="shared" ca="1" si="50"/>
        <v>0</v>
      </c>
      <c r="AD235" s="59">
        <f t="shared" ca="1" si="51"/>
        <v>0</v>
      </c>
      <c r="AE235" s="59">
        <f t="shared" ca="1" si="52"/>
        <v>0</v>
      </c>
      <c r="AF235" s="59">
        <f t="shared" ca="1" si="53"/>
        <v>0</v>
      </c>
      <c r="AG235" s="59">
        <f t="shared" ca="1" si="54"/>
        <v>0</v>
      </c>
      <c r="AH235" s="60"/>
      <c r="AI235" s="61">
        <v>5</v>
      </c>
      <c r="AJ235" s="60">
        <f t="shared" ca="1" si="58"/>
        <v>15</v>
      </c>
    </row>
    <row r="236" spans="1:36" ht="13.8" x14ac:dyDescent="0.3">
      <c r="A236" s="55" t="str">
        <f t="shared" ca="1" si="55"/>
        <v>iss_45_2</v>
      </c>
      <c r="B236" s="55">
        <f t="shared" ca="1" si="55"/>
        <v>0.89107000827789296</v>
      </c>
      <c r="C236" s="55">
        <f t="shared" ca="1" si="55"/>
        <v>-5.38000017404556E-2</v>
      </c>
      <c r="D236" s="55">
        <f t="shared" ca="1" si="55"/>
        <v>-0.19408999383449599</v>
      </c>
      <c r="E236" s="14"/>
      <c r="F236" s="50">
        <v>220</v>
      </c>
      <c r="G236" s="62" t="str">
        <f t="shared" ca="1" si="43"/>
        <v>iss</v>
      </c>
      <c r="H236" s="56"/>
      <c r="I236" s="56"/>
      <c r="J236" s="14"/>
      <c r="K236" s="59">
        <f t="shared" ca="1" si="59"/>
        <v>0</v>
      </c>
      <c r="L236" s="59">
        <f t="shared" ca="1" si="59"/>
        <v>0</v>
      </c>
      <c r="M236" s="59">
        <f t="shared" ca="1" si="59"/>
        <v>0</v>
      </c>
      <c r="N236" s="59">
        <f t="shared" ca="1" si="59"/>
        <v>0</v>
      </c>
      <c r="O236" s="59">
        <f t="shared" ca="1" si="59"/>
        <v>0</v>
      </c>
      <c r="P236" s="59">
        <f t="shared" ca="1" si="59"/>
        <v>0.89107000827789296</v>
      </c>
      <c r="Q236" s="59">
        <f t="shared" ca="1" si="59"/>
        <v>0</v>
      </c>
      <c r="R236" s="59">
        <f t="shared" ca="1" si="59"/>
        <v>0</v>
      </c>
      <c r="S236" s="59">
        <f t="shared" ca="1" si="59"/>
        <v>0</v>
      </c>
      <c r="T236" s="59">
        <f t="shared" ca="1" si="59"/>
        <v>0</v>
      </c>
      <c r="U236" s="59">
        <f t="shared" ca="1" si="59"/>
        <v>0</v>
      </c>
      <c r="V236" s="59"/>
      <c r="W236" s="59">
        <f t="shared" ca="1" si="44"/>
        <v>0</v>
      </c>
      <c r="X236" s="59">
        <f t="shared" ca="1" si="45"/>
        <v>0</v>
      </c>
      <c r="Y236" s="59">
        <f t="shared" ca="1" si="46"/>
        <v>0</v>
      </c>
      <c r="Z236" s="59">
        <f t="shared" ca="1" si="47"/>
        <v>0</v>
      </c>
      <c r="AA236" s="59">
        <f t="shared" ca="1" si="48"/>
        <v>0</v>
      </c>
      <c r="AB236" s="59">
        <f t="shared" ca="1" si="49"/>
        <v>-5.38000017404556E-2</v>
      </c>
      <c r="AC236" s="59">
        <f t="shared" ca="1" si="50"/>
        <v>0</v>
      </c>
      <c r="AD236" s="59">
        <f t="shared" ca="1" si="51"/>
        <v>0</v>
      </c>
      <c r="AE236" s="59">
        <f t="shared" ca="1" si="52"/>
        <v>0</v>
      </c>
      <c r="AF236" s="59">
        <f t="shared" ca="1" si="53"/>
        <v>0</v>
      </c>
      <c r="AG236" s="59">
        <f t="shared" ca="1" si="54"/>
        <v>0</v>
      </c>
      <c r="AH236" s="60"/>
      <c r="AI236" s="61">
        <v>5</v>
      </c>
      <c r="AJ236" s="60">
        <f t="shared" ca="1" si="58"/>
        <v>15</v>
      </c>
    </row>
    <row r="237" spans="1:36" ht="13.8" x14ac:dyDescent="0.3">
      <c r="A237" s="55" t="str">
        <f t="shared" ca="1" si="55"/>
        <v>iss_45_3</v>
      </c>
      <c r="B237" s="55">
        <f t="shared" ca="1" si="55"/>
        <v>-0.215139999985695</v>
      </c>
      <c r="C237" s="55">
        <f t="shared" ca="1" si="55"/>
        <v>-1.43963003158569</v>
      </c>
      <c r="D237" s="55">
        <f t="shared" ca="1" si="55"/>
        <v>-1.3090300559997601</v>
      </c>
      <c r="E237" s="14"/>
      <c r="F237" s="50">
        <v>221</v>
      </c>
      <c r="G237" s="62" t="str">
        <f t="shared" ca="1" si="43"/>
        <v>iss</v>
      </c>
      <c r="H237" s="56"/>
      <c r="I237" s="56"/>
      <c r="J237" s="14"/>
      <c r="K237" s="59">
        <f t="shared" ca="1" si="59"/>
        <v>0</v>
      </c>
      <c r="L237" s="59">
        <f t="shared" ca="1" si="59"/>
        <v>0</v>
      </c>
      <c r="M237" s="59">
        <f t="shared" ca="1" si="59"/>
        <v>0</v>
      </c>
      <c r="N237" s="59">
        <f t="shared" ca="1" si="59"/>
        <v>0</v>
      </c>
      <c r="O237" s="59">
        <f t="shared" ca="1" si="59"/>
        <v>0</v>
      </c>
      <c r="P237" s="59">
        <f t="shared" ca="1" si="59"/>
        <v>-0.215139999985695</v>
      </c>
      <c r="Q237" s="59">
        <f t="shared" ca="1" si="59"/>
        <v>0</v>
      </c>
      <c r="R237" s="59">
        <f t="shared" ca="1" si="59"/>
        <v>0</v>
      </c>
      <c r="S237" s="59">
        <f t="shared" ca="1" si="59"/>
        <v>0</v>
      </c>
      <c r="T237" s="59">
        <f t="shared" ca="1" si="59"/>
        <v>0</v>
      </c>
      <c r="U237" s="59">
        <f t="shared" ca="1" si="59"/>
        <v>0</v>
      </c>
      <c r="V237" s="59"/>
      <c r="W237" s="59">
        <f t="shared" ca="1" si="44"/>
        <v>0</v>
      </c>
      <c r="X237" s="59">
        <f t="shared" ca="1" si="45"/>
        <v>0</v>
      </c>
      <c r="Y237" s="59">
        <f t="shared" ca="1" si="46"/>
        <v>0</v>
      </c>
      <c r="Z237" s="59">
        <f t="shared" ca="1" si="47"/>
        <v>0</v>
      </c>
      <c r="AA237" s="59">
        <f t="shared" ca="1" si="48"/>
        <v>0</v>
      </c>
      <c r="AB237" s="59">
        <f t="shared" ca="1" si="49"/>
        <v>-1.43963003158569</v>
      </c>
      <c r="AC237" s="59">
        <f t="shared" ca="1" si="50"/>
        <v>0</v>
      </c>
      <c r="AD237" s="59">
        <f t="shared" ca="1" si="51"/>
        <v>0</v>
      </c>
      <c r="AE237" s="59">
        <f t="shared" ca="1" si="52"/>
        <v>0</v>
      </c>
      <c r="AF237" s="59">
        <f t="shared" ca="1" si="53"/>
        <v>0</v>
      </c>
      <c r="AG237" s="59">
        <f t="shared" ca="1" si="54"/>
        <v>0</v>
      </c>
      <c r="AH237" s="60"/>
      <c r="AI237" s="61">
        <v>5</v>
      </c>
      <c r="AJ237" s="60">
        <f t="shared" ca="1" si="58"/>
        <v>15</v>
      </c>
    </row>
    <row r="238" spans="1:36" ht="13.8" x14ac:dyDescent="0.3">
      <c r="A238" s="55" t="str">
        <f t="shared" ref="A238:D271" ca="1" si="60">INDIRECT($C$4&amp;"!"&amp;ADDRESS(ROW(),COLUMN()))</f>
        <v>iss_45_4</v>
      </c>
      <c r="B238" s="55">
        <f t="shared" ca="1" si="60"/>
        <v>1.00889003276825</v>
      </c>
      <c r="C238" s="55">
        <f t="shared" ca="1" si="60"/>
        <v>-1.0140199661254901</v>
      </c>
      <c r="D238" s="55">
        <f t="shared" ca="1" si="60"/>
        <v>-0.59522998332977295</v>
      </c>
      <c r="E238" s="14"/>
      <c r="F238" s="50">
        <v>222</v>
      </c>
      <c r="G238" s="62" t="str">
        <f t="shared" ca="1" si="43"/>
        <v>iss</v>
      </c>
      <c r="H238" s="56"/>
      <c r="I238" s="56"/>
      <c r="J238" s="14"/>
      <c r="K238" s="59">
        <f t="shared" ca="1" si="59"/>
        <v>0</v>
      </c>
      <c r="L238" s="59">
        <f t="shared" ca="1" si="59"/>
        <v>0</v>
      </c>
      <c r="M238" s="59">
        <f t="shared" ca="1" si="59"/>
        <v>0</v>
      </c>
      <c r="N238" s="59">
        <f t="shared" ca="1" si="59"/>
        <v>0</v>
      </c>
      <c r="O238" s="59">
        <f t="shared" ca="1" si="59"/>
        <v>0</v>
      </c>
      <c r="P238" s="59">
        <f t="shared" ca="1" si="59"/>
        <v>1.00889003276825</v>
      </c>
      <c r="Q238" s="59">
        <f t="shared" ca="1" si="59"/>
        <v>0</v>
      </c>
      <c r="R238" s="59">
        <f t="shared" ca="1" si="59"/>
        <v>0</v>
      </c>
      <c r="S238" s="59">
        <f t="shared" ca="1" si="59"/>
        <v>0</v>
      </c>
      <c r="T238" s="59">
        <f t="shared" ca="1" si="59"/>
        <v>0</v>
      </c>
      <c r="U238" s="59">
        <f t="shared" ca="1" si="59"/>
        <v>0</v>
      </c>
      <c r="V238" s="59"/>
      <c r="W238" s="59">
        <f t="shared" ca="1" si="44"/>
        <v>0</v>
      </c>
      <c r="X238" s="59">
        <f t="shared" ca="1" si="45"/>
        <v>0</v>
      </c>
      <c r="Y238" s="59">
        <f t="shared" ca="1" si="46"/>
        <v>0</v>
      </c>
      <c r="Z238" s="59">
        <f t="shared" ca="1" si="47"/>
        <v>0</v>
      </c>
      <c r="AA238" s="59">
        <f t="shared" ca="1" si="48"/>
        <v>0</v>
      </c>
      <c r="AB238" s="59">
        <f t="shared" ca="1" si="49"/>
        <v>-1.0140199661254901</v>
      </c>
      <c r="AC238" s="59">
        <f t="shared" ca="1" si="50"/>
        <v>0</v>
      </c>
      <c r="AD238" s="59">
        <f t="shared" ca="1" si="51"/>
        <v>0</v>
      </c>
      <c r="AE238" s="59">
        <f t="shared" ca="1" si="52"/>
        <v>0</v>
      </c>
      <c r="AF238" s="59">
        <f t="shared" ca="1" si="53"/>
        <v>0</v>
      </c>
      <c r="AG238" s="59">
        <f t="shared" ca="1" si="54"/>
        <v>0</v>
      </c>
      <c r="AH238" s="60"/>
      <c r="AI238" s="61">
        <v>5</v>
      </c>
      <c r="AJ238" s="60">
        <f t="shared" ca="1" si="58"/>
        <v>15</v>
      </c>
    </row>
    <row r="239" spans="1:36" ht="13.8" x14ac:dyDescent="0.3">
      <c r="A239" s="55" t="str">
        <f t="shared" ca="1" si="60"/>
        <v>iss_45_5</v>
      </c>
      <c r="B239" s="55">
        <f t="shared" ca="1" si="60"/>
        <v>-1.1695699691772501</v>
      </c>
      <c r="C239" s="55">
        <f t="shared" ca="1" si="60"/>
        <v>-2.4560999870300302</v>
      </c>
      <c r="D239" s="55">
        <f t="shared" ca="1" si="60"/>
        <v>0.60088998079299905</v>
      </c>
      <c r="E239" s="14"/>
      <c r="F239" s="50">
        <v>223</v>
      </c>
      <c r="G239" s="62" t="str">
        <f t="shared" ref="G239:G302" ca="1" si="61">MID(A239,1,3)</f>
        <v>iss</v>
      </c>
      <c r="H239" s="56"/>
      <c r="I239" s="56"/>
      <c r="J239" s="14"/>
      <c r="K239" s="59">
        <f t="shared" ca="1" si="59"/>
        <v>0</v>
      </c>
      <c r="L239" s="59">
        <f t="shared" ca="1" si="59"/>
        <v>0</v>
      </c>
      <c r="M239" s="59">
        <f t="shared" ca="1" si="59"/>
        <v>0</v>
      </c>
      <c r="N239" s="59">
        <f t="shared" ca="1" si="59"/>
        <v>0</v>
      </c>
      <c r="O239" s="59">
        <f t="shared" ca="1" si="59"/>
        <v>0</v>
      </c>
      <c r="P239" s="59">
        <f t="shared" ca="1" si="59"/>
        <v>-1.1695699691772501</v>
      </c>
      <c r="Q239" s="59">
        <f t="shared" ca="1" si="59"/>
        <v>0</v>
      </c>
      <c r="R239" s="59">
        <f t="shared" ca="1" si="59"/>
        <v>0</v>
      </c>
      <c r="S239" s="59">
        <f t="shared" ca="1" si="59"/>
        <v>0</v>
      </c>
      <c r="T239" s="59">
        <f t="shared" ca="1" si="59"/>
        <v>0</v>
      </c>
      <c r="U239" s="59">
        <f t="shared" ca="1" si="59"/>
        <v>0</v>
      </c>
      <c r="V239" s="59"/>
      <c r="W239" s="59">
        <f t="shared" ref="W239:W302" ca="1" si="62">IF($C$5=1,IF($G239=K$13,$C239,0),IF($H239=K$14,$C239,0))</f>
        <v>0</v>
      </c>
      <c r="X239" s="59">
        <f t="shared" ref="X239:X302" ca="1" si="63">IF($C$5=1,IF($G239=L$13,$C239,0),IF($H239=L$14,$C239,0))</f>
        <v>0</v>
      </c>
      <c r="Y239" s="59">
        <f t="shared" ref="Y239:Y302" ca="1" si="64">IF($C$5=1,IF($G239=M$13,$C239,0),IF($H239=M$14,$C239,0))</f>
        <v>0</v>
      </c>
      <c r="Z239" s="59">
        <f t="shared" ref="Z239:Z302" ca="1" si="65">IF($C$5=1,IF($G239=N$13,$C239,0),IF($H239=N$14,$C239,0))</f>
        <v>0</v>
      </c>
      <c r="AA239" s="59">
        <f t="shared" ref="AA239:AA302" ca="1" si="66">IF($C$5=1,IF($G239=O$13,$C239,0),IF($H239=O$14,$C239,0))</f>
        <v>0</v>
      </c>
      <c r="AB239" s="59">
        <f t="shared" ref="AB239:AB302" ca="1" si="67">IF($C$5=1,IF($G239=P$13,$C239,0),IF($H239=P$14,$C239,0))</f>
        <v>-2.4560999870300302</v>
      </c>
      <c r="AC239" s="59">
        <f t="shared" ref="AC239:AC302" ca="1" si="68">IF($C$5=1,IF($G239=Q$13,$C239,0),IF($H239=Q$14,$C239,0))</f>
        <v>0</v>
      </c>
      <c r="AD239" s="59">
        <f t="shared" ref="AD239:AD302" ca="1" si="69">IF($C$5=1,IF($G239=R$13,$C239,0),IF($H239=R$14,$C239,0))</f>
        <v>0</v>
      </c>
      <c r="AE239" s="59">
        <f t="shared" ref="AE239:AE302" ca="1" si="70">IF($C$5=1,IF($G239=S$13,$C239,0),IF($H239=S$14,$C239,0))</f>
        <v>0</v>
      </c>
      <c r="AF239" s="59">
        <f t="shared" ref="AF239:AF302" ca="1" si="71">IF($C$5=1,IF($G239=T$13,$C239,0),IF($H239=T$14,$C239,0))</f>
        <v>0</v>
      </c>
      <c r="AG239" s="59">
        <f t="shared" ref="AG239:AG302" ca="1" si="72">IF($C$5=1,IF($G239=U$13,$C239,0),IF($H239=U$14,$C239,0))</f>
        <v>0</v>
      </c>
      <c r="AH239" s="60"/>
      <c r="AI239" s="61">
        <v>5</v>
      </c>
      <c r="AJ239" s="60">
        <f t="shared" ca="1" si="58"/>
        <v>15</v>
      </c>
    </row>
    <row r="240" spans="1:36" ht="13.8" x14ac:dyDescent="0.3">
      <c r="A240" s="55" t="str">
        <f t="shared" ca="1" si="60"/>
        <v>oel_46_1</v>
      </c>
      <c r="B240" s="55">
        <f t="shared" ca="1" si="60"/>
        <v>0.28946000337600702</v>
      </c>
      <c r="C240" s="55">
        <f t="shared" ca="1" si="60"/>
        <v>-0.67088997364044201</v>
      </c>
      <c r="D240" s="55">
        <f t="shared" ca="1" si="60"/>
        <v>1.03463995456696</v>
      </c>
      <c r="E240" s="14"/>
      <c r="F240" s="50">
        <v>224</v>
      </c>
      <c r="G240" s="62" t="str">
        <f t="shared" ca="1" si="61"/>
        <v>oel</v>
      </c>
      <c r="H240" s="56"/>
      <c r="I240" s="56"/>
      <c r="J240" s="14"/>
      <c r="K240" s="59">
        <f t="shared" ca="1" si="59"/>
        <v>0</v>
      </c>
      <c r="L240" s="59">
        <f t="shared" ca="1" si="59"/>
        <v>0</v>
      </c>
      <c r="M240" s="59">
        <f t="shared" ca="1" si="59"/>
        <v>0</v>
      </c>
      <c r="N240" s="59">
        <f t="shared" ca="1" si="59"/>
        <v>0</v>
      </c>
      <c r="O240" s="59">
        <f t="shared" ca="1" si="59"/>
        <v>0.28946000337600702</v>
      </c>
      <c r="P240" s="59">
        <f t="shared" ca="1" si="59"/>
        <v>0</v>
      </c>
      <c r="Q240" s="59">
        <f t="shared" ca="1" si="59"/>
        <v>0</v>
      </c>
      <c r="R240" s="59">
        <f t="shared" ca="1" si="59"/>
        <v>0</v>
      </c>
      <c r="S240" s="59">
        <f t="shared" ca="1" si="59"/>
        <v>0</v>
      </c>
      <c r="T240" s="59">
        <f t="shared" ca="1" si="59"/>
        <v>0</v>
      </c>
      <c r="U240" s="59">
        <f t="shared" ca="1" si="59"/>
        <v>0</v>
      </c>
      <c r="V240" s="59"/>
      <c r="W240" s="59">
        <f t="shared" ca="1" si="62"/>
        <v>0</v>
      </c>
      <c r="X240" s="59">
        <f t="shared" ca="1" si="63"/>
        <v>0</v>
      </c>
      <c r="Y240" s="59">
        <f t="shared" ca="1" si="64"/>
        <v>0</v>
      </c>
      <c r="Z240" s="59">
        <f t="shared" ca="1" si="65"/>
        <v>0</v>
      </c>
      <c r="AA240" s="59">
        <f t="shared" ca="1" si="66"/>
        <v>-0.67088997364044201</v>
      </c>
      <c r="AB240" s="59">
        <f t="shared" ca="1" si="67"/>
        <v>0</v>
      </c>
      <c r="AC240" s="59">
        <f t="shared" ca="1" si="68"/>
        <v>0</v>
      </c>
      <c r="AD240" s="59">
        <f t="shared" ca="1" si="69"/>
        <v>0</v>
      </c>
      <c r="AE240" s="59">
        <f t="shared" ca="1" si="70"/>
        <v>0</v>
      </c>
      <c r="AF240" s="59">
        <f t="shared" ca="1" si="71"/>
        <v>0</v>
      </c>
      <c r="AG240" s="59">
        <f t="shared" ca="1" si="72"/>
        <v>0</v>
      </c>
      <c r="AH240" s="60"/>
      <c r="AI240" s="61">
        <v>5</v>
      </c>
      <c r="AJ240" s="60">
        <f t="shared" ca="1" si="58"/>
        <v>15</v>
      </c>
    </row>
    <row r="241" spans="1:36" ht="13.8" x14ac:dyDescent="0.3">
      <c r="A241" s="55" t="str">
        <f t="shared" ca="1" si="60"/>
        <v>oel_46_2</v>
      </c>
      <c r="B241" s="55">
        <f t="shared" ca="1" si="60"/>
        <v>-0.73584002256393399</v>
      </c>
      <c r="C241" s="55">
        <f t="shared" ca="1" si="60"/>
        <v>-0.40895000100135798</v>
      </c>
      <c r="D241" s="55">
        <f t="shared" ca="1" si="60"/>
        <v>-9.3889996409416199E-2</v>
      </c>
      <c r="E241" s="14"/>
      <c r="F241" s="50">
        <v>225</v>
      </c>
      <c r="G241" s="62" t="str">
        <f t="shared" ca="1" si="61"/>
        <v>oel</v>
      </c>
      <c r="H241" s="56"/>
      <c r="I241" s="56"/>
      <c r="J241" s="14"/>
      <c r="K241" s="59">
        <f t="shared" ca="1" si="59"/>
        <v>0</v>
      </c>
      <c r="L241" s="59">
        <f t="shared" ca="1" si="59"/>
        <v>0</v>
      </c>
      <c r="M241" s="59">
        <f t="shared" ca="1" si="59"/>
        <v>0</v>
      </c>
      <c r="N241" s="59">
        <f t="shared" ca="1" si="59"/>
        <v>0</v>
      </c>
      <c r="O241" s="59">
        <f t="shared" ca="1" si="59"/>
        <v>-0.73584002256393399</v>
      </c>
      <c r="P241" s="59">
        <f t="shared" ca="1" si="59"/>
        <v>0</v>
      </c>
      <c r="Q241" s="59">
        <f t="shared" ca="1" si="59"/>
        <v>0</v>
      </c>
      <c r="R241" s="59">
        <f t="shared" ca="1" si="59"/>
        <v>0</v>
      </c>
      <c r="S241" s="59">
        <f t="shared" ca="1" si="59"/>
        <v>0</v>
      </c>
      <c r="T241" s="59">
        <f t="shared" ca="1" si="59"/>
        <v>0</v>
      </c>
      <c r="U241" s="59">
        <f t="shared" ca="1" si="59"/>
        <v>0</v>
      </c>
      <c r="V241" s="59"/>
      <c r="W241" s="59">
        <f t="shared" ca="1" si="62"/>
        <v>0</v>
      </c>
      <c r="X241" s="59">
        <f t="shared" ca="1" si="63"/>
        <v>0</v>
      </c>
      <c r="Y241" s="59">
        <f t="shared" ca="1" si="64"/>
        <v>0</v>
      </c>
      <c r="Z241" s="59">
        <f t="shared" ca="1" si="65"/>
        <v>0</v>
      </c>
      <c r="AA241" s="59">
        <f t="shared" ca="1" si="66"/>
        <v>-0.40895000100135798</v>
      </c>
      <c r="AB241" s="59">
        <f t="shared" ca="1" si="67"/>
        <v>0</v>
      </c>
      <c r="AC241" s="59">
        <f t="shared" ca="1" si="68"/>
        <v>0</v>
      </c>
      <c r="AD241" s="59">
        <f t="shared" ca="1" si="69"/>
        <v>0</v>
      </c>
      <c r="AE241" s="59">
        <f t="shared" ca="1" si="70"/>
        <v>0</v>
      </c>
      <c r="AF241" s="59">
        <f t="shared" ca="1" si="71"/>
        <v>0</v>
      </c>
      <c r="AG241" s="59">
        <f t="shared" ca="1" si="72"/>
        <v>0</v>
      </c>
      <c r="AH241" s="60"/>
      <c r="AI241" s="61">
        <v>5</v>
      </c>
      <c r="AJ241" s="60">
        <f t="shared" ca="1" si="58"/>
        <v>15</v>
      </c>
    </row>
    <row r="242" spans="1:36" ht="13.8" x14ac:dyDescent="0.3">
      <c r="A242" s="55" t="str">
        <f t="shared" ca="1" si="60"/>
        <v>oel_46_3</v>
      </c>
      <c r="B242" s="55">
        <f t="shared" ca="1" si="60"/>
        <v>0.31891998648643499</v>
      </c>
      <c r="C242" s="55">
        <f t="shared" ca="1" si="60"/>
        <v>-0.30461001396179199</v>
      </c>
      <c r="D242" s="55">
        <f t="shared" ca="1" si="60"/>
        <v>0.62076002359390303</v>
      </c>
      <c r="E242" s="14"/>
      <c r="F242" s="50">
        <v>226</v>
      </c>
      <c r="G242" s="62" t="str">
        <f t="shared" ca="1" si="61"/>
        <v>oel</v>
      </c>
      <c r="H242" s="56"/>
      <c r="I242" s="56"/>
      <c r="J242" s="14"/>
      <c r="K242" s="59">
        <f t="shared" ca="1" si="59"/>
        <v>0</v>
      </c>
      <c r="L242" s="59">
        <f t="shared" ca="1" si="59"/>
        <v>0</v>
      </c>
      <c r="M242" s="59">
        <f t="shared" ca="1" si="59"/>
        <v>0</v>
      </c>
      <c r="N242" s="59">
        <f t="shared" ca="1" si="59"/>
        <v>0</v>
      </c>
      <c r="O242" s="59">
        <f t="shared" ca="1" si="59"/>
        <v>0.31891998648643499</v>
      </c>
      <c r="P242" s="59">
        <f t="shared" ca="1" si="59"/>
        <v>0</v>
      </c>
      <c r="Q242" s="59">
        <f t="shared" ca="1" si="59"/>
        <v>0</v>
      </c>
      <c r="R242" s="59">
        <f t="shared" ca="1" si="59"/>
        <v>0</v>
      </c>
      <c r="S242" s="59">
        <f t="shared" ca="1" si="59"/>
        <v>0</v>
      </c>
      <c r="T242" s="59">
        <f t="shared" ca="1" si="59"/>
        <v>0</v>
      </c>
      <c r="U242" s="59">
        <f t="shared" ca="1" si="59"/>
        <v>0</v>
      </c>
      <c r="V242" s="59"/>
      <c r="W242" s="59">
        <f t="shared" ca="1" si="62"/>
        <v>0</v>
      </c>
      <c r="X242" s="59">
        <f t="shared" ca="1" si="63"/>
        <v>0</v>
      </c>
      <c r="Y242" s="59">
        <f t="shared" ca="1" si="64"/>
        <v>0</v>
      </c>
      <c r="Z242" s="59">
        <f t="shared" ca="1" si="65"/>
        <v>0</v>
      </c>
      <c r="AA242" s="59">
        <f t="shared" ca="1" si="66"/>
        <v>-0.30461001396179199</v>
      </c>
      <c r="AB242" s="59">
        <f t="shared" ca="1" si="67"/>
        <v>0</v>
      </c>
      <c r="AC242" s="59">
        <f t="shared" ca="1" si="68"/>
        <v>0</v>
      </c>
      <c r="AD242" s="59">
        <f t="shared" ca="1" si="69"/>
        <v>0</v>
      </c>
      <c r="AE242" s="59">
        <f t="shared" ca="1" si="70"/>
        <v>0</v>
      </c>
      <c r="AF242" s="59">
        <f t="shared" ca="1" si="71"/>
        <v>0</v>
      </c>
      <c r="AG242" s="59">
        <f t="shared" ca="1" si="72"/>
        <v>0</v>
      </c>
      <c r="AH242" s="60"/>
      <c r="AI242" s="61">
        <v>5</v>
      </c>
      <c r="AJ242" s="60">
        <f t="shared" ca="1" si="58"/>
        <v>15</v>
      </c>
    </row>
    <row r="243" spans="1:36" ht="13.8" x14ac:dyDescent="0.3">
      <c r="A243" s="55" t="str">
        <f t="shared" ca="1" si="60"/>
        <v>oel_46_4</v>
      </c>
      <c r="B243" s="55">
        <f t="shared" ca="1" si="60"/>
        <v>-0.36735001206397999</v>
      </c>
      <c r="C243" s="55">
        <f t="shared" ca="1" si="60"/>
        <v>-0.34540000557899497</v>
      </c>
      <c r="D243" s="55">
        <f t="shared" ca="1" si="60"/>
        <v>1.3814500570297199</v>
      </c>
      <c r="E243" s="14"/>
      <c r="F243" s="50">
        <v>227</v>
      </c>
      <c r="G243" s="62" t="str">
        <f t="shared" ca="1" si="61"/>
        <v>oel</v>
      </c>
      <c r="H243" s="56"/>
      <c r="I243" s="56"/>
      <c r="J243" s="14"/>
      <c r="K243" s="59">
        <f t="shared" ca="1" si="59"/>
        <v>0</v>
      </c>
      <c r="L243" s="59">
        <f t="shared" ca="1" si="59"/>
        <v>0</v>
      </c>
      <c r="M243" s="59">
        <f t="shared" ca="1" si="59"/>
        <v>0</v>
      </c>
      <c r="N243" s="59">
        <f t="shared" ca="1" si="59"/>
        <v>0</v>
      </c>
      <c r="O243" s="59">
        <f t="shared" ca="1" si="59"/>
        <v>-0.36735001206397999</v>
      </c>
      <c r="P243" s="59">
        <f t="shared" ca="1" si="59"/>
        <v>0</v>
      </c>
      <c r="Q243" s="59">
        <f t="shared" ca="1" si="59"/>
        <v>0</v>
      </c>
      <c r="R243" s="59">
        <f t="shared" ca="1" si="59"/>
        <v>0</v>
      </c>
      <c r="S243" s="59">
        <f t="shared" ca="1" si="59"/>
        <v>0</v>
      </c>
      <c r="T243" s="59">
        <f t="shared" ca="1" si="59"/>
        <v>0</v>
      </c>
      <c r="U243" s="59">
        <f t="shared" ca="1" si="59"/>
        <v>0</v>
      </c>
      <c r="V243" s="59"/>
      <c r="W243" s="59">
        <f t="shared" ca="1" si="62"/>
        <v>0</v>
      </c>
      <c r="X243" s="59">
        <f t="shared" ca="1" si="63"/>
        <v>0</v>
      </c>
      <c r="Y243" s="59">
        <f t="shared" ca="1" si="64"/>
        <v>0</v>
      </c>
      <c r="Z243" s="59">
        <f t="shared" ca="1" si="65"/>
        <v>0</v>
      </c>
      <c r="AA243" s="59">
        <f t="shared" ca="1" si="66"/>
        <v>-0.34540000557899497</v>
      </c>
      <c r="AB243" s="59">
        <f t="shared" ca="1" si="67"/>
        <v>0</v>
      </c>
      <c r="AC243" s="59">
        <f t="shared" ca="1" si="68"/>
        <v>0</v>
      </c>
      <c r="AD243" s="59">
        <f t="shared" ca="1" si="69"/>
        <v>0</v>
      </c>
      <c r="AE243" s="59">
        <f t="shared" ca="1" si="70"/>
        <v>0</v>
      </c>
      <c r="AF243" s="59">
        <f t="shared" ca="1" si="71"/>
        <v>0</v>
      </c>
      <c r="AG243" s="59">
        <f t="shared" ca="1" si="72"/>
        <v>0</v>
      </c>
      <c r="AH243" s="60"/>
      <c r="AI243" s="61">
        <v>5</v>
      </c>
      <c r="AJ243" s="60">
        <f t="shared" ca="1" si="58"/>
        <v>15</v>
      </c>
    </row>
    <row r="244" spans="1:36" ht="13.8" x14ac:dyDescent="0.3">
      <c r="A244" s="55" t="str">
        <f t="shared" ca="1" si="60"/>
        <v>oel_46_5</v>
      </c>
      <c r="B244" s="55">
        <f t="shared" ca="1" si="60"/>
        <v>0.294360011816025</v>
      </c>
      <c r="C244" s="55">
        <f t="shared" ca="1" si="60"/>
        <v>-0.339300006628036</v>
      </c>
      <c r="D244" s="55">
        <f t="shared" ca="1" si="60"/>
        <v>0.29969000816345198</v>
      </c>
      <c r="E244" s="14"/>
      <c r="F244" s="50">
        <v>228</v>
      </c>
      <c r="G244" s="62" t="str">
        <f t="shared" ca="1" si="61"/>
        <v>oel</v>
      </c>
      <c r="H244" s="56"/>
      <c r="I244" s="56"/>
      <c r="J244" s="14"/>
      <c r="K244" s="59">
        <f t="shared" ca="1" si="59"/>
        <v>0</v>
      </c>
      <c r="L244" s="59">
        <f t="shared" ca="1" si="59"/>
        <v>0</v>
      </c>
      <c r="M244" s="59">
        <f t="shared" ca="1" si="59"/>
        <v>0</v>
      </c>
      <c r="N244" s="59">
        <f t="shared" ca="1" si="59"/>
        <v>0</v>
      </c>
      <c r="O244" s="59">
        <f t="shared" ca="1" si="59"/>
        <v>0.294360011816025</v>
      </c>
      <c r="P244" s="59">
        <f t="shared" ca="1" si="59"/>
        <v>0</v>
      </c>
      <c r="Q244" s="59">
        <f t="shared" ca="1" si="59"/>
        <v>0</v>
      </c>
      <c r="R244" s="59">
        <f t="shared" ca="1" si="59"/>
        <v>0</v>
      </c>
      <c r="S244" s="59">
        <f t="shared" ca="1" si="59"/>
        <v>0</v>
      </c>
      <c r="T244" s="59">
        <f t="shared" ca="1" si="59"/>
        <v>0</v>
      </c>
      <c r="U244" s="59">
        <f t="shared" ca="1" si="59"/>
        <v>0</v>
      </c>
      <c r="V244" s="59"/>
      <c r="W244" s="59">
        <f t="shared" ca="1" si="62"/>
        <v>0</v>
      </c>
      <c r="X244" s="59">
        <f t="shared" ca="1" si="63"/>
        <v>0</v>
      </c>
      <c r="Y244" s="59">
        <f t="shared" ca="1" si="64"/>
        <v>0</v>
      </c>
      <c r="Z244" s="59">
        <f t="shared" ca="1" si="65"/>
        <v>0</v>
      </c>
      <c r="AA244" s="59">
        <f t="shared" ca="1" si="66"/>
        <v>-0.339300006628036</v>
      </c>
      <c r="AB244" s="59">
        <f t="shared" ca="1" si="67"/>
        <v>0</v>
      </c>
      <c r="AC244" s="59">
        <f t="shared" ca="1" si="68"/>
        <v>0</v>
      </c>
      <c r="AD244" s="59">
        <f t="shared" ca="1" si="69"/>
        <v>0</v>
      </c>
      <c r="AE244" s="59">
        <f t="shared" ca="1" si="70"/>
        <v>0</v>
      </c>
      <c r="AF244" s="59">
        <f t="shared" ca="1" si="71"/>
        <v>0</v>
      </c>
      <c r="AG244" s="59">
        <f t="shared" ca="1" si="72"/>
        <v>0</v>
      </c>
      <c r="AH244" s="60"/>
      <c r="AI244" s="61">
        <v>5</v>
      </c>
      <c r="AJ244" s="60">
        <f t="shared" ca="1" si="58"/>
        <v>15</v>
      </c>
    </row>
    <row r="245" spans="1:36" ht="13.8" x14ac:dyDescent="0.3">
      <c r="A245" s="55" t="str">
        <f t="shared" ca="1" si="60"/>
        <v>oel_47_1</v>
      </c>
      <c r="B245" s="55">
        <f t="shared" ca="1" si="60"/>
        <v>-0.46061998605728099</v>
      </c>
      <c r="C245" s="55">
        <f t="shared" ca="1" si="60"/>
        <v>1.05698001384735</v>
      </c>
      <c r="D245" s="55">
        <f t="shared" ca="1" si="60"/>
        <v>1.12402999401093</v>
      </c>
      <c r="E245" s="14"/>
      <c r="F245" s="50">
        <v>229</v>
      </c>
      <c r="G245" s="62" t="str">
        <f t="shared" ca="1" si="61"/>
        <v>oel</v>
      </c>
      <c r="H245" s="56"/>
      <c r="I245" s="56"/>
      <c r="J245" s="14"/>
      <c r="K245" s="59">
        <f t="shared" ca="1" si="59"/>
        <v>0</v>
      </c>
      <c r="L245" s="59">
        <f t="shared" ca="1" si="59"/>
        <v>0</v>
      </c>
      <c r="M245" s="59">
        <f t="shared" ca="1" si="59"/>
        <v>0</v>
      </c>
      <c r="N245" s="59">
        <f t="shared" ca="1" si="59"/>
        <v>0</v>
      </c>
      <c r="O245" s="59">
        <f t="shared" ca="1" si="59"/>
        <v>-0.46061998605728099</v>
      </c>
      <c r="P245" s="59">
        <f t="shared" ca="1" si="59"/>
        <v>0</v>
      </c>
      <c r="Q245" s="59">
        <f t="shared" ca="1" si="59"/>
        <v>0</v>
      </c>
      <c r="R245" s="59">
        <f t="shared" ca="1" si="59"/>
        <v>0</v>
      </c>
      <c r="S245" s="59">
        <f t="shared" ca="1" si="59"/>
        <v>0</v>
      </c>
      <c r="T245" s="59">
        <f t="shared" ca="1" si="59"/>
        <v>0</v>
      </c>
      <c r="U245" s="59">
        <f t="shared" ca="1" si="59"/>
        <v>0</v>
      </c>
      <c r="V245" s="59"/>
      <c r="W245" s="59">
        <f t="shared" ca="1" si="62"/>
        <v>0</v>
      </c>
      <c r="X245" s="59">
        <f t="shared" ca="1" si="63"/>
        <v>0</v>
      </c>
      <c r="Y245" s="59">
        <f t="shared" ca="1" si="64"/>
        <v>0</v>
      </c>
      <c r="Z245" s="59">
        <f t="shared" ca="1" si="65"/>
        <v>0</v>
      </c>
      <c r="AA245" s="59">
        <f t="shared" ca="1" si="66"/>
        <v>1.05698001384735</v>
      </c>
      <c r="AB245" s="59">
        <f t="shared" ca="1" si="67"/>
        <v>0</v>
      </c>
      <c r="AC245" s="59">
        <f t="shared" ca="1" si="68"/>
        <v>0</v>
      </c>
      <c r="AD245" s="59">
        <f t="shared" ca="1" si="69"/>
        <v>0</v>
      </c>
      <c r="AE245" s="59">
        <f t="shared" ca="1" si="70"/>
        <v>0</v>
      </c>
      <c r="AF245" s="59">
        <f t="shared" ca="1" si="71"/>
        <v>0</v>
      </c>
      <c r="AG245" s="59">
        <f t="shared" ca="1" si="72"/>
        <v>0</v>
      </c>
      <c r="AH245" s="60"/>
      <c r="AI245" s="61">
        <v>5</v>
      </c>
      <c r="AJ245" s="60">
        <f t="shared" ca="1" si="58"/>
        <v>15</v>
      </c>
    </row>
    <row r="246" spans="1:36" ht="13.8" x14ac:dyDescent="0.3">
      <c r="A246" s="55" t="str">
        <f t="shared" ca="1" si="60"/>
        <v>oel_47_2</v>
      </c>
      <c r="B246" s="55">
        <f t="shared" ca="1" si="60"/>
        <v>-1.5329400300979601</v>
      </c>
      <c r="C246" s="55">
        <f t="shared" ca="1" si="60"/>
        <v>-0.34929001331329301</v>
      </c>
      <c r="D246" s="55">
        <f t="shared" ca="1" si="60"/>
        <v>-0.46331000328063998</v>
      </c>
      <c r="E246" s="14"/>
      <c r="F246" s="50">
        <v>230</v>
      </c>
      <c r="G246" s="62" t="str">
        <f t="shared" ca="1" si="61"/>
        <v>oel</v>
      </c>
      <c r="H246" s="56"/>
      <c r="I246" s="56"/>
      <c r="J246" s="14"/>
      <c r="K246" s="59">
        <f t="shared" ca="1" si="59"/>
        <v>0</v>
      </c>
      <c r="L246" s="59">
        <f t="shared" ca="1" si="59"/>
        <v>0</v>
      </c>
      <c r="M246" s="59">
        <f t="shared" ca="1" si="59"/>
        <v>0</v>
      </c>
      <c r="N246" s="59">
        <f t="shared" ca="1" si="59"/>
        <v>0</v>
      </c>
      <c r="O246" s="59">
        <f t="shared" ca="1" si="59"/>
        <v>-1.5329400300979601</v>
      </c>
      <c r="P246" s="59">
        <f t="shared" ca="1" si="59"/>
        <v>0</v>
      </c>
      <c r="Q246" s="59">
        <f t="shared" ca="1" si="59"/>
        <v>0</v>
      </c>
      <c r="R246" s="59">
        <f t="shared" ca="1" si="59"/>
        <v>0</v>
      </c>
      <c r="S246" s="59">
        <f t="shared" ca="1" si="59"/>
        <v>0</v>
      </c>
      <c r="T246" s="59">
        <f t="shared" ca="1" si="59"/>
        <v>0</v>
      </c>
      <c r="U246" s="59">
        <f t="shared" ca="1" si="59"/>
        <v>0</v>
      </c>
      <c r="V246" s="59"/>
      <c r="W246" s="59">
        <f t="shared" ca="1" si="62"/>
        <v>0</v>
      </c>
      <c r="X246" s="59">
        <f t="shared" ca="1" si="63"/>
        <v>0</v>
      </c>
      <c r="Y246" s="59">
        <f t="shared" ca="1" si="64"/>
        <v>0</v>
      </c>
      <c r="Z246" s="59">
        <f t="shared" ca="1" si="65"/>
        <v>0</v>
      </c>
      <c r="AA246" s="59">
        <f t="shared" ca="1" si="66"/>
        <v>-0.34929001331329301</v>
      </c>
      <c r="AB246" s="59">
        <f t="shared" ca="1" si="67"/>
        <v>0</v>
      </c>
      <c r="AC246" s="59">
        <f t="shared" ca="1" si="68"/>
        <v>0</v>
      </c>
      <c r="AD246" s="59">
        <f t="shared" ca="1" si="69"/>
        <v>0</v>
      </c>
      <c r="AE246" s="59">
        <f t="shared" ca="1" si="70"/>
        <v>0</v>
      </c>
      <c r="AF246" s="59">
        <f t="shared" ca="1" si="71"/>
        <v>0</v>
      </c>
      <c r="AG246" s="59">
        <f t="shared" ca="1" si="72"/>
        <v>0</v>
      </c>
      <c r="AH246" s="60"/>
      <c r="AI246" s="61">
        <v>5</v>
      </c>
      <c r="AJ246" s="60">
        <f t="shared" ca="1" si="58"/>
        <v>15</v>
      </c>
    </row>
    <row r="247" spans="1:36" ht="13.8" x14ac:dyDescent="0.3">
      <c r="A247" s="55" t="str">
        <f t="shared" ca="1" si="60"/>
        <v>oel_47_3</v>
      </c>
      <c r="B247" s="55">
        <f t="shared" ca="1" si="60"/>
        <v>0.88881999254226696</v>
      </c>
      <c r="C247" s="55">
        <f t="shared" ca="1" si="60"/>
        <v>-0.57696998119354204</v>
      </c>
      <c r="D247" s="55">
        <f t="shared" ca="1" si="60"/>
        <v>1.1859099864959699</v>
      </c>
      <c r="E247" s="14"/>
      <c r="F247" s="50">
        <v>231</v>
      </c>
      <c r="G247" s="62" t="str">
        <f t="shared" ca="1" si="61"/>
        <v>oel</v>
      </c>
      <c r="H247" s="56"/>
      <c r="I247" s="56"/>
      <c r="J247" s="14"/>
      <c r="K247" s="59">
        <f t="shared" ref="K247:U270" ca="1" si="73">IF($C$5=1,IF($G247=K$13,$B247,0),IF($H247=K$14,$B247,0))</f>
        <v>0</v>
      </c>
      <c r="L247" s="59">
        <f t="shared" ca="1" si="73"/>
        <v>0</v>
      </c>
      <c r="M247" s="59">
        <f t="shared" ca="1" si="73"/>
        <v>0</v>
      </c>
      <c r="N247" s="59">
        <f t="shared" ca="1" si="73"/>
        <v>0</v>
      </c>
      <c r="O247" s="59">
        <f t="shared" ca="1" si="73"/>
        <v>0.88881999254226696</v>
      </c>
      <c r="P247" s="59">
        <f t="shared" ca="1" si="73"/>
        <v>0</v>
      </c>
      <c r="Q247" s="59">
        <f t="shared" ca="1" si="73"/>
        <v>0</v>
      </c>
      <c r="R247" s="59">
        <f t="shared" ca="1" si="73"/>
        <v>0</v>
      </c>
      <c r="S247" s="59">
        <f t="shared" ca="1" si="73"/>
        <v>0</v>
      </c>
      <c r="T247" s="59">
        <f t="shared" ca="1" si="73"/>
        <v>0</v>
      </c>
      <c r="U247" s="59">
        <f t="shared" ca="1" si="73"/>
        <v>0</v>
      </c>
      <c r="V247" s="59"/>
      <c r="W247" s="59">
        <f t="shared" ca="1" si="62"/>
        <v>0</v>
      </c>
      <c r="X247" s="59">
        <f t="shared" ca="1" si="63"/>
        <v>0</v>
      </c>
      <c r="Y247" s="59">
        <f t="shared" ca="1" si="64"/>
        <v>0</v>
      </c>
      <c r="Z247" s="59">
        <f t="shared" ca="1" si="65"/>
        <v>0</v>
      </c>
      <c r="AA247" s="59">
        <f t="shared" ca="1" si="66"/>
        <v>-0.57696998119354204</v>
      </c>
      <c r="AB247" s="59">
        <f t="shared" ca="1" si="67"/>
        <v>0</v>
      </c>
      <c r="AC247" s="59">
        <f t="shared" ca="1" si="68"/>
        <v>0</v>
      </c>
      <c r="AD247" s="59">
        <f t="shared" ca="1" si="69"/>
        <v>0</v>
      </c>
      <c r="AE247" s="59">
        <f t="shared" ca="1" si="70"/>
        <v>0</v>
      </c>
      <c r="AF247" s="59">
        <f t="shared" ca="1" si="71"/>
        <v>0</v>
      </c>
      <c r="AG247" s="59">
        <f t="shared" ca="1" si="72"/>
        <v>0</v>
      </c>
      <c r="AH247" s="60"/>
      <c r="AI247" s="61">
        <v>5</v>
      </c>
      <c r="AJ247" s="60">
        <f t="shared" ca="1" si="58"/>
        <v>15</v>
      </c>
    </row>
    <row r="248" spans="1:36" ht="13.8" x14ac:dyDescent="0.3">
      <c r="A248" s="55" t="str">
        <f t="shared" ca="1" si="60"/>
        <v>oel_47_4</v>
      </c>
      <c r="B248" s="55">
        <f t="shared" ca="1" si="60"/>
        <v>1.25399005413055</v>
      </c>
      <c r="C248" s="55">
        <f t="shared" ca="1" si="60"/>
        <v>-0.72236001491546598</v>
      </c>
      <c r="D248" s="55">
        <f t="shared" ca="1" si="60"/>
        <v>0.21098999679088601</v>
      </c>
      <c r="E248" s="14"/>
      <c r="F248" s="50">
        <v>232</v>
      </c>
      <c r="G248" s="62" t="str">
        <f t="shared" ca="1" si="61"/>
        <v>oel</v>
      </c>
      <c r="H248" s="56"/>
      <c r="I248" s="56"/>
      <c r="J248" s="14"/>
      <c r="K248" s="59">
        <f t="shared" ca="1" si="73"/>
        <v>0</v>
      </c>
      <c r="L248" s="59">
        <f t="shared" ca="1" si="73"/>
        <v>0</v>
      </c>
      <c r="M248" s="59">
        <f t="shared" ca="1" si="73"/>
        <v>0</v>
      </c>
      <c r="N248" s="59">
        <f t="shared" ca="1" si="73"/>
        <v>0</v>
      </c>
      <c r="O248" s="59">
        <f t="shared" ca="1" si="73"/>
        <v>1.25399005413055</v>
      </c>
      <c r="P248" s="59">
        <f t="shared" ca="1" si="73"/>
        <v>0</v>
      </c>
      <c r="Q248" s="59">
        <f t="shared" ca="1" si="73"/>
        <v>0</v>
      </c>
      <c r="R248" s="59">
        <f t="shared" ca="1" si="73"/>
        <v>0</v>
      </c>
      <c r="S248" s="59">
        <f t="shared" ca="1" si="73"/>
        <v>0</v>
      </c>
      <c r="T248" s="59">
        <f t="shared" ca="1" si="73"/>
        <v>0</v>
      </c>
      <c r="U248" s="59">
        <f t="shared" ca="1" si="73"/>
        <v>0</v>
      </c>
      <c r="V248" s="59"/>
      <c r="W248" s="59">
        <f t="shared" ca="1" si="62"/>
        <v>0</v>
      </c>
      <c r="X248" s="59">
        <f t="shared" ca="1" si="63"/>
        <v>0</v>
      </c>
      <c r="Y248" s="59">
        <f t="shared" ca="1" si="64"/>
        <v>0</v>
      </c>
      <c r="Z248" s="59">
        <f t="shared" ca="1" si="65"/>
        <v>0</v>
      </c>
      <c r="AA248" s="59">
        <f t="shared" ca="1" si="66"/>
        <v>-0.72236001491546598</v>
      </c>
      <c r="AB248" s="59">
        <f t="shared" ca="1" si="67"/>
        <v>0</v>
      </c>
      <c r="AC248" s="59">
        <f t="shared" ca="1" si="68"/>
        <v>0</v>
      </c>
      <c r="AD248" s="59">
        <f t="shared" ca="1" si="69"/>
        <v>0</v>
      </c>
      <c r="AE248" s="59">
        <f t="shared" ca="1" si="70"/>
        <v>0</v>
      </c>
      <c r="AF248" s="59">
        <f t="shared" ca="1" si="71"/>
        <v>0</v>
      </c>
      <c r="AG248" s="59">
        <f t="shared" ca="1" si="72"/>
        <v>0</v>
      </c>
      <c r="AH248" s="60"/>
      <c r="AI248" s="61">
        <v>5</v>
      </c>
      <c r="AJ248" s="60">
        <f t="shared" ca="1" si="58"/>
        <v>15</v>
      </c>
    </row>
    <row r="249" spans="1:36" ht="13.8" x14ac:dyDescent="0.3">
      <c r="A249" s="55" t="str">
        <f t="shared" ca="1" si="60"/>
        <v>oel_47_5</v>
      </c>
      <c r="B249" s="55">
        <f t="shared" ca="1" si="60"/>
        <v>-1.16287994384766</v>
      </c>
      <c r="C249" s="55">
        <f t="shared" ca="1" si="60"/>
        <v>0.113530002534389</v>
      </c>
      <c r="D249" s="55">
        <f t="shared" ca="1" si="60"/>
        <v>1.3803800344467201</v>
      </c>
      <c r="E249" s="14"/>
      <c r="F249" s="50">
        <v>233</v>
      </c>
      <c r="G249" s="62" t="str">
        <f t="shared" ca="1" si="61"/>
        <v>oel</v>
      </c>
      <c r="H249" s="56"/>
      <c r="I249" s="56"/>
      <c r="J249" s="14"/>
      <c r="K249" s="59">
        <f t="shared" ca="1" si="73"/>
        <v>0</v>
      </c>
      <c r="L249" s="59">
        <f t="shared" ca="1" si="73"/>
        <v>0</v>
      </c>
      <c r="M249" s="59">
        <f t="shared" ca="1" si="73"/>
        <v>0</v>
      </c>
      <c r="N249" s="59">
        <f t="shared" ca="1" si="73"/>
        <v>0</v>
      </c>
      <c r="O249" s="59">
        <f t="shared" ca="1" si="73"/>
        <v>-1.16287994384766</v>
      </c>
      <c r="P249" s="59">
        <f t="shared" ca="1" si="73"/>
        <v>0</v>
      </c>
      <c r="Q249" s="59">
        <f t="shared" ca="1" si="73"/>
        <v>0</v>
      </c>
      <c r="R249" s="59">
        <f t="shared" ca="1" si="73"/>
        <v>0</v>
      </c>
      <c r="S249" s="59">
        <f t="shared" ca="1" si="73"/>
        <v>0</v>
      </c>
      <c r="T249" s="59">
        <f t="shared" ca="1" si="73"/>
        <v>0</v>
      </c>
      <c r="U249" s="59">
        <f t="shared" ca="1" si="73"/>
        <v>0</v>
      </c>
      <c r="V249" s="59"/>
      <c r="W249" s="59">
        <f t="shared" ca="1" si="62"/>
        <v>0</v>
      </c>
      <c r="X249" s="59">
        <f t="shared" ca="1" si="63"/>
        <v>0</v>
      </c>
      <c r="Y249" s="59">
        <f t="shared" ca="1" si="64"/>
        <v>0</v>
      </c>
      <c r="Z249" s="59">
        <f t="shared" ca="1" si="65"/>
        <v>0</v>
      </c>
      <c r="AA249" s="59">
        <f t="shared" ca="1" si="66"/>
        <v>0.113530002534389</v>
      </c>
      <c r="AB249" s="59">
        <f t="shared" ca="1" si="67"/>
        <v>0</v>
      </c>
      <c r="AC249" s="59">
        <f t="shared" ca="1" si="68"/>
        <v>0</v>
      </c>
      <c r="AD249" s="59">
        <f t="shared" ca="1" si="69"/>
        <v>0</v>
      </c>
      <c r="AE249" s="59">
        <f t="shared" ca="1" si="70"/>
        <v>0</v>
      </c>
      <c r="AF249" s="59">
        <f t="shared" ca="1" si="71"/>
        <v>0</v>
      </c>
      <c r="AG249" s="59">
        <f t="shared" ca="1" si="72"/>
        <v>0</v>
      </c>
      <c r="AH249" s="60"/>
      <c r="AI249" s="61">
        <v>5</v>
      </c>
      <c r="AJ249" s="60">
        <f t="shared" ca="1" si="58"/>
        <v>15</v>
      </c>
    </row>
    <row r="250" spans="1:36" ht="13.8" x14ac:dyDescent="0.3">
      <c r="A250" s="55" t="str">
        <f t="shared" ca="1" si="60"/>
        <v>oel_48_1</v>
      </c>
      <c r="B250" s="55">
        <f t="shared" ca="1" si="60"/>
        <v>-0.18591000139713301</v>
      </c>
      <c r="C250" s="55">
        <f t="shared" ca="1" si="60"/>
        <v>-2.3176500797271702</v>
      </c>
      <c r="D250" s="55">
        <f t="shared" ca="1" si="60"/>
        <v>2.0812799930572501</v>
      </c>
      <c r="E250" s="14"/>
      <c r="F250" s="50">
        <v>234</v>
      </c>
      <c r="G250" s="62" t="str">
        <f t="shared" ca="1" si="61"/>
        <v>oel</v>
      </c>
      <c r="H250" s="56"/>
      <c r="I250" s="56"/>
      <c r="J250" s="14"/>
      <c r="K250" s="59">
        <f t="shared" ca="1" si="73"/>
        <v>0</v>
      </c>
      <c r="L250" s="59">
        <f t="shared" ca="1" si="73"/>
        <v>0</v>
      </c>
      <c r="M250" s="59">
        <f t="shared" ca="1" si="73"/>
        <v>0</v>
      </c>
      <c r="N250" s="59">
        <f t="shared" ca="1" si="73"/>
        <v>0</v>
      </c>
      <c r="O250" s="59">
        <f t="shared" ca="1" si="73"/>
        <v>-0.18591000139713301</v>
      </c>
      <c r="P250" s="59">
        <f t="shared" ca="1" si="73"/>
        <v>0</v>
      </c>
      <c r="Q250" s="59">
        <f t="shared" ca="1" si="73"/>
        <v>0</v>
      </c>
      <c r="R250" s="59">
        <f t="shared" ca="1" si="73"/>
        <v>0</v>
      </c>
      <c r="S250" s="59">
        <f t="shared" ca="1" si="73"/>
        <v>0</v>
      </c>
      <c r="T250" s="59">
        <f t="shared" ca="1" si="73"/>
        <v>0</v>
      </c>
      <c r="U250" s="59">
        <f t="shared" ca="1" si="73"/>
        <v>0</v>
      </c>
      <c r="V250" s="59"/>
      <c r="W250" s="59">
        <f t="shared" ca="1" si="62"/>
        <v>0</v>
      </c>
      <c r="X250" s="59">
        <f t="shared" ca="1" si="63"/>
        <v>0</v>
      </c>
      <c r="Y250" s="59">
        <f t="shared" ca="1" si="64"/>
        <v>0</v>
      </c>
      <c r="Z250" s="59">
        <f t="shared" ca="1" si="65"/>
        <v>0</v>
      </c>
      <c r="AA250" s="59">
        <f t="shared" ca="1" si="66"/>
        <v>-2.3176500797271702</v>
      </c>
      <c r="AB250" s="59">
        <f t="shared" ca="1" si="67"/>
        <v>0</v>
      </c>
      <c r="AC250" s="59">
        <f t="shared" ca="1" si="68"/>
        <v>0</v>
      </c>
      <c r="AD250" s="59">
        <f t="shared" ca="1" si="69"/>
        <v>0</v>
      </c>
      <c r="AE250" s="59">
        <f t="shared" ca="1" si="70"/>
        <v>0</v>
      </c>
      <c r="AF250" s="59">
        <f t="shared" ca="1" si="71"/>
        <v>0</v>
      </c>
      <c r="AG250" s="59">
        <f t="shared" ca="1" si="72"/>
        <v>0</v>
      </c>
      <c r="AH250" s="60"/>
      <c r="AI250" s="61">
        <v>5</v>
      </c>
      <c r="AJ250" s="60">
        <f t="shared" ca="1" si="58"/>
        <v>15</v>
      </c>
    </row>
    <row r="251" spans="1:36" ht="13.8" x14ac:dyDescent="0.3">
      <c r="A251" s="55" t="str">
        <f t="shared" ca="1" si="60"/>
        <v>oel_48_2</v>
      </c>
      <c r="B251" s="55">
        <f t="shared" ca="1" si="60"/>
        <v>0.39390999078750599</v>
      </c>
      <c r="C251" s="55">
        <f t="shared" ca="1" si="60"/>
        <v>-0.87800997495651201</v>
      </c>
      <c r="D251" s="55">
        <f t="shared" ca="1" si="60"/>
        <v>0.204370006918907</v>
      </c>
      <c r="E251" s="14"/>
      <c r="F251" s="50">
        <v>235</v>
      </c>
      <c r="G251" s="62" t="str">
        <f t="shared" ca="1" si="61"/>
        <v>oel</v>
      </c>
      <c r="H251" s="56"/>
      <c r="I251" s="56"/>
      <c r="J251" s="14"/>
      <c r="K251" s="59">
        <f t="shared" ca="1" si="73"/>
        <v>0</v>
      </c>
      <c r="L251" s="59">
        <f t="shared" ca="1" si="73"/>
        <v>0</v>
      </c>
      <c r="M251" s="59">
        <f t="shared" ca="1" si="73"/>
        <v>0</v>
      </c>
      <c r="N251" s="59">
        <f t="shared" ca="1" si="73"/>
        <v>0</v>
      </c>
      <c r="O251" s="59">
        <f t="shared" ca="1" si="73"/>
        <v>0.39390999078750599</v>
      </c>
      <c r="P251" s="59">
        <f t="shared" ca="1" si="73"/>
        <v>0</v>
      </c>
      <c r="Q251" s="59">
        <f t="shared" ca="1" si="73"/>
        <v>0</v>
      </c>
      <c r="R251" s="59">
        <f t="shared" ca="1" si="73"/>
        <v>0</v>
      </c>
      <c r="S251" s="59">
        <f t="shared" ca="1" si="73"/>
        <v>0</v>
      </c>
      <c r="T251" s="59">
        <f t="shared" ca="1" si="73"/>
        <v>0</v>
      </c>
      <c r="U251" s="59">
        <f t="shared" ca="1" si="73"/>
        <v>0</v>
      </c>
      <c r="V251" s="59"/>
      <c r="W251" s="59">
        <f t="shared" ca="1" si="62"/>
        <v>0</v>
      </c>
      <c r="X251" s="59">
        <f t="shared" ca="1" si="63"/>
        <v>0</v>
      </c>
      <c r="Y251" s="59">
        <f t="shared" ca="1" si="64"/>
        <v>0</v>
      </c>
      <c r="Z251" s="59">
        <f t="shared" ca="1" si="65"/>
        <v>0</v>
      </c>
      <c r="AA251" s="59">
        <f t="shared" ca="1" si="66"/>
        <v>-0.87800997495651201</v>
      </c>
      <c r="AB251" s="59">
        <f t="shared" ca="1" si="67"/>
        <v>0</v>
      </c>
      <c r="AC251" s="59">
        <f t="shared" ca="1" si="68"/>
        <v>0</v>
      </c>
      <c r="AD251" s="59">
        <f t="shared" ca="1" si="69"/>
        <v>0</v>
      </c>
      <c r="AE251" s="59">
        <f t="shared" ca="1" si="70"/>
        <v>0</v>
      </c>
      <c r="AF251" s="59">
        <f t="shared" ca="1" si="71"/>
        <v>0</v>
      </c>
      <c r="AG251" s="59">
        <f t="shared" ca="1" si="72"/>
        <v>0</v>
      </c>
      <c r="AH251" s="60"/>
      <c r="AI251" s="61">
        <v>5</v>
      </c>
      <c r="AJ251" s="60">
        <f t="shared" ca="1" si="58"/>
        <v>15</v>
      </c>
    </row>
    <row r="252" spans="1:36" ht="13.8" x14ac:dyDescent="0.3">
      <c r="A252" s="55" t="str">
        <f t="shared" ca="1" si="60"/>
        <v>oel_48_3</v>
      </c>
      <c r="B252" s="55">
        <f t="shared" ca="1" si="60"/>
        <v>5.2999998442828699E-3</v>
      </c>
      <c r="C252" s="55">
        <f t="shared" ca="1" si="60"/>
        <v>-1.18497002124786</v>
      </c>
      <c r="D252" s="55">
        <f t="shared" ca="1" si="60"/>
        <v>1.1279200315475499</v>
      </c>
      <c r="E252" s="14"/>
      <c r="F252" s="50">
        <v>236</v>
      </c>
      <c r="G252" s="62" t="str">
        <f t="shared" ca="1" si="61"/>
        <v>oel</v>
      </c>
      <c r="H252" s="56"/>
      <c r="I252" s="56"/>
      <c r="J252" s="14"/>
      <c r="K252" s="59">
        <f t="shared" ca="1" si="73"/>
        <v>0</v>
      </c>
      <c r="L252" s="59">
        <f t="shared" ca="1" si="73"/>
        <v>0</v>
      </c>
      <c r="M252" s="59">
        <f t="shared" ca="1" si="73"/>
        <v>0</v>
      </c>
      <c r="N252" s="59">
        <f t="shared" ca="1" si="73"/>
        <v>0</v>
      </c>
      <c r="O252" s="59">
        <f t="shared" ca="1" si="73"/>
        <v>5.2999998442828699E-3</v>
      </c>
      <c r="P252" s="59">
        <f t="shared" ca="1" si="73"/>
        <v>0</v>
      </c>
      <c r="Q252" s="59">
        <f t="shared" ca="1" si="73"/>
        <v>0</v>
      </c>
      <c r="R252" s="59">
        <f t="shared" ca="1" si="73"/>
        <v>0</v>
      </c>
      <c r="S252" s="59">
        <f t="shared" ca="1" si="73"/>
        <v>0</v>
      </c>
      <c r="T252" s="59">
        <f t="shared" ca="1" si="73"/>
        <v>0</v>
      </c>
      <c r="U252" s="59">
        <f t="shared" ca="1" si="73"/>
        <v>0</v>
      </c>
      <c r="V252" s="59"/>
      <c r="W252" s="59">
        <f t="shared" ca="1" si="62"/>
        <v>0</v>
      </c>
      <c r="X252" s="59">
        <f t="shared" ca="1" si="63"/>
        <v>0</v>
      </c>
      <c r="Y252" s="59">
        <f t="shared" ca="1" si="64"/>
        <v>0</v>
      </c>
      <c r="Z252" s="59">
        <f t="shared" ca="1" si="65"/>
        <v>0</v>
      </c>
      <c r="AA252" s="59">
        <f t="shared" ca="1" si="66"/>
        <v>-1.18497002124786</v>
      </c>
      <c r="AB252" s="59">
        <f t="shared" ca="1" si="67"/>
        <v>0</v>
      </c>
      <c r="AC252" s="59">
        <f t="shared" ca="1" si="68"/>
        <v>0</v>
      </c>
      <c r="AD252" s="59">
        <f t="shared" ca="1" si="69"/>
        <v>0</v>
      </c>
      <c r="AE252" s="59">
        <f t="shared" ca="1" si="70"/>
        <v>0</v>
      </c>
      <c r="AF252" s="59">
        <f t="shared" ca="1" si="71"/>
        <v>0</v>
      </c>
      <c r="AG252" s="59">
        <f t="shared" ca="1" si="72"/>
        <v>0</v>
      </c>
      <c r="AH252" s="60"/>
      <c r="AI252" s="61">
        <v>5</v>
      </c>
      <c r="AJ252" s="60">
        <f t="shared" ca="1" si="58"/>
        <v>15</v>
      </c>
    </row>
    <row r="253" spans="1:36" ht="13.8" x14ac:dyDescent="0.3">
      <c r="A253" s="55" t="str">
        <f t="shared" ca="1" si="60"/>
        <v>oel_48_4</v>
      </c>
      <c r="B253" s="55">
        <f t="shared" ca="1" si="60"/>
        <v>-0.85434997081756603</v>
      </c>
      <c r="C253" s="55">
        <f t="shared" ca="1" si="60"/>
        <v>-0.805369973182678</v>
      </c>
      <c r="D253" s="55">
        <f t="shared" ca="1" si="60"/>
        <v>2.61783003807068</v>
      </c>
      <c r="E253" s="14"/>
      <c r="F253" s="50">
        <v>237</v>
      </c>
      <c r="G253" s="62" t="str">
        <f t="shared" ca="1" si="61"/>
        <v>oel</v>
      </c>
      <c r="H253" s="56"/>
      <c r="I253" s="56"/>
      <c r="J253" s="14"/>
      <c r="K253" s="59">
        <f t="shared" ca="1" si="73"/>
        <v>0</v>
      </c>
      <c r="L253" s="59">
        <f t="shared" ca="1" si="73"/>
        <v>0</v>
      </c>
      <c r="M253" s="59">
        <f t="shared" ca="1" si="73"/>
        <v>0</v>
      </c>
      <c r="N253" s="59">
        <f t="shared" ca="1" si="73"/>
        <v>0</v>
      </c>
      <c r="O253" s="59">
        <f t="shared" ca="1" si="73"/>
        <v>-0.85434997081756603</v>
      </c>
      <c r="P253" s="59">
        <f t="shared" ca="1" si="73"/>
        <v>0</v>
      </c>
      <c r="Q253" s="59">
        <f t="shared" ca="1" si="73"/>
        <v>0</v>
      </c>
      <c r="R253" s="59">
        <f t="shared" ca="1" si="73"/>
        <v>0</v>
      </c>
      <c r="S253" s="59">
        <f t="shared" ca="1" si="73"/>
        <v>0</v>
      </c>
      <c r="T253" s="59">
        <f t="shared" ca="1" si="73"/>
        <v>0</v>
      </c>
      <c r="U253" s="59">
        <f t="shared" ca="1" si="73"/>
        <v>0</v>
      </c>
      <c r="V253" s="59"/>
      <c r="W253" s="59">
        <f t="shared" ca="1" si="62"/>
        <v>0</v>
      </c>
      <c r="X253" s="59">
        <f t="shared" ca="1" si="63"/>
        <v>0</v>
      </c>
      <c r="Y253" s="59">
        <f t="shared" ca="1" si="64"/>
        <v>0</v>
      </c>
      <c r="Z253" s="59">
        <f t="shared" ca="1" si="65"/>
        <v>0</v>
      </c>
      <c r="AA253" s="59">
        <f t="shared" ca="1" si="66"/>
        <v>-0.805369973182678</v>
      </c>
      <c r="AB253" s="59">
        <f t="shared" ca="1" si="67"/>
        <v>0</v>
      </c>
      <c r="AC253" s="59">
        <f t="shared" ca="1" si="68"/>
        <v>0</v>
      </c>
      <c r="AD253" s="59">
        <f t="shared" ca="1" si="69"/>
        <v>0</v>
      </c>
      <c r="AE253" s="59">
        <f t="shared" ca="1" si="70"/>
        <v>0</v>
      </c>
      <c r="AF253" s="59">
        <f t="shared" ca="1" si="71"/>
        <v>0</v>
      </c>
      <c r="AG253" s="59">
        <f t="shared" ca="1" si="72"/>
        <v>0</v>
      </c>
      <c r="AH253" s="60"/>
      <c r="AI253" s="61">
        <v>5</v>
      </c>
      <c r="AJ253" s="60">
        <f t="shared" ca="1" si="58"/>
        <v>15</v>
      </c>
    </row>
    <row r="254" spans="1:36" ht="13.8" x14ac:dyDescent="0.3">
      <c r="A254" s="55" t="str">
        <f t="shared" ca="1" si="60"/>
        <v>oel_48_5</v>
      </c>
      <c r="B254" s="55">
        <f t="shared" ca="1" si="60"/>
        <v>-1.0318800210952801</v>
      </c>
      <c r="C254" s="55">
        <f t="shared" ca="1" si="60"/>
        <v>-1.3344299793243399</v>
      </c>
      <c r="D254" s="55">
        <f t="shared" ca="1" si="60"/>
        <v>0.42092999815940901</v>
      </c>
      <c r="E254" s="14"/>
      <c r="F254" s="50">
        <v>238</v>
      </c>
      <c r="G254" s="62" t="str">
        <f t="shared" ca="1" si="61"/>
        <v>oel</v>
      </c>
      <c r="H254" s="56"/>
      <c r="I254" s="56"/>
      <c r="J254" s="14"/>
      <c r="K254" s="59">
        <f t="shared" ca="1" si="73"/>
        <v>0</v>
      </c>
      <c r="L254" s="59">
        <f t="shared" ca="1" si="73"/>
        <v>0</v>
      </c>
      <c r="M254" s="59">
        <f t="shared" ca="1" si="73"/>
        <v>0</v>
      </c>
      <c r="N254" s="59">
        <f t="shared" ca="1" si="73"/>
        <v>0</v>
      </c>
      <c r="O254" s="59">
        <f t="shared" ca="1" si="73"/>
        <v>-1.0318800210952801</v>
      </c>
      <c r="P254" s="59">
        <f t="shared" ca="1" si="73"/>
        <v>0</v>
      </c>
      <c r="Q254" s="59">
        <f t="shared" ca="1" si="73"/>
        <v>0</v>
      </c>
      <c r="R254" s="59">
        <f t="shared" ca="1" si="73"/>
        <v>0</v>
      </c>
      <c r="S254" s="59">
        <f t="shared" ca="1" si="73"/>
        <v>0</v>
      </c>
      <c r="T254" s="59">
        <f t="shared" ca="1" si="73"/>
        <v>0</v>
      </c>
      <c r="U254" s="59">
        <f t="shared" ca="1" si="73"/>
        <v>0</v>
      </c>
      <c r="V254" s="59"/>
      <c r="W254" s="59">
        <f t="shared" ca="1" si="62"/>
        <v>0</v>
      </c>
      <c r="X254" s="59">
        <f t="shared" ca="1" si="63"/>
        <v>0</v>
      </c>
      <c r="Y254" s="59">
        <f t="shared" ca="1" si="64"/>
        <v>0</v>
      </c>
      <c r="Z254" s="59">
        <f t="shared" ca="1" si="65"/>
        <v>0</v>
      </c>
      <c r="AA254" s="59">
        <f t="shared" ca="1" si="66"/>
        <v>-1.3344299793243399</v>
      </c>
      <c r="AB254" s="59">
        <f t="shared" ca="1" si="67"/>
        <v>0</v>
      </c>
      <c r="AC254" s="59">
        <f t="shared" ca="1" si="68"/>
        <v>0</v>
      </c>
      <c r="AD254" s="59">
        <f t="shared" ca="1" si="69"/>
        <v>0</v>
      </c>
      <c r="AE254" s="59">
        <f t="shared" ca="1" si="70"/>
        <v>0</v>
      </c>
      <c r="AF254" s="59">
        <f t="shared" ca="1" si="71"/>
        <v>0</v>
      </c>
      <c r="AG254" s="59">
        <f t="shared" ca="1" si="72"/>
        <v>0</v>
      </c>
      <c r="AH254" s="60"/>
      <c r="AI254" s="61">
        <v>5</v>
      </c>
      <c r="AJ254" s="60">
        <f t="shared" ca="1" si="58"/>
        <v>15</v>
      </c>
    </row>
    <row r="255" spans="1:36" ht="13.8" x14ac:dyDescent="0.3">
      <c r="A255" s="55" t="str">
        <f t="shared" ca="1" si="60"/>
        <v>oel_49_1</v>
      </c>
      <c r="B255" s="55">
        <f t="shared" ca="1" si="60"/>
        <v>0.63727998733520497</v>
      </c>
      <c r="C255" s="55">
        <f t="shared" ca="1" si="60"/>
        <v>-0.91083002090454102</v>
      </c>
      <c r="D255" s="55">
        <f t="shared" ca="1" si="60"/>
        <v>1.58955001831055</v>
      </c>
      <c r="E255" s="14"/>
      <c r="F255" s="50">
        <v>239</v>
      </c>
      <c r="G255" s="62" t="str">
        <f t="shared" ca="1" si="61"/>
        <v>oel</v>
      </c>
      <c r="H255" s="56"/>
      <c r="I255" s="56"/>
      <c r="J255" s="14"/>
      <c r="K255" s="59">
        <f t="shared" ca="1" si="73"/>
        <v>0</v>
      </c>
      <c r="L255" s="59">
        <f t="shared" ca="1" si="73"/>
        <v>0</v>
      </c>
      <c r="M255" s="59">
        <f t="shared" ca="1" si="73"/>
        <v>0</v>
      </c>
      <c r="N255" s="59">
        <f t="shared" ca="1" si="73"/>
        <v>0</v>
      </c>
      <c r="O255" s="59">
        <f t="shared" ca="1" si="73"/>
        <v>0.63727998733520497</v>
      </c>
      <c r="P255" s="59">
        <f t="shared" ca="1" si="73"/>
        <v>0</v>
      </c>
      <c r="Q255" s="59">
        <f t="shared" ca="1" si="73"/>
        <v>0</v>
      </c>
      <c r="R255" s="59">
        <f t="shared" ca="1" si="73"/>
        <v>0</v>
      </c>
      <c r="S255" s="59">
        <f t="shared" ca="1" si="73"/>
        <v>0</v>
      </c>
      <c r="T255" s="59">
        <f t="shared" ca="1" si="73"/>
        <v>0</v>
      </c>
      <c r="U255" s="59">
        <f t="shared" ca="1" si="73"/>
        <v>0</v>
      </c>
      <c r="V255" s="59"/>
      <c r="W255" s="59">
        <f t="shared" ca="1" si="62"/>
        <v>0</v>
      </c>
      <c r="X255" s="59">
        <f t="shared" ca="1" si="63"/>
        <v>0</v>
      </c>
      <c r="Y255" s="59">
        <f t="shared" ca="1" si="64"/>
        <v>0</v>
      </c>
      <c r="Z255" s="59">
        <f t="shared" ca="1" si="65"/>
        <v>0</v>
      </c>
      <c r="AA255" s="59">
        <f t="shared" ca="1" si="66"/>
        <v>-0.91083002090454102</v>
      </c>
      <c r="AB255" s="59">
        <f t="shared" ca="1" si="67"/>
        <v>0</v>
      </c>
      <c r="AC255" s="59">
        <f t="shared" ca="1" si="68"/>
        <v>0</v>
      </c>
      <c r="AD255" s="59">
        <f t="shared" ca="1" si="69"/>
        <v>0</v>
      </c>
      <c r="AE255" s="59">
        <f t="shared" ca="1" si="70"/>
        <v>0</v>
      </c>
      <c r="AF255" s="59">
        <f t="shared" ca="1" si="71"/>
        <v>0</v>
      </c>
      <c r="AG255" s="59">
        <f t="shared" ca="1" si="72"/>
        <v>0</v>
      </c>
      <c r="AH255" s="60"/>
      <c r="AI255" s="61">
        <v>5</v>
      </c>
      <c r="AJ255" s="60">
        <f t="shared" ca="1" si="58"/>
        <v>15</v>
      </c>
    </row>
    <row r="256" spans="1:36" ht="13.8" x14ac:dyDescent="0.3">
      <c r="A256" s="55" t="str">
        <f t="shared" ca="1" si="60"/>
        <v>oel_49_2</v>
      </c>
      <c r="B256" s="55">
        <f t="shared" ca="1" si="60"/>
        <v>1.7238399982452399</v>
      </c>
      <c r="C256" s="55">
        <f t="shared" ca="1" si="60"/>
        <v>0.249349996447563</v>
      </c>
      <c r="D256" s="55">
        <f t="shared" ca="1" si="60"/>
        <v>1.0577700138092001</v>
      </c>
      <c r="E256" s="14"/>
      <c r="F256" s="50">
        <v>240</v>
      </c>
      <c r="G256" s="62" t="str">
        <f t="shared" ca="1" si="61"/>
        <v>oel</v>
      </c>
      <c r="H256" s="56"/>
      <c r="I256" s="56"/>
      <c r="J256" s="14"/>
      <c r="K256" s="59">
        <f t="shared" ca="1" si="73"/>
        <v>0</v>
      </c>
      <c r="L256" s="59">
        <f t="shared" ca="1" si="73"/>
        <v>0</v>
      </c>
      <c r="M256" s="59">
        <f t="shared" ca="1" si="73"/>
        <v>0</v>
      </c>
      <c r="N256" s="59">
        <f t="shared" ca="1" si="73"/>
        <v>0</v>
      </c>
      <c r="O256" s="59">
        <f t="shared" ca="1" si="73"/>
        <v>1.7238399982452399</v>
      </c>
      <c r="P256" s="59">
        <f t="shared" ca="1" si="73"/>
        <v>0</v>
      </c>
      <c r="Q256" s="59">
        <f t="shared" ca="1" si="73"/>
        <v>0</v>
      </c>
      <c r="R256" s="59">
        <f t="shared" ca="1" si="73"/>
        <v>0</v>
      </c>
      <c r="S256" s="59">
        <f t="shared" ca="1" si="73"/>
        <v>0</v>
      </c>
      <c r="T256" s="59">
        <f t="shared" ca="1" si="73"/>
        <v>0</v>
      </c>
      <c r="U256" s="59">
        <f t="shared" ca="1" si="73"/>
        <v>0</v>
      </c>
      <c r="V256" s="59"/>
      <c r="W256" s="59">
        <f t="shared" ca="1" si="62"/>
        <v>0</v>
      </c>
      <c r="X256" s="59">
        <f t="shared" ca="1" si="63"/>
        <v>0</v>
      </c>
      <c r="Y256" s="59">
        <f t="shared" ca="1" si="64"/>
        <v>0</v>
      </c>
      <c r="Z256" s="59">
        <f t="shared" ca="1" si="65"/>
        <v>0</v>
      </c>
      <c r="AA256" s="59">
        <f t="shared" ca="1" si="66"/>
        <v>0.249349996447563</v>
      </c>
      <c r="AB256" s="59">
        <f t="shared" ca="1" si="67"/>
        <v>0</v>
      </c>
      <c r="AC256" s="59">
        <f t="shared" ca="1" si="68"/>
        <v>0</v>
      </c>
      <c r="AD256" s="59">
        <f t="shared" ca="1" si="69"/>
        <v>0</v>
      </c>
      <c r="AE256" s="59">
        <f t="shared" ca="1" si="70"/>
        <v>0</v>
      </c>
      <c r="AF256" s="59">
        <f t="shared" ca="1" si="71"/>
        <v>0</v>
      </c>
      <c r="AG256" s="59">
        <f t="shared" ca="1" si="72"/>
        <v>0</v>
      </c>
      <c r="AH256" s="60"/>
      <c r="AI256" s="61">
        <v>5</v>
      </c>
      <c r="AJ256" s="60">
        <f t="shared" ca="1" si="58"/>
        <v>15</v>
      </c>
    </row>
    <row r="257" spans="1:36" ht="13.8" x14ac:dyDescent="0.3">
      <c r="A257" s="55" t="str">
        <f t="shared" ca="1" si="60"/>
        <v>oel_49_3</v>
      </c>
      <c r="B257" s="55">
        <f t="shared" ca="1" si="60"/>
        <v>1.88300001621246</v>
      </c>
      <c r="C257" s="55">
        <f t="shared" ca="1" si="60"/>
        <v>0.60728001594543501</v>
      </c>
      <c r="D257" s="55">
        <f t="shared" ca="1" si="60"/>
        <v>-0.19303999841213201</v>
      </c>
      <c r="E257" s="14"/>
      <c r="F257" s="50">
        <v>241</v>
      </c>
      <c r="G257" s="62" t="str">
        <f t="shared" ca="1" si="61"/>
        <v>oel</v>
      </c>
      <c r="H257" s="56"/>
      <c r="I257" s="56"/>
      <c r="J257" s="14"/>
      <c r="K257" s="59">
        <f t="shared" ca="1" si="73"/>
        <v>0</v>
      </c>
      <c r="L257" s="59">
        <f t="shared" ca="1" si="73"/>
        <v>0</v>
      </c>
      <c r="M257" s="59">
        <f t="shared" ca="1" si="73"/>
        <v>0</v>
      </c>
      <c r="N257" s="59">
        <f t="shared" ca="1" si="73"/>
        <v>0</v>
      </c>
      <c r="O257" s="59">
        <f t="shared" ca="1" si="73"/>
        <v>1.88300001621246</v>
      </c>
      <c r="P257" s="59">
        <f t="shared" ca="1" si="73"/>
        <v>0</v>
      </c>
      <c r="Q257" s="59">
        <f t="shared" ca="1" si="73"/>
        <v>0</v>
      </c>
      <c r="R257" s="59">
        <f t="shared" ca="1" si="73"/>
        <v>0</v>
      </c>
      <c r="S257" s="59">
        <f t="shared" ca="1" si="73"/>
        <v>0</v>
      </c>
      <c r="T257" s="59">
        <f t="shared" ca="1" si="73"/>
        <v>0</v>
      </c>
      <c r="U257" s="59">
        <f t="shared" ca="1" si="73"/>
        <v>0</v>
      </c>
      <c r="V257" s="59"/>
      <c r="W257" s="59">
        <f t="shared" ca="1" si="62"/>
        <v>0</v>
      </c>
      <c r="X257" s="59">
        <f t="shared" ca="1" si="63"/>
        <v>0</v>
      </c>
      <c r="Y257" s="59">
        <f t="shared" ca="1" si="64"/>
        <v>0</v>
      </c>
      <c r="Z257" s="59">
        <f t="shared" ca="1" si="65"/>
        <v>0</v>
      </c>
      <c r="AA257" s="59">
        <f t="shared" ca="1" si="66"/>
        <v>0.60728001594543501</v>
      </c>
      <c r="AB257" s="59">
        <f t="shared" ca="1" si="67"/>
        <v>0</v>
      </c>
      <c r="AC257" s="59">
        <f t="shared" ca="1" si="68"/>
        <v>0</v>
      </c>
      <c r="AD257" s="59">
        <f t="shared" ca="1" si="69"/>
        <v>0</v>
      </c>
      <c r="AE257" s="59">
        <f t="shared" ca="1" si="70"/>
        <v>0</v>
      </c>
      <c r="AF257" s="59">
        <f t="shared" ca="1" si="71"/>
        <v>0</v>
      </c>
      <c r="AG257" s="59">
        <f t="shared" ca="1" si="72"/>
        <v>0</v>
      </c>
      <c r="AH257" s="60"/>
      <c r="AI257" s="61">
        <v>5</v>
      </c>
      <c r="AJ257" s="60">
        <f t="shared" ca="1" si="58"/>
        <v>15</v>
      </c>
    </row>
    <row r="258" spans="1:36" ht="13.8" x14ac:dyDescent="0.3">
      <c r="A258" s="55" t="str">
        <f t="shared" ca="1" si="60"/>
        <v>oel_49_4</v>
      </c>
      <c r="B258" s="55">
        <f t="shared" ca="1" si="60"/>
        <v>1.7292900085449201</v>
      </c>
      <c r="C258" s="55">
        <f t="shared" ca="1" si="60"/>
        <v>0.55308997631072998</v>
      </c>
      <c r="D258" s="55">
        <f t="shared" ca="1" si="60"/>
        <v>-0.23760999739170099</v>
      </c>
      <c r="E258" s="14"/>
      <c r="F258" s="50">
        <v>242</v>
      </c>
      <c r="G258" s="62" t="str">
        <f t="shared" ca="1" si="61"/>
        <v>oel</v>
      </c>
      <c r="H258" s="56"/>
      <c r="I258" s="56"/>
      <c r="J258" s="14"/>
      <c r="K258" s="59">
        <f t="shared" ca="1" si="73"/>
        <v>0</v>
      </c>
      <c r="L258" s="59">
        <f t="shared" ca="1" si="73"/>
        <v>0</v>
      </c>
      <c r="M258" s="59">
        <f t="shared" ca="1" si="73"/>
        <v>0</v>
      </c>
      <c r="N258" s="59">
        <f t="shared" ca="1" si="73"/>
        <v>0</v>
      </c>
      <c r="O258" s="59">
        <f t="shared" ca="1" si="73"/>
        <v>1.7292900085449201</v>
      </c>
      <c r="P258" s="59">
        <f t="shared" ca="1" si="73"/>
        <v>0</v>
      </c>
      <c r="Q258" s="59">
        <f t="shared" ca="1" si="73"/>
        <v>0</v>
      </c>
      <c r="R258" s="59">
        <f t="shared" ca="1" si="73"/>
        <v>0</v>
      </c>
      <c r="S258" s="59">
        <f t="shared" ca="1" si="73"/>
        <v>0</v>
      </c>
      <c r="T258" s="59">
        <f t="shared" ca="1" si="73"/>
        <v>0</v>
      </c>
      <c r="U258" s="59">
        <f t="shared" ca="1" si="73"/>
        <v>0</v>
      </c>
      <c r="V258" s="59"/>
      <c r="W258" s="59">
        <f t="shared" ca="1" si="62"/>
        <v>0</v>
      </c>
      <c r="X258" s="59">
        <f t="shared" ca="1" si="63"/>
        <v>0</v>
      </c>
      <c r="Y258" s="59">
        <f t="shared" ca="1" si="64"/>
        <v>0</v>
      </c>
      <c r="Z258" s="59">
        <f t="shared" ca="1" si="65"/>
        <v>0</v>
      </c>
      <c r="AA258" s="59">
        <f t="shared" ca="1" si="66"/>
        <v>0.55308997631072998</v>
      </c>
      <c r="AB258" s="59">
        <f t="shared" ca="1" si="67"/>
        <v>0</v>
      </c>
      <c r="AC258" s="59">
        <f t="shared" ca="1" si="68"/>
        <v>0</v>
      </c>
      <c r="AD258" s="59">
        <f t="shared" ca="1" si="69"/>
        <v>0</v>
      </c>
      <c r="AE258" s="59">
        <f t="shared" ca="1" si="70"/>
        <v>0</v>
      </c>
      <c r="AF258" s="59">
        <f t="shared" ca="1" si="71"/>
        <v>0</v>
      </c>
      <c r="AG258" s="59">
        <f t="shared" ca="1" si="72"/>
        <v>0</v>
      </c>
      <c r="AH258" s="60"/>
      <c r="AI258" s="61">
        <v>5</v>
      </c>
      <c r="AJ258" s="60">
        <f t="shared" ca="1" si="58"/>
        <v>15</v>
      </c>
    </row>
    <row r="259" spans="1:36" ht="13.8" x14ac:dyDescent="0.3">
      <c r="A259" s="55" t="str">
        <f t="shared" ca="1" si="60"/>
        <v>oel_49_5</v>
      </c>
      <c r="B259" s="55">
        <f t="shared" ca="1" si="60"/>
        <v>1.15074002742767</v>
      </c>
      <c r="C259" s="55">
        <f t="shared" ca="1" si="60"/>
        <v>-1.5656100511550901</v>
      </c>
      <c r="D259" s="55">
        <f t="shared" ca="1" si="60"/>
        <v>1.3761899471282999</v>
      </c>
      <c r="E259" s="14"/>
      <c r="F259" s="50">
        <v>243</v>
      </c>
      <c r="G259" s="62" t="str">
        <f t="shared" ca="1" si="61"/>
        <v>oel</v>
      </c>
      <c r="H259" s="56"/>
      <c r="I259" s="56"/>
      <c r="J259" s="14"/>
      <c r="K259" s="59">
        <f t="shared" ca="1" si="73"/>
        <v>0</v>
      </c>
      <c r="L259" s="59">
        <f t="shared" ca="1" si="73"/>
        <v>0</v>
      </c>
      <c r="M259" s="59">
        <f t="shared" ca="1" si="73"/>
        <v>0</v>
      </c>
      <c r="N259" s="59">
        <f t="shared" ca="1" si="73"/>
        <v>0</v>
      </c>
      <c r="O259" s="59">
        <f t="shared" ca="1" si="73"/>
        <v>1.15074002742767</v>
      </c>
      <c r="P259" s="59">
        <f t="shared" ca="1" si="73"/>
        <v>0</v>
      </c>
      <c r="Q259" s="59">
        <f t="shared" ca="1" si="73"/>
        <v>0</v>
      </c>
      <c r="R259" s="59">
        <f t="shared" ca="1" si="73"/>
        <v>0</v>
      </c>
      <c r="S259" s="59">
        <f t="shared" ca="1" si="73"/>
        <v>0</v>
      </c>
      <c r="T259" s="59">
        <f t="shared" ca="1" si="73"/>
        <v>0</v>
      </c>
      <c r="U259" s="59">
        <f t="shared" ca="1" si="73"/>
        <v>0</v>
      </c>
      <c r="V259" s="59"/>
      <c r="W259" s="59">
        <f t="shared" ca="1" si="62"/>
        <v>0</v>
      </c>
      <c r="X259" s="59">
        <f t="shared" ca="1" si="63"/>
        <v>0</v>
      </c>
      <c r="Y259" s="59">
        <f t="shared" ca="1" si="64"/>
        <v>0</v>
      </c>
      <c r="Z259" s="59">
        <f t="shared" ca="1" si="65"/>
        <v>0</v>
      </c>
      <c r="AA259" s="59">
        <f t="shared" ca="1" si="66"/>
        <v>-1.5656100511550901</v>
      </c>
      <c r="AB259" s="59">
        <f t="shared" ca="1" si="67"/>
        <v>0</v>
      </c>
      <c r="AC259" s="59">
        <f t="shared" ca="1" si="68"/>
        <v>0</v>
      </c>
      <c r="AD259" s="59">
        <f t="shared" ca="1" si="69"/>
        <v>0</v>
      </c>
      <c r="AE259" s="59">
        <f t="shared" ca="1" si="70"/>
        <v>0</v>
      </c>
      <c r="AF259" s="59">
        <f t="shared" ca="1" si="71"/>
        <v>0</v>
      </c>
      <c r="AG259" s="59">
        <f t="shared" ca="1" si="72"/>
        <v>0</v>
      </c>
      <c r="AH259" s="60"/>
      <c r="AI259" s="61">
        <v>5</v>
      </c>
      <c r="AJ259" s="60">
        <f t="shared" ca="1" si="58"/>
        <v>15</v>
      </c>
    </row>
    <row r="260" spans="1:36" ht="13.8" x14ac:dyDescent="0.3">
      <c r="A260" s="55" t="str">
        <f t="shared" ca="1" si="60"/>
        <v>oel_50_1</v>
      </c>
      <c r="B260" s="55">
        <f t="shared" ca="1" si="60"/>
        <v>1.1554700136184699</v>
      </c>
      <c r="C260" s="55">
        <f t="shared" ca="1" si="60"/>
        <v>-1.9695299863815301</v>
      </c>
      <c r="D260" s="55">
        <f t="shared" ca="1" si="60"/>
        <v>1.41368997097015</v>
      </c>
      <c r="E260" s="14"/>
      <c r="F260" s="50">
        <v>244</v>
      </c>
      <c r="G260" s="62" t="str">
        <f t="shared" ca="1" si="61"/>
        <v>oel</v>
      </c>
      <c r="H260" s="56"/>
      <c r="I260" s="56"/>
      <c r="J260" s="14"/>
      <c r="K260" s="59">
        <f t="shared" ca="1" si="73"/>
        <v>0</v>
      </c>
      <c r="L260" s="59">
        <f t="shared" ca="1" si="73"/>
        <v>0</v>
      </c>
      <c r="M260" s="59">
        <f t="shared" ca="1" si="73"/>
        <v>0</v>
      </c>
      <c r="N260" s="59">
        <f t="shared" ca="1" si="73"/>
        <v>0</v>
      </c>
      <c r="O260" s="59">
        <f t="shared" ca="1" si="73"/>
        <v>1.1554700136184699</v>
      </c>
      <c r="P260" s="59">
        <f t="shared" ca="1" si="73"/>
        <v>0</v>
      </c>
      <c r="Q260" s="59">
        <f t="shared" ca="1" si="73"/>
        <v>0</v>
      </c>
      <c r="R260" s="59">
        <f t="shared" ca="1" si="73"/>
        <v>0</v>
      </c>
      <c r="S260" s="59">
        <f t="shared" ca="1" si="73"/>
        <v>0</v>
      </c>
      <c r="T260" s="59">
        <f t="shared" ca="1" si="73"/>
        <v>0</v>
      </c>
      <c r="U260" s="59">
        <f t="shared" ca="1" si="73"/>
        <v>0</v>
      </c>
      <c r="V260" s="59"/>
      <c r="W260" s="59">
        <f t="shared" ca="1" si="62"/>
        <v>0</v>
      </c>
      <c r="X260" s="59">
        <f t="shared" ca="1" si="63"/>
        <v>0</v>
      </c>
      <c r="Y260" s="59">
        <f t="shared" ca="1" si="64"/>
        <v>0</v>
      </c>
      <c r="Z260" s="59">
        <f t="shared" ca="1" si="65"/>
        <v>0</v>
      </c>
      <c r="AA260" s="59">
        <f t="shared" ca="1" si="66"/>
        <v>-1.9695299863815301</v>
      </c>
      <c r="AB260" s="59">
        <f t="shared" ca="1" si="67"/>
        <v>0</v>
      </c>
      <c r="AC260" s="59">
        <f t="shared" ca="1" si="68"/>
        <v>0</v>
      </c>
      <c r="AD260" s="59">
        <f t="shared" ca="1" si="69"/>
        <v>0</v>
      </c>
      <c r="AE260" s="59">
        <f t="shared" ca="1" si="70"/>
        <v>0</v>
      </c>
      <c r="AF260" s="59">
        <f t="shared" ca="1" si="71"/>
        <v>0</v>
      </c>
      <c r="AG260" s="59">
        <f t="shared" ca="1" si="72"/>
        <v>0</v>
      </c>
      <c r="AH260" s="60"/>
      <c r="AI260" s="61">
        <v>5</v>
      </c>
      <c r="AJ260" s="60">
        <f t="shared" ca="1" si="58"/>
        <v>15</v>
      </c>
    </row>
    <row r="261" spans="1:36" ht="13.8" x14ac:dyDescent="0.3">
      <c r="A261" s="55" t="str">
        <f t="shared" ca="1" si="60"/>
        <v>oel_50_2</v>
      </c>
      <c r="B261" s="55">
        <f t="shared" ca="1" si="60"/>
        <v>1.1403100490570099</v>
      </c>
      <c r="C261" s="55">
        <f t="shared" ca="1" si="60"/>
        <v>0.88915997743606601</v>
      </c>
      <c r="D261" s="55">
        <f t="shared" ca="1" si="60"/>
        <v>0.73316001892089799</v>
      </c>
      <c r="E261" s="14"/>
      <c r="F261" s="50">
        <v>245</v>
      </c>
      <c r="G261" s="62" t="str">
        <f t="shared" ca="1" si="61"/>
        <v>oel</v>
      </c>
      <c r="H261" s="56"/>
      <c r="I261" s="56"/>
      <c r="J261" s="14"/>
      <c r="K261" s="59">
        <f t="shared" ca="1" si="73"/>
        <v>0</v>
      </c>
      <c r="L261" s="59">
        <f t="shared" ca="1" si="73"/>
        <v>0</v>
      </c>
      <c r="M261" s="59">
        <f t="shared" ca="1" si="73"/>
        <v>0</v>
      </c>
      <c r="N261" s="59">
        <f t="shared" ca="1" si="73"/>
        <v>0</v>
      </c>
      <c r="O261" s="59">
        <f t="shared" ca="1" si="73"/>
        <v>1.1403100490570099</v>
      </c>
      <c r="P261" s="59">
        <f t="shared" ca="1" si="73"/>
        <v>0</v>
      </c>
      <c r="Q261" s="59">
        <f t="shared" ca="1" si="73"/>
        <v>0</v>
      </c>
      <c r="R261" s="59">
        <f t="shared" ca="1" si="73"/>
        <v>0</v>
      </c>
      <c r="S261" s="59">
        <f t="shared" ca="1" si="73"/>
        <v>0</v>
      </c>
      <c r="T261" s="59">
        <f t="shared" ca="1" si="73"/>
        <v>0</v>
      </c>
      <c r="U261" s="59">
        <f t="shared" ca="1" si="73"/>
        <v>0</v>
      </c>
      <c r="V261" s="59"/>
      <c r="W261" s="59">
        <f t="shared" ca="1" si="62"/>
        <v>0</v>
      </c>
      <c r="X261" s="59">
        <f t="shared" ca="1" si="63"/>
        <v>0</v>
      </c>
      <c r="Y261" s="59">
        <f t="shared" ca="1" si="64"/>
        <v>0</v>
      </c>
      <c r="Z261" s="59">
        <f t="shared" ca="1" si="65"/>
        <v>0</v>
      </c>
      <c r="AA261" s="59">
        <f t="shared" ca="1" si="66"/>
        <v>0.88915997743606601</v>
      </c>
      <c r="AB261" s="59">
        <f t="shared" ca="1" si="67"/>
        <v>0</v>
      </c>
      <c r="AC261" s="59">
        <f t="shared" ca="1" si="68"/>
        <v>0</v>
      </c>
      <c r="AD261" s="59">
        <f t="shared" ca="1" si="69"/>
        <v>0</v>
      </c>
      <c r="AE261" s="59">
        <f t="shared" ca="1" si="70"/>
        <v>0</v>
      </c>
      <c r="AF261" s="59">
        <f t="shared" ca="1" si="71"/>
        <v>0</v>
      </c>
      <c r="AG261" s="59">
        <f t="shared" ca="1" si="72"/>
        <v>0</v>
      </c>
      <c r="AH261" s="60"/>
      <c r="AI261" s="61">
        <v>5</v>
      </c>
      <c r="AJ261" s="60">
        <f t="shared" ca="1" si="58"/>
        <v>15</v>
      </c>
    </row>
    <row r="262" spans="1:36" ht="13.8" x14ac:dyDescent="0.3">
      <c r="A262" s="55" t="str">
        <f t="shared" ca="1" si="60"/>
        <v>oel_50_3</v>
      </c>
      <c r="B262" s="55">
        <f t="shared" ca="1" si="60"/>
        <v>1.2189899682998699</v>
      </c>
      <c r="C262" s="55">
        <f t="shared" ca="1" si="60"/>
        <v>-0.43691000342369102</v>
      </c>
      <c r="D262" s="55">
        <f t="shared" ca="1" si="60"/>
        <v>0.13641999661922499</v>
      </c>
      <c r="E262" s="14"/>
      <c r="F262" s="50">
        <v>246</v>
      </c>
      <c r="G262" s="62" t="str">
        <f t="shared" ca="1" si="61"/>
        <v>oel</v>
      </c>
      <c r="H262" s="56"/>
      <c r="I262" s="56"/>
      <c r="J262" s="14"/>
      <c r="K262" s="59">
        <f t="shared" ca="1" si="73"/>
        <v>0</v>
      </c>
      <c r="L262" s="59">
        <f t="shared" ca="1" si="73"/>
        <v>0</v>
      </c>
      <c r="M262" s="59">
        <f t="shared" ca="1" si="73"/>
        <v>0</v>
      </c>
      <c r="N262" s="59">
        <f t="shared" ca="1" si="73"/>
        <v>0</v>
      </c>
      <c r="O262" s="59">
        <f t="shared" ca="1" si="73"/>
        <v>1.2189899682998699</v>
      </c>
      <c r="P262" s="59">
        <f t="shared" ca="1" si="73"/>
        <v>0</v>
      </c>
      <c r="Q262" s="59">
        <f t="shared" ca="1" si="73"/>
        <v>0</v>
      </c>
      <c r="R262" s="59">
        <f t="shared" ca="1" si="73"/>
        <v>0</v>
      </c>
      <c r="S262" s="59">
        <f t="shared" ca="1" si="73"/>
        <v>0</v>
      </c>
      <c r="T262" s="59">
        <f t="shared" ca="1" si="73"/>
        <v>0</v>
      </c>
      <c r="U262" s="59">
        <f t="shared" ca="1" si="73"/>
        <v>0</v>
      </c>
      <c r="V262" s="59"/>
      <c r="W262" s="59">
        <f t="shared" ca="1" si="62"/>
        <v>0</v>
      </c>
      <c r="X262" s="59">
        <f t="shared" ca="1" si="63"/>
        <v>0</v>
      </c>
      <c r="Y262" s="59">
        <f t="shared" ca="1" si="64"/>
        <v>0</v>
      </c>
      <c r="Z262" s="59">
        <f t="shared" ca="1" si="65"/>
        <v>0</v>
      </c>
      <c r="AA262" s="59">
        <f t="shared" ca="1" si="66"/>
        <v>-0.43691000342369102</v>
      </c>
      <c r="AB262" s="59">
        <f t="shared" ca="1" si="67"/>
        <v>0</v>
      </c>
      <c r="AC262" s="59">
        <f t="shared" ca="1" si="68"/>
        <v>0</v>
      </c>
      <c r="AD262" s="59">
        <f t="shared" ca="1" si="69"/>
        <v>0</v>
      </c>
      <c r="AE262" s="59">
        <f t="shared" ca="1" si="70"/>
        <v>0</v>
      </c>
      <c r="AF262" s="59">
        <f t="shared" ca="1" si="71"/>
        <v>0</v>
      </c>
      <c r="AG262" s="59">
        <f t="shared" ca="1" si="72"/>
        <v>0</v>
      </c>
      <c r="AH262" s="60"/>
      <c r="AI262" s="61">
        <v>5</v>
      </c>
      <c r="AJ262" s="60">
        <f t="shared" ca="1" si="58"/>
        <v>15</v>
      </c>
    </row>
    <row r="263" spans="1:36" ht="13.8" x14ac:dyDescent="0.3">
      <c r="A263" s="55" t="str">
        <f t="shared" ca="1" si="60"/>
        <v>oel_50_4</v>
      </c>
      <c r="B263" s="55">
        <f t="shared" ca="1" si="60"/>
        <v>1.04367995262146</v>
      </c>
      <c r="C263" s="55">
        <f t="shared" ca="1" si="60"/>
        <v>-3.2200001180172001E-2</v>
      </c>
      <c r="D263" s="55">
        <f t="shared" ca="1" si="60"/>
        <v>0.99680000543594405</v>
      </c>
      <c r="E263" s="14"/>
      <c r="F263" s="50">
        <v>247</v>
      </c>
      <c r="G263" s="62" t="str">
        <f t="shared" ca="1" si="61"/>
        <v>oel</v>
      </c>
      <c r="H263" s="56"/>
      <c r="I263" s="56"/>
      <c r="J263" s="14"/>
      <c r="K263" s="59">
        <f t="shared" ca="1" si="73"/>
        <v>0</v>
      </c>
      <c r="L263" s="59">
        <f t="shared" ca="1" si="73"/>
        <v>0</v>
      </c>
      <c r="M263" s="59">
        <f t="shared" ca="1" si="73"/>
        <v>0</v>
      </c>
      <c r="N263" s="59">
        <f t="shared" ca="1" si="73"/>
        <v>0</v>
      </c>
      <c r="O263" s="59">
        <f t="shared" ca="1" si="73"/>
        <v>1.04367995262146</v>
      </c>
      <c r="P263" s="59">
        <f t="shared" ca="1" si="73"/>
        <v>0</v>
      </c>
      <c r="Q263" s="59">
        <f t="shared" ca="1" si="73"/>
        <v>0</v>
      </c>
      <c r="R263" s="59">
        <f t="shared" ca="1" si="73"/>
        <v>0</v>
      </c>
      <c r="S263" s="59">
        <f t="shared" ca="1" si="73"/>
        <v>0</v>
      </c>
      <c r="T263" s="59">
        <f t="shared" ca="1" si="73"/>
        <v>0</v>
      </c>
      <c r="U263" s="59">
        <f t="shared" ca="1" si="73"/>
        <v>0</v>
      </c>
      <c r="V263" s="59"/>
      <c r="W263" s="59">
        <f t="shared" ca="1" si="62"/>
        <v>0</v>
      </c>
      <c r="X263" s="59">
        <f t="shared" ca="1" si="63"/>
        <v>0</v>
      </c>
      <c r="Y263" s="59">
        <f t="shared" ca="1" si="64"/>
        <v>0</v>
      </c>
      <c r="Z263" s="59">
        <f t="shared" ca="1" si="65"/>
        <v>0</v>
      </c>
      <c r="AA263" s="59">
        <f t="shared" ca="1" si="66"/>
        <v>-3.2200001180172001E-2</v>
      </c>
      <c r="AB263" s="59">
        <f t="shared" ca="1" si="67"/>
        <v>0</v>
      </c>
      <c r="AC263" s="59">
        <f t="shared" ca="1" si="68"/>
        <v>0</v>
      </c>
      <c r="AD263" s="59">
        <f t="shared" ca="1" si="69"/>
        <v>0</v>
      </c>
      <c r="AE263" s="59">
        <f t="shared" ca="1" si="70"/>
        <v>0</v>
      </c>
      <c r="AF263" s="59">
        <f t="shared" ca="1" si="71"/>
        <v>0</v>
      </c>
      <c r="AG263" s="59">
        <f t="shared" ca="1" si="72"/>
        <v>0</v>
      </c>
      <c r="AH263" s="60"/>
      <c r="AI263" s="61">
        <v>5</v>
      </c>
      <c r="AJ263" s="60">
        <f t="shared" ca="1" si="58"/>
        <v>15</v>
      </c>
    </row>
    <row r="264" spans="1:36" ht="13.8" x14ac:dyDescent="0.3">
      <c r="A264" s="55" t="str">
        <f t="shared" ca="1" si="60"/>
        <v>oel_50_5</v>
      </c>
      <c r="B264" s="55">
        <f t="shared" ca="1" si="60"/>
        <v>1.3808399438857999</v>
      </c>
      <c r="C264" s="55">
        <f t="shared" ca="1" si="60"/>
        <v>0.29291999340057401</v>
      </c>
      <c r="D264" s="55">
        <f t="shared" ca="1" si="60"/>
        <v>0.37650001049041698</v>
      </c>
      <c r="E264" s="14"/>
      <c r="F264" s="50">
        <v>248</v>
      </c>
      <c r="G264" s="62" t="str">
        <f t="shared" ca="1" si="61"/>
        <v>oel</v>
      </c>
      <c r="H264" s="56"/>
      <c r="I264" s="56"/>
      <c r="J264" s="14"/>
      <c r="K264" s="59">
        <f t="shared" ca="1" si="73"/>
        <v>0</v>
      </c>
      <c r="L264" s="59">
        <f t="shared" ca="1" si="73"/>
        <v>0</v>
      </c>
      <c r="M264" s="59">
        <f t="shared" ca="1" si="73"/>
        <v>0</v>
      </c>
      <c r="N264" s="59">
        <f t="shared" ca="1" si="73"/>
        <v>0</v>
      </c>
      <c r="O264" s="59">
        <f t="shared" ca="1" si="73"/>
        <v>1.3808399438857999</v>
      </c>
      <c r="P264" s="59">
        <f t="shared" ca="1" si="73"/>
        <v>0</v>
      </c>
      <c r="Q264" s="59">
        <f t="shared" ca="1" si="73"/>
        <v>0</v>
      </c>
      <c r="R264" s="59">
        <f t="shared" ca="1" si="73"/>
        <v>0</v>
      </c>
      <c r="S264" s="59">
        <f t="shared" ca="1" si="73"/>
        <v>0</v>
      </c>
      <c r="T264" s="59">
        <f t="shared" ca="1" si="73"/>
        <v>0</v>
      </c>
      <c r="U264" s="59">
        <f t="shared" ca="1" si="73"/>
        <v>0</v>
      </c>
      <c r="V264" s="59"/>
      <c r="W264" s="59">
        <f t="shared" ca="1" si="62"/>
        <v>0</v>
      </c>
      <c r="X264" s="59">
        <f t="shared" ca="1" si="63"/>
        <v>0</v>
      </c>
      <c r="Y264" s="59">
        <f t="shared" ca="1" si="64"/>
        <v>0</v>
      </c>
      <c r="Z264" s="59">
        <f t="shared" ca="1" si="65"/>
        <v>0</v>
      </c>
      <c r="AA264" s="59">
        <f t="shared" ca="1" si="66"/>
        <v>0.29291999340057401</v>
      </c>
      <c r="AB264" s="59">
        <f t="shared" ca="1" si="67"/>
        <v>0</v>
      </c>
      <c r="AC264" s="59">
        <f t="shared" ca="1" si="68"/>
        <v>0</v>
      </c>
      <c r="AD264" s="59">
        <f t="shared" ca="1" si="69"/>
        <v>0</v>
      </c>
      <c r="AE264" s="59">
        <f t="shared" ca="1" si="70"/>
        <v>0</v>
      </c>
      <c r="AF264" s="59">
        <f t="shared" ca="1" si="71"/>
        <v>0</v>
      </c>
      <c r="AG264" s="59">
        <f t="shared" ca="1" si="72"/>
        <v>0</v>
      </c>
      <c r="AH264" s="60"/>
      <c r="AI264" s="61">
        <v>5</v>
      </c>
      <c r="AJ264" s="60">
        <f t="shared" ca="1" si="58"/>
        <v>15</v>
      </c>
    </row>
    <row r="265" spans="1:36" ht="13.8" x14ac:dyDescent="0.3">
      <c r="A265" s="55" t="str">
        <f t="shared" ca="1" si="60"/>
        <v>oel_51_1</v>
      </c>
      <c r="B265" s="55">
        <f t="shared" ca="1" si="60"/>
        <v>0.35220000147819502</v>
      </c>
      <c r="C265" s="55">
        <f t="shared" ca="1" si="60"/>
        <v>-0.299769997596741</v>
      </c>
      <c r="D265" s="55">
        <f t="shared" ca="1" si="60"/>
        <v>1.72087001800537</v>
      </c>
      <c r="E265" s="14"/>
      <c r="F265" s="50">
        <v>249</v>
      </c>
      <c r="G265" s="62" t="str">
        <f t="shared" ca="1" si="61"/>
        <v>oel</v>
      </c>
      <c r="H265" s="56"/>
      <c r="I265" s="56"/>
      <c r="J265" s="14"/>
      <c r="K265" s="59">
        <f t="shared" ca="1" si="73"/>
        <v>0</v>
      </c>
      <c r="L265" s="59">
        <f t="shared" ca="1" si="73"/>
        <v>0</v>
      </c>
      <c r="M265" s="59">
        <f t="shared" ca="1" si="73"/>
        <v>0</v>
      </c>
      <c r="N265" s="59">
        <f t="shared" ca="1" si="73"/>
        <v>0</v>
      </c>
      <c r="O265" s="59">
        <f t="shared" ca="1" si="73"/>
        <v>0.35220000147819502</v>
      </c>
      <c r="P265" s="59">
        <f t="shared" ca="1" si="73"/>
        <v>0</v>
      </c>
      <c r="Q265" s="59">
        <f t="shared" ca="1" si="73"/>
        <v>0</v>
      </c>
      <c r="R265" s="59">
        <f t="shared" ca="1" si="73"/>
        <v>0</v>
      </c>
      <c r="S265" s="59">
        <f t="shared" ca="1" si="73"/>
        <v>0</v>
      </c>
      <c r="T265" s="59">
        <f t="shared" ca="1" si="73"/>
        <v>0</v>
      </c>
      <c r="U265" s="59">
        <f t="shared" ca="1" si="73"/>
        <v>0</v>
      </c>
      <c r="V265" s="59"/>
      <c r="W265" s="59">
        <f t="shared" ca="1" si="62"/>
        <v>0</v>
      </c>
      <c r="X265" s="59">
        <f t="shared" ca="1" si="63"/>
        <v>0</v>
      </c>
      <c r="Y265" s="59">
        <f t="shared" ca="1" si="64"/>
        <v>0</v>
      </c>
      <c r="Z265" s="59">
        <f t="shared" ca="1" si="65"/>
        <v>0</v>
      </c>
      <c r="AA265" s="59">
        <f t="shared" ca="1" si="66"/>
        <v>-0.299769997596741</v>
      </c>
      <c r="AB265" s="59">
        <f t="shared" ca="1" si="67"/>
        <v>0</v>
      </c>
      <c r="AC265" s="59">
        <f t="shared" ca="1" si="68"/>
        <v>0</v>
      </c>
      <c r="AD265" s="59">
        <f t="shared" ca="1" si="69"/>
        <v>0</v>
      </c>
      <c r="AE265" s="59">
        <f t="shared" ca="1" si="70"/>
        <v>0</v>
      </c>
      <c r="AF265" s="59">
        <f t="shared" ca="1" si="71"/>
        <v>0</v>
      </c>
      <c r="AG265" s="59">
        <f t="shared" ca="1" si="72"/>
        <v>0</v>
      </c>
      <c r="AH265" s="60"/>
      <c r="AI265" s="61">
        <v>5</v>
      </c>
      <c r="AJ265" s="60">
        <f t="shared" ca="1" si="58"/>
        <v>15</v>
      </c>
    </row>
    <row r="266" spans="1:36" ht="13.8" x14ac:dyDescent="0.3">
      <c r="A266" s="55" t="str">
        <f t="shared" ca="1" si="60"/>
        <v>oel_51_2</v>
      </c>
      <c r="B266" s="55">
        <f t="shared" ca="1" si="60"/>
        <v>1.15954005718231</v>
      </c>
      <c r="C266" s="55">
        <f t="shared" ca="1" si="60"/>
        <v>1.52533996105194</v>
      </c>
      <c r="D266" s="55">
        <f t="shared" ca="1" si="60"/>
        <v>0.70253998041152999</v>
      </c>
      <c r="E266" s="14"/>
      <c r="F266" s="50">
        <v>250</v>
      </c>
      <c r="G266" s="62" t="str">
        <f t="shared" ca="1" si="61"/>
        <v>oel</v>
      </c>
      <c r="H266" s="56"/>
      <c r="I266" s="56"/>
      <c r="J266" s="14"/>
      <c r="K266" s="59">
        <f t="shared" ca="1" si="73"/>
        <v>0</v>
      </c>
      <c r="L266" s="59">
        <f t="shared" ca="1" si="73"/>
        <v>0</v>
      </c>
      <c r="M266" s="59">
        <f t="shared" ca="1" si="73"/>
        <v>0</v>
      </c>
      <c r="N266" s="59">
        <f t="shared" ca="1" si="73"/>
        <v>0</v>
      </c>
      <c r="O266" s="59">
        <f t="shared" ca="1" si="73"/>
        <v>1.15954005718231</v>
      </c>
      <c r="P266" s="59">
        <f t="shared" ca="1" si="73"/>
        <v>0</v>
      </c>
      <c r="Q266" s="59">
        <f t="shared" ca="1" si="73"/>
        <v>0</v>
      </c>
      <c r="R266" s="59">
        <f t="shared" ca="1" si="73"/>
        <v>0</v>
      </c>
      <c r="S266" s="59">
        <f t="shared" ca="1" si="73"/>
        <v>0</v>
      </c>
      <c r="T266" s="59">
        <f t="shared" ca="1" si="73"/>
        <v>0</v>
      </c>
      <c r="U266" s="59">
        <f t="shared" ca="1" si="73"/>
        <v>0</v>
      </c>
      <c r="V266" s="59"/>
      <c r="W266" s="59">
        <f t="shared" ca="1" si="62"/>
        <v>0</v>
      </c>
      <c r="X266" s="59">
        <f t="shared" ca="1" si="63"/>
        <v>0</v>
      </c>
      <c r="Y266" s="59">
        <f t="shared" ca="1" si="64"/>
        <v>0</v>
      </c>
      <c r="Z266" s="59">
        <f t="shared" ca="1" si="65"/>
        <v>0</v>
      </c>
      <c r="AA266" s="59">
        <f t="shared" ca="1" si="66"/>
        <v>1.52533996105194</v>
      </c>
      <c r="AB266" s="59">
        <f t="shared" ca="1" si="67"/>
        <v>0</v>
      </c>
      <c r="AC266" s="59">
        <f t="shared" ca="1" si="68"/>
        <v>0</v>
      </c>
      <c r="AD266" s="59">
        <f t="shared" ca="1" si="69"/>
        <v>0</v>
      </c>
      <c r="AE266" s="59">
        <f t="shared" ca="1" si="70"/>
        <v>0</v>
      </c>
      <c r="AF266" s="59">
        <f t="shared" ca="1" si="71"/>
        <v>0</v>
      </c>
      <c r="AG266" s="59">
        <f t="shared" ca="1" si="72"/>
        <v>0</v>
      </c>
      <c r="AH266" s="60"/>
      <c r="AI266" s="61">
        <v>5</v>
      </c>
      <c r="AJ266" s="60">
        <f t="shared" ca="1" si="58"/>
        <v>15</v>
      </c>
    </row>
    <row r="267" spans="1:36" ht="13.8" x14ac:dyDescent="0.3">
      <c r="A267" s="55" t="str">
        <f t="shared" ca="1" si="60"/>
        <v>oel_51_3</v>
      </c>
      <c r="B267" s="55">
        <f t="shared" ca="1" si="60"/>
        <v>1.55715000629425</v>
      </c>
      <c r="C267" s="55">
        <f t="shared" ca="1" si="60"/>
        <v>1.0435099601745601</v>
      </c>
      <c r="D267" s="55">
        <f t="shared" ca="1" si="60"/>
        <v>0.57595998048782304</v>
      </c>
      <c r="E267" s="14"/>
      <c r="F267" s="50">
        <v>251</v>
      </c>
      <c r="G267" s="62" t="str">
        <f t="shared" ca="1" si="61"/>
        <v>oel</v>
      </c>
      <c r="H267" s="56"/>
      <c r="I267" s="56"/>
      <c r="J267" s="14"/>
      <c r="K267" s="59">
        <f t="shared" ca="1" si="73"/>
        <v>0</v>
      </c>
      <c r="L267" s="59">
        <f t="shared" ca="1" si="73"/>
        <v>0</v>
      </c>
      <c r="M267" s="59">
        <f t="shared" ca="1" si="73"/>
        <v>0</v>
      </c>
      <c r="N267" s="59">
        <f t="shared" ca="1" si="73"/>
        <v>0</v>
      </c>
      <c r="O267" s="59">
        <f t="shared" ca="1" si="73"/>
        <v>1.55715000629425</v>
      </c>
      <c r="P267" s="59">
        <f t="shared" ca="1" si="73"/>
        <v>0</v>
      </c>
      <c r="Q267" s="59">
        <f t="shared" ca="1" si="73"/>
        <v>0</v>
      </c>
      <c r="R267" s="59">
        <f t="shared" ca="1" si="73"/>
        <v>0</v>
      </c>
      <c r="S267" s="59">
        <f t="shared" ca="1" si="73"/>
        <v>0</v>
      </c>
      <c r="T267" s="59">
        <f t="shared" ca="1" si="73"/>
        <v>0</v>
      </c>
      <c r="U267" s="59">
        <f t="shared" ca="1" si="73"/>
        <v>0</v>
      </c>
      <c r="V267" s="59"/>
      <c r="W267" s="59">
        <f t="shared" ca="1" si="62"/>
        <v>0</v>
      </c>
      <c r="X267" s="59">
        <f t="shared" ca="1" si="63"/>
        <v>0</v>
      </c>
      <c r="Y267" s="59">
        <f t="shared" ca="1" si="64"/>
        <v>0</v>
      </c>
      <c r="Z267" s="59">
        <f t="shared" ca="1" si="65"/>
        <v>0</v>
      </c>
      <c r="AA267" s="59">
        <f t="shared" ca="1" si="66"/>
        <v>1.0435099601745601</v>
      </c>
      <c r="AB267" s="59">
        <f t="shared" ca="1" si="67"/>
        <v>0</v>
      </c>
      <c r="AC267" s="59">
        <f t="shared" ca="1" si="68"/>
        <v>0</v>
      </c>
      <c r="AD267" s="59">
        <f t="shared" ca="1" si="69"/>
        <v>0</v>
      </c>
      <c r="AE267" s="59">
        <f t="shared" ca="1" si="70"/>
        <v>0</v>
      </c>
      <c r="AF267" s="59">
        <f t="shared" ca="1" si="71"/>
        <v>0</v>
      </c>
      <c r="AG267" s="59">
        <f t="shared" ca="1" si="72"/>
        <v>0</v>
      </c>
      <c r="AH267" s="60"/>
      <c r="AI267" s="61">
        <v>5</v>
      </c>
      <c r="AJ267" s="60">
        <f t="shared" ca="1" si="58"/>
        <v>15</v>
      </c>
    </row>
    <row r="268" spans="1:36" ht="13.8" x14ac:dyDescent="0.3">
      <c r="A268" s="55" t="str">
        <f t="shared" ca="1" si="60"/>
        <v>oel_51_4</v>
      </c>
      <c r="B268" s="55">
        <f t="shared" ca="1" si="60"/>
        <v>1.5255800485611</v>
      </c>
      <c r="C268" s="55">
        <f t="shared" ca="1" si="60"/>
        <v>1.49489998817444</v>
      </c>
      <c r="D268" s="55">
        <f t="shared" ca="1" si="60"/>
        <v>0.376630008220673</v>
      </c>
      <c r="E268" s="14"/>
      <c r="F268" s="50">
        <v>252</v>
      </c>
      <c r="G268" s="62" t="str">
        <f t="shared" ca="1" si="61"/>
        <v>oel</v>
      </c>
      <c r="H268" s="56"/>
      <c r="I268" s="56"/>
      <c r="J268" s="14"/>
      <c r="K268" s="59">
        <f t="shared" ca="1" si="73"/>
        <v>0</v>
      </c>
      <c r="L268" s="59">
        <f t="shared" ca="1" si="73"/>
        <v>0</v>
      </c>
      <c r="M268" s="59">
        <f t="shared" ca="1" si="73"/>
        <v>0</v>
      </c>
      <c r="N268" s="59">
        <f t="shared" ca="1" si="73"/>
        <v>0</v>
      </c>
      <c r="O268" s="59">
        <f t="shared" ca="1" si="73"/>
        <v>1.5255800485611</v>
      </c>
      <c r="P268" s="59">
        <f t="shared" ca="1" si="73"/>
        <v>0</v>
      </c>
      <c r="Q268" s="59">
        <f t="shared" ca="1" si="73"/>
        <v>0</v>
      </c>
      <c r="R268" s="59">
        <f t="shared" ca="1" si="73"/>
        <v>0</v>
      </c>
      <c r="S268" s="59">
        <f t="shared" ca="1" si="73"/>
        <v>0</v>
      </c>
      <c r="T268" s="59">
        <f t="shared" ca="1" si="73"/>
        <v>0</v>
      </c>
      <c r="U268" s="59">
        <f t="shared" ca="1" si="73"/>
        <v>0</v>
      </c>
      <c r="V268" s="59"/>
      <c r="W268" s="59">
        <f t="shared" ca="1" si="62"/>
        <v>0</v>
      </c>
      <c r="X268" s="59">
        <f t="shared" ca="1" si="63"/>
        <v>0</v>
      </c>
      <c r="Y268" s="59">
        <f t="shared" ca="1" si="64"/>
        <v>0</v>
      </c>
      <c r="Z268" s="59">
        <f t="shared" ca="1" si="65"/>
        <v>0</v>
      </c>
      <c r="AA268" s="59">
        <f t="shared" ca="1" si="66"/>
        <v>1.49489998817444</v>
      </c>
      <c r="AB268" s="59">
        <f t="shared" ca="1" si="67"/>
        <v>0</v>
      </c>
      <c r="AC268" s="59">
        <f t="shared" ca="1" si="68"/>
        <v>0</v>
      </c>
      <c r="AD268" s="59">
        <f t="shared" ca="1" si="69"/>
        <v>0</v>
      </c>
      <c r="AE268" s="59">
        <f t="shared" ca="1" si="70"/>
        <v>0</v>
      </c>
      <c r="AF268" s="59">
        <f t="shared" ca="1" si="71"/>
        <v>0</v>
      </c>
      <c r="AG268" s="59">
        <f t="shared" ca="1" si="72"/>
        <v>0</v>
      </c>
      <c r="AH268" s="60"/>
      <c r="AI268" s="61">
        <v>5</v>
      </c>
      <c r="AJ268" s="60">
        <f t="shared" ca="1" si="58"/>
        <v>15</v>
      </c>
    </row>
    <row r="269" spans="1:36" ht="13.8" x14ac:dyDescent="0.3">
      <c r="A269" s="55" t="str">
        <f t="shared" ca="1" si="60"/>
        <v>oel_51_5</v>
      </c>
      <c r="B269" s="55">
        <f t="shared" ca="1" si="60"/>
        <v>2.09268999099731</v>
      </c>
      <c r="C269" s="55">
        <f t="shared" ca="1" si="60"/>
        <v>2.52427005767822</v>
      </c>
      <c r="D269" s="55">
        <f t="shared" ca="1" si="60"/>
        <v>-9.3460001051425906E-2</v>
      </c>
      <c r="E269" s="14"/>
      <c r="F269" s="50">
        <v>253</v>
      </c>
      <c r="G269" s="62" t="str">
        <f t="shared" ca="1" si="61"/>
        <v>oel</v>
      </c>
      <c r="H269" s="56"/>
      <c r="I269" s="56"/>
      <c r="J269" s="14"/>
      <c r="K269" s="59">
        <f t="shared" ca="1" si="73"/>
        <v>0</v>
      </c>
      <c r="L269" s="59">
        <f t="shared" ca="1" si="73"/>
        <v>0</v>
      </c>
      <c r="M269" s="59">
        <f t="shared" ca="1" si="73"/>
        <v>0</v>
      </c>
      <c r="N269" s="59">
        <f t="shared" ca="1" si="73"/>
        <v>0</v>
      </c>
      <c r="O269" s="59">
        <f t="shared" ca="1" si="73"/>
        <v>2.09268999099731</v>
      </c>
      <c r="P269" s="59">
        <f t="shared" ca="1" si="73"/>
        <v>0</v>
      </c>
      <c r="Q269" s="59">
        <f t="shared" ca="1" si="73"/>
        <v>0</v>
      </c>
      <c r="R269" s="59">
        <f t="shared" ca="1" si="73"/>
        <v>0</v>
      </c>
      <c r="S269" s="59">
        <f t="shared" ca="1" si="73"/>
        <v>0</v>
      </c>
      <c r="T269" s="59">
        <f t="shared" ca="1" si="73"/>
        <v>0</v>
      </c>
      <c r="U269" s="59">
        <f t="shared" ca="1" si="73"/>
        <v>0</v>
      </c>
      <c r="V269" s="59"/>
      <c r="W269" s="59">
        <f t="shared" ca="1" si="62"/>
        <v>0</v>
      </c>
      <c r="X269" s="59">
        <f t="shared" ca="1" si="63"/>
        <v>0</v>
      </c>
      <c r="Y269" s="59">
        <f t="shared" ca="1" si="64"/>
        <v>0</v>
      </c>
      <c r="Z269" s="59">
        <f t="shared" ca="1" si="65"/>
        <v>0</v>
      </c>
      <c r="AA269" s="59">
        <f t="shared" ca="1" si="66"/>
        <v>2.52427005767822</v>
      </c>
      <c r="AB269" s="59">
        <f t="shared" ca="1" si="67"/>
        <v>0</v>
      </c>
      <c r="AC269" s="59">
        <f t="shared" ca="1" si="68"/>
        <v>0</v>
      </c>
      <c r="AD269" s="59">
        <f t="shared" ca="1" si="69"/>
        <v>0</v>
      </c>
      <c r="AE269" s="59">
        <f t="shared" ca="1" si="70"/>
        <v>0</v>
      </c>
      <c r="AF269" s="59">
        <f t="shared" ca="1" si="71"/>
        <v>0</v>
      </c>
      <c r="AG269" s="59">
        <f t="shared" ca="1" si="72"/>
        <v>0</v>
      </c>
      <c r="AH269" s="60"/>
      <c r="AI269" s="61">
        <v>5</v>
      </c>
      <c r="AJ269" s="60">
        <f t="shared" ca="1" si="58"/>
        <v>15</v>
      </c>
    </row>
    <row r="270" spans="1:36" ht="13.8" x14ac:dyDescent="0.3">
      <c r="A270" s="55" t="str">
        <f t="shared" ca="1" si="60"/>
        <v>tri_52_1</v>
      </c>
      <c r="B270" s="55">
        <f t="shared" ca="1" si="60"/>
        <v>5.2593898773193404</v>
      </c>
      <c r="C270" s="55">
        <f t="shared" ca="1" si="60"/>
        <v>1.03758001327515</v>
      </c>
      <c r="D270" s="55">
        <f t="shared" ca="1" si="60"/>
        <v>0.545080006122589</v>
      </c>
      <c r="E270" s="14"/>
      <c r="F270" s="50">
        <v>254</v>
      </c>
      <c r="G270" s="62" t="str">
        <f t="shared" ca="1" si="61"/>
        <v>tri</v>
      </c>
      <c r="H270" s="56"/>
      <c r="I270" s="56"/>
      <c r="J270" s="14"/>
      <c r="K270" s="59">
        <f t="shared" ca="1" si="73"/>
        <v>0</v>
      </c>
      <c r="L270" s="59">
        <f t="shared" ca="1" si="73"/>
        <v>0</v>
      </c>
      <c r="M270" s="59">
        <f t="shared" ref="K270:U293" ca="1" si="74">IF($C$5=1,IF($G270=M$13,$B270,0),IF($H270=M$14,$B270,0))</f>
        <v>0</v>
      </c>
      <c r="N270" s="59">
        <f t="shared" ca="1" si="74"/>
        <v>0</v>
      </c>
      <c r="O270" s="59">
        <f t="shared" ca="1" si="74"/>
        <v>0</v>
      </c>
      <c r="P270" s="59">
        <f t="shared" ca="1" si="74"/>
        <v>0</v>
      </c>
      <c r="Q270" s="59">
        <f t="shared" ca="1" si="74"/>
        <v>0</v>
      </c>
      <c r="R270" s="59">
        <f t="shared" ca="1" si="74"/>
        <v>0</v>
      </c>
      <c r="S270" s="59">
        <f t="shared" ca="1" si="74"/>
        <v>0</v>
      </c>
      <c r="T270" s="59">
        <f t="shared" ca="1" si="74"/>
        <v>0</v>
      </c>
      <c r="U270" s="59">
        <f t="shared" ca="1" si="74"/>
        <v>5.2593898773193404</v>
      </c>
      <c r="V270" s="59"/>
      <c r="W270" s="59">
        <f t="shared" ca="1" si="62"/>
        <v>0</v>
      </c>
      <c r="X270" s="59">
        <f t="shared" ca="1" si="63"/>
        <v>0</v>
      </c>
      <c r="Y270" s="59">
        <f t="shared" ca="1" si="64"/>
        <v>0</v>
      </c>
      <c r="Z270" s="59">
        <f t="shared" ca="1" si="65"/>
        <v>0</v>
      </c>
      <c r="AA270" s="59">
        <f t="shared" ca="1" si="66"/>
        <v>0</v>
      </c>
      <c r="AB270" s="59">
        <f t="shared" ca="1" si="67"/>
        <v>0</v>
      </c>
      <c r="AC270" s="59">
        <f t="shared" ca="1" si="68"/>
        <v>0</v>
      </c>
      <c r="AD270" s="59">
        <f t="shared" ca="1" si="69"/>
        <v>0</v>
      </c>
      <c r="AE270" s="59">
        <f t="shared" ca="1" si="70"/>
        <v>0</v>
      </c>
      <c r="AF270" s="59">
        <f t="shared" ca="1" si="71"/>
        <v>0</v>
      </c>
      <c r="AG270" s="59">
        <f t="shared" ca="1" si="72"/>
        <v>1.03758001327515</v>
      </c>
      <c r="AH270" s="60"/>
      <c r="AI270" s="61">
        <v>5</v>
      </c>
      <c r="AJ270" s="60">
        <f t="shared" ca="1" si="58"/>
        <v>15</v>
      </c>
    </row>
    <row r="271" spans="1:36" ht="13.8" x14ac:dyDescent="0.3">
      <c r="A271" s="55" t="str">
        <f t="shared" ca="1" si="60"/>
        <v>tri_52_2</v>
      </c>
      <c r="B271" s="55">
        <f t="shared" ca="1" si="60"/>
        <v>3.0127201080322301</v>
      </c>
      <c r="C271" s="55">
        <f t="shared" ca="1" si="60"/>
        <v>0.83240002393722501</v>
      </c>
      <c r="D271" s="55">
        <f t="shared" ca="1" si="60"/>
        <v>2.05128002166748</v>
      </c>
      <c r="E271" s="14"/>
      <c r="F271" s="50">
        <v>255</v>
      </c>
      <c r="G271" s="62" t="str">
        <f t="shared" ca="1" si="61"/>
        <v>tri</v>
      </c>
      <c r="H271" s="56"/>
      <c r="I271" s="56"/>
      <c r="J271" s="14"/>
      <c r="K271" s="59">
        <f t="shared" ca="1" si="74"/>
        <v>0</v>
      </c>
      <c r="L271" s="59">
        <f t="shared" ca="1" si="74"/>
        <v>0</v>
      </c>
      <c r="M271" s="59">
        <f t="shared" ca="1" si="74"/>
        <v>0</v>
      </c>
      <c r="N271" s="59">
        <f t="shared" ca="1" si="74"/>
        <v>0</v>
      </c>
      <c r="O271" s="59">
        <f t="shared" ca="1" si="74"/>
        <v>0</v>
      </c>
      <c r="P271" s="59">
        <f t="shared" ca="1" si="74"/>
        <v>0</v>
      </c>
      <c r="Q271" s="59">
        <f t="shared" ca="1" si="74"/>
        <v>0</v>
      </c>
      <c r="R271" s="59">
        <f t="shared" ca="1" si="74"/>
        <v>0</v>
      </c>
      <c r="S271" s="59">
        <f t="shared" ca="1" si="74"/>
        <v>0</v>
      </c>
      <c r="T271" s="59">
        <f t="shared" ca="1" si="74"/>
        <v>0</v>
      </c>
      <c r="U271" s="59">
        <f t="shared" ca="1" si="74"/>
        <v>3.0127201080322301</v>
      </c>
      <c r="V271" s="59"/>
      <c r="W271" s="59">
        <f t="shared" ca="1" si="62"/>
        <v>0</v>
      </c>
      <c r="X271" s="59">
        <f t="shared" ca="1" si="63"/>
        <v>0</v>
      </c>
      <c r="Y271" s="59">
        <f t="shared" ca="1" si="64"/>
        <v>0</v>
      </c>
      <c r="Z271" s="59">
        <f t="shared" ca="1" si="65"/>
        <v>0</v>
      </c>
      <c r="AA271" s="59">
        <f t="shared" ca="1" si="66"/>
        <v>0</v>
      </c>
      <c r="AB271" s="59">
        <f t="shared" ca="1" si="67"/>
        <v>0</v>
      </c>
      <c r="AC271" s="59">
        <f t="shared" ca="1" si="68"/>
        <v>0</v>
      </c>
      <c r="AD271" s="59">
        <f t="shared" ca="1" si="69"/>
        <v>0</v>
      </c>
      <c r="AE271" s="59">
        <f t="shared" ca="1" si="70"/>
        <v>0</v>
      </c>
      <c r="AF271" s="59">
        <f t="shared" ca="1" si="71"/>
        <v>0</v>
      </c>
      <c r="AG271" s="59">
        <f t="shared" ca="1" si="72"/>
        <v>0.83240002393722501</v>
      </c>
      <c r="AH271" s="60"/>
      <c r="AI271" s="61">
        <v>5</v>
      </c>
      <c r="AJ271" s="60">
        <f t="shared" ca="1" si="58"/>
        <v>15</v>
      </c>
    </row>
    <row r="272" spans="1:36" ht="13.8" x14ac:dyDescent="0.3">
      <c r="A272" s="55" t="str">
        <f t="shared" ref="A272:D297" ca="1" si="75">INDIRECT($C$4&amp;"!"&amp;ADDRESS(ROW(),COLUMN()))</f>
        <v>tri_53_1</v>
      </c>
      <c r="B272" s="55">
        <f t="shared" ca="1" si="75"/>
        <v>4.1099500656127903</v>
      </c>
      <c r="C272" s="55">
        <f t="shared" ca="1" si="75"/>
        <v>1.19790995121002</v>
      </c>
      <c r="D272" s="55">
        <f t="shared" ca="1" si="75"/>
        <v>1.8984500169753999</v>
      </c>
      <c r="E272" s="14"/>
      <c r="F272" s="50">
        <v>256</v>
      </c>
      <c r="G272" s="62" t="str">
        <f t="shared" ca="1" si="61"/>
        <v>tri</v>
      </c>
      <c r="H272" s="56"/>
      <c r="I272" s="56"/>
      <c r="J272" s="14"/>
      <c r="K272" s="59">
        <f t="shared" ca="1" si="74"/>
        <v>0</v>
      </c>
      <c r="L272" s="59">
        <f t="shared" ca="1" si="74"/>
        <v>0</v>
      </c>
      <c r="M272" s="59">
        <f t="shared" ca="1" si="74"/>
        <v>0</v>
      </c>
      <c r="N272" s="59">
        <f t="shared" ca="1" si="74"/>
        <v>0</v>
      </c>
      <c r="O272" s="59">
        <f t="shared" ca="1" si="74"/>
        <v>0</v>
      </c>
      <c r="P272" s="59">
        <f t="shared" ca="1" si="74"/>
        <v>0</v>
      </c>
      <c r="Q272" s="59">
        <f t="shared" ca="1" si="74"/>
        <v>0</v>
      </c>
      <c r="R272" s="59">
        <f t="shared" ca="1" si="74"/>
        <v>0</v>
      </c>
      <c r="S272" s="59">
        <f t="shared" ca="1" si="74"/>
        <v>0</v>
      </c>
      <c r="T272" s="59">
        <f t="shared" ca="1" si="74"/>
        <v>0</v>
      </c>
      <c r="U272" s="59">
        <f t="shared" ca="1" si="74"/>
        <v>4.1099500656127903</v>
      </c>
      <c r="V272" s="59"/>
      <c r="W272" s="59">
        <f t="shared" ca="1" si="62"/>
        <v>0</v>
      </c>
      <c r="X272" s="59">
        <f t="shared" ca="1" si="63"/>
        <v>0</v>
      </c>
      <c r="Y272" s="59">
        <f t="shared" ca="1" si="64"/>
        <v>0</v>
      </c>
      <c r="Z272" s="59">
        <f t="shared" ca="1" si="65"/>
        <v>0</v>
      </c>
      <c r="AA272" s="59">
        <f t="shared" ca="1" si="66"/>
        <v>0</v>
      </c>
      <c r="AB272" s="59">
        <f t="shared" ca="1" si="67"/>
        <v>0</v>
      </c>
      <c r="AC272" s="59">
        <f t="shared" ca="1" si="68"/>
        <v>0</v>
      </c>
      <c r="AD272" s="59">
        <f t="shared" ca="1" si="69"/>
        <v>0</v>
      </c>
      <c r="AE272" s="59">
        <f t="shared" ca="1" si="70"/>
        <v>0</v>
      </c>
      <c r="AF272" s="59">
        <f t="shared" ca="1" si="71"/>
        <v>0</v>
      </c>
      <c r="AG272" s="59">
        <f t="shared" ca="1" si="72"/>
        <v>1.19790995121002</v>
      </c>
      <c r="AH272" s="60"/>
      <c r="AI272" s="61">
        <v>5</v>
      </c>
      <c r="AJ272" s="60">
        <f t="shared" ca="1" si="58"/>
        <v>15</v>
      </c>
    </row>
    <row r="273" spans="1:36" ht="13.8" x14ac:dyDescent="0.3">
      <c r="A273" s="55" t="str">
        <f t="shared" ca="1" si="75"/>
        <v>tri_53_2</v>
      </c>
      <c r="B273" s="55">
        <f t="shared" ca="1" si="75"/>
        <v>5.5608000755310103</v>
      </c>
      <c r="C273" s="55">
        <f t="shared" ca="1" si="75"/>
        <v>1.95763003826141</v>
      </c>
      <c r="D273" s="55">
        <f t="shared" ca="1" si="75"/>
        <v>1.00055003166199</v>
      </c>
      <c r="E273" s="14"/>
      <c r="F273" s="50">
        <v>257</v>
      </c>
      <c r="G273" s="62" t="str">
        <f t="shared" ca="1" si="61"/>
        <v>tri</v>
      </c>
      <c r="H273" s="56"/>
      <c r="I273" s="56"/>
      <c r="J273" s="14"/>
      <c r="K273" s="59">
        <f t="shared" ca="1" si="74"/>
        <v>0</v>
      </c>
      <c r="L273" s="59">
        <f t="shared" ca="1" si="74"/>
        <v>0</v>
      </c>
      <c r="M273" s="59">
        <f t="shared" ca="1" si="74"/>
        <v>0</v>
      </c>
      <c r="N273" s="59">
        <f t="shared" ca="1" si="74"/>
        <v>0</v>
      </c>
      <c r="O273" s="59">
        <f t="shared" ca="1" si="74"/>
        <v>0</v>
      </c>
      <c r="P273" s="59">
        <f t="shared" ca="1" si="74"/>
        <v>0</v>
      </c>
      <c r="Q273" s="59">
        <f t="shared" ca="1" si="74"/>
        <v>0</v>
      </c>
      <c r="R273" s="59">
        <f t="shared" ca="1" si="74"/>
        <v>0</v>
      </c>
      <c r="S273" s="59">
        <f t="shared" ca="1" si="74"/>
        <v>0</v>
      </c>
      <c r="T273" s="59">
        <f t="shared" ca="1" si="74"/>
        <v>0</v>
      </c>
      <c r="U273" s="59">
        <f t="shared" ca="1" si="74"/>
        <v>5.5608000755310103</v>
      </c>
      <c r="V273" s="59"/>
      <c r="W273" s="59">
        <f t="shared" ca="1" si="62"/>
        <v>0</v>
      </c>
      <c r="X273" s="59">
        <f t="shared" ca="1" si="63"/>
        <v>0</v>
      </c>
      <c r="Y273" s="59">
        <f t="shared" ca="1" si="64"/>
        <v>0</v>
      </c>
      <c r="Z273" s="59">
        <f t="shared" ca="1" si="65"/>
        <v>0</v>
      </c>
      <c r="AA273" s="59">
        <f t="shared" ca="1" si="66"/>
        <v>0</v>
      </c>
      <c r="AB273" s="59">
        <f t="shared" ca="1" si="67"/>
        <v>0</v>
      </c>
      <c r="AC273" s="59">
        <f t="shared" ca="1" si="68"/>
        <v>0</v>
      </c>
      <c r="AD273" s="59">
        <f t="shared" ca="1" si="69"/>
        <v>0</v>
      </c>
      <c r="AE273" s="59">
        <f t="shared" ca="1" si="70"/>
        <v>0</v>
      </c>
      <c r="AF273" s="59">
        <f t="shared" ca="1" si="71"/>
        <v>0</v>
      </c>
      <c r="AG273" s="59">
        <f t="shared" ca="1" si="72"/>
        <v>1.95763003826141</v>
      </c>
      <c r="AH273" s="60"/>
      <c r="AI273" s="61">
        <v>5</v>
      </c>
      <c r="AJ273" s="60">
        <f t="shared" ca="1" si="58"/>
        <v>15</v>
      </c>
    </row>
    <row r="274" spans="1:36" ht="13.8" x14ac:dyDescent="0.3">
      <c r="A274" s="55" t="str">
        <f t="shared" ca="1" si="75"/>
        <v>tri_53_3</v>
      </c>
      <c r="B274" s="55">
        <f t="shared" ca="1" si="75"/>
        <v>5.7860198020935103</v>
      </c>
      <c r="C274" s="55">
        <f t="shared" ca="1" si="75"/>
        <v>2.0404100418090798</v>
      </c>
      <c r="D274" s="55">
        <f t="shared" ca="1" si="75"/>
        <v>0.480280011892319</v>
      </c>
      <c r="E274" s="14"/>
      <c r="F274" s="50">
        <v>258</v>
      </c>
      <c r="G274" s="62" t="str">
        <f t="shared" ca="1" si="61"/>
        <v>tri</v>
      </c>
      <c r="H274" s="56"/>
      <c r="I274" s="56"/>
      <c r="J274" s="14"/>
      <c r="K274" s="59">
        <f t="shared" ca="1" si="74"/>
        <v>0</v>
      </c>
      <c r="L274" s="59">
        <f t="shared" ca="1" si="74"/>
        <v>0</v>
      </c>
      <c r="M274" s="59">
        <f t="shared" ca="1" si="74"/>
        <v>0</v>
      </c>
      <c r="N274" s="59">
        <f t="shared" ca="1" si="74"/>
        <v>0</v>
      </c>
      <c r="O274" s="59">
        <f t="shared" ca="1" si="74"/>
        <v>0</v>
      </c>
      <c r="P274" s="59">
        <f t="shared" ca="1" si="74"/>
        <v>0</v>
      </c>
      <c r="Q274" s="59">
        <f t="shared" ca="1" si="74"/>
        <v>0</v>
      </c>
      <c r="R274" s="59">
        <f t="shared" ca="1" si="74"/>
        <v>0</v>
      </c>
      <c r="S274" s="59">
        <f t="shared" ca="1" si="74"/>
        <v>0</v>
      </c>
      <c r="T274" s="59">
        <f t="shared" ca="1" si="74"/>
        <v>0</v>
      </c>
      <c r="U274" s="59">
        <f t="shared" ca="1" si="74"/>
        <v>5.7860198020935103</v>
      </c>
      <c r="V274" s="59"/>
      <c r="W274" s="59">
        <f t="shared" ca="1" si="62"/>
        <v>0</v>
      </c>
      <c r="X274" s="59">
        <f t="shared" ca="1" si="63"/>
        <v>0</v>
      </c>
      <c r="Y274" s="59">
        <f t="shared" ca="1" si="64"/>
        <v>0</v>
      </c>
      <c r="Z274" s="59">
        <f t="shared" ca="1" si="65"/>
        <v>0</v>
      </c>
      <c r="AA274" s="59">
        <f t="shared" ca="1" si="66"/>
        <v>0</v>
      </c>
      <c r="AB274" s="59">
        <f t="shared" ca="1" si="67"/>
        <v>0</v>
      </c>
      <c r="AC274" s="59">
        <f t="shared" ca="1" si="68"/>
        <v>0</v>
      </c>
      <c r="AD274" s="59">
        <f t="shared" ca="1" si="69"/>
        <v>0</v>
      </c>
      <c r="AE274" s="59">
        <f t="shared" ca="1" si="70"/>
        <v>0</v>
      </c>
      <c r="AF274" s="59">
        <f t="shared" ca="1" si="71"/>
        <v>0</v>
      </c>
      <c r="AG274" s="59">
        <f t="shared" ca="1" si="72"/>
        <v>2.0404100418090798</v>
      </c>
      <c r="AH274" s="60"/>
      <c r="AI274" s="61">
        <v>5</v>
      </c>
      <c r="AJ274" s="60">
        <f t="shared" ref="AJ274:AJ337" ca="1" si="76">IF($C$5=1,IF(G274&lt;&gt;"",15,0),IF(H274&lt;&gt;"",15,0))</f>
        <v>15</v>
      </c>
    </row>
    <row r="275" spans="1:36" ht="13.8" x14ac:dyDescent="0.3">
      <c r="A275" s="55" t="str">
        <f t="shared" ca="1" si="75"/>
        <v>tri_53_4</v>
      </c>
      <c r="B275" s="55">
        <f t="shared" ca="1" si="75"/>
        <v>5.3985900878906303</v>
      </c>
      <c r="C275" s="55">
        <f t="shared" ca="1" si="75"/>
        <v>2.7088699340820299</v>
      </c>
      <c r="D275" s="55">
        <f t="shared" ca="1" si="75"/>
        <v>0.32754001021385198</v>
      </c>
      <c r="E275" s="14"/>
      <c r="F275" s="50">
        <v>259</v>
      </c>
      <c r="G275" s="62" t="str">
        <f t="shared" ca="1" si="61"/>
        <v>tri</v>
      </c>
      <c r="H275" s="56"/>
      <c r="I275" s="56"/>
      <c r="J275" s="14"/>
      <c r="K275" s="59">
        <f t="shared" ca="1" si="74"/>
        <v>0</v>
      </c>
      <c r="L275" s="59">
        <f t="shared" ca="1" si="74"/>
        <v>0</v>
      </c>
      <c r="M275" s="59">
        <f t="shared" ca="1" si="74"/>
        <v>0</v>
      </c>
      <c r="N275" s="59">
        <f t="shared" ca="1" si="74"/>
        <v>0</v>
      </c>
      <c r="O275" s="59">
        <f t="shared" ca="1" si="74"/>
        <v>0</v>
      </c>
      <c r="P275" s="59">
        <f t="shared" ca="1" si="74"/>
        <v>0</v>
      </c>
      <c r="Q275" s="59">
        <f t="shared" ca="1" si="74"/>
        <v>0</v>
      </c>
      <c r="R275" s="59">
        <f t="shared" ca="1" si="74"/>
        <v>0</v>
      </c>
      <c r="S275" s="59">
        <f t="shared" ca="1" si="74"/>
        <v>0</v>
      </c>
      <c r="T275" s="59">
        <f t="shared" ca="1" si="74"/>
        <v>0</v>
      </c>
      <c r="U275" s="59">
        <f t="shared" ca="1" si="74"/>
        <v>5.3985900878906303</v>
      </c>
      <c r="V275" s="59"/>
      <c r="W275" s="59">
        <f t="shared" ca="1" si="62"/>
        <v>0</v>
      </c>
      <c r="X275" s="59">
        <f t="shared" ca="1" si="63"/>
        <v>0</v>
      </c>
      <c r="Y275" s="59">
        <f t="shared" ca="1" si="64"/>
        <v>0</v>
      </c>
      <c r="Z275" s="59">
        <f t="shared" ca="1" si="65"/>
        <v>0</v>
      </c>
      <c r="AA275" s="59">
        <f t="shared" ca="1" si="66"/>
        <v>0</v>
      </c>
      <c r="AB275" s="59">
        <f t="shared" ca="1" si="67"/>
        <v>0</v>
      </c>
      <c r="AC275" s="59">
        <f t="shared" ca="1" si="68"/>
        <v>0</v>
      </c>
      <c r="AD275" s="59">
        <f t="shared" ca="1" si="69"/>
        <v>0</v>
      </c>
      <c r="AE275" s="59">
        <f t="shared" ca="1" si="70"/>
        <v>0</v>
      </c>
      <c r="AF275" s="59">
        <f t="shared" ca="1" si="71"/>
        <v>0</v>
      </c>
      <c r="AG275" s="59">
        <f t="shared" ca="1" si="72"/>
        <v>2.7088699340820299</v>
      </c>
      <c r="AH275" s="60"/>
      <c r="AI275" s="61">
        <v>5</v>
      </c>
      <c r="AJ275" s="60">
        <f t="shared" ca="1" si="76"/>
        <v>15</v>
      </c>
    </row>
    <row r="276" spans="1:36" ht="13.8" x14ac:dyDescent="0.3">
      <c r="A276" s="55" t="str">
        <f t="shared" ca="1" si="75"/>
        <v>tri_53_5</v>
      </c>
      <c r="B276" s="55">
        <f t="shared" ca="1" si="75"/>
        <v>5.2600998878479004</v>
      </c>
      <c r="C276" s="55">
        <f t="shared" ca="1" si="75"/>
        <v>0.86277997493743896</v>
      </c>
      <c r="D276" s="55">
        <f t="shared" ca="1" si="75"/>
        <v>0.93443000316619895</v>
      </c>
      <c r="E276" s="14"/>
      <c r="F276" s="50">
        <v>260</v>
      </c>
      <c r="G276" s="62" t="str">
        <f t="shared" ca="1" si="61"/>
        <v>tri</v>
      </c>
      <c r="H276" s="56"/>
      <c r="I276" s="56"/>
      <c r="J276" s="14"/>
      <c r="K276" s="59">
        <f t="shared" ca="1" si="74"/>
        <v>0</v>
      </c>
      <c r="L276" s="59">
        <f t="shared" ca="1" si="74"/>
        <v>0</v>
      </c>
      <c r="M276" s="59">
        <f t="shared" ca="1" si="74"/>
        <v>0</v>
      </c>
      <c r="N276" s="59">
        <f t="shared" ca="1" si="74"/>
        <v>0</v>
      </c>
      <c r="O276" s="59">
        <f t="shared" ca="1" si="74"/>
        <v>0</v>
      </c>
      <c r="P276" s="59">
        <f t="shared" ca="1" si="74"/>
        <v>0</v>
      </c>
      <c r="Q276" s="59">
        <f t="shared" ca="1" si="74"/>
        <v>0</v>
      </c>
      <c r="R276" s="59">
        <f t="shared" ca="1" si="74"/>
        <v>0</v>
      </c>
      <c r="S276" s="59">
        <f t="shared" ca="1" si="74"/>
        <v>0</v>
      </c>
      <c r="T276" s="59">
        <f t="shared" ca="1" si="74"/>
        <v>0</v>
      </c>
      <c r="U276" s="59">
        <f t="shared" ca="1" si="74"/>
        <v>5.2600998878479004</v>
      </c>
      <c r="V276" s="59"/>
      <c r="W276" s="59">
        <f t="shared" ca="1" si="62"/>
        <v>0</v>
      </c>
      <c r="X276" s="59">
        <f t="shared" ca="1" si="63"/>
        <v>0</v>
      </c>
      <c r="Y276" s="59">
        <f t="shared" ca="1" si="64"/>
        <v>0</v>
      </c>
      <c r="Z276" s="59">
        <f t="shared" ca="1" si="65"/>
        <v>0</v>
      </c>
      <c r="AA276" s="59">
        <f t="shared" ca="1" si="66"/>
        <v>0</v>
      </c>
      <c r="AB276" s="59">
        <f t="shared" ca="1" si="67"/>
        <v>0</v>
      </c>
      <c r="AC276" s="59">
        <f t="shared" ca="1" si="68"/>
        <v>0</v>
      </c>
      <c r="AD276" s="59">
        <f t="shared" ca="1" si="69"/>
        <v>0</v>
      </c>
      <c r="AE276" s="59">
        <f t="shared" ca="1" si="70"/>
        <v>0</v>
      </c>
      <c r="AF276" s="59">
        <f t="shared" ca="1" si="71"/>
        <v>0</v>
      </c>
      <c r="AG276" s="59">
        <f t="shared" ca="1" si="72"/>
        <v>0.86277997493743896</v>
      </c>
      <c r="AH276" s="60"/>
      <c r="AI276" s="61">
        <v>5</v>
      </c>
      <c r="AJ276" s="60">
        <f t="shared" ca="1" si="76"/>
        <v>15</v>
      </c>
    </row>
    <row r="277" spans="1:36" ht="13.8" x14ac:dyDescent="0.3">
      <c r="A277" s="55" t="str">
        <f t="shared" ca="1" si="75"/>
        <v>tri_54_1</v>
      </c>
      <c r="B277" s="55">
        <f t="shared" ca="1" si="75"/>
        <v>4.6329002380371103</v>
      </c>
      <c r="C277" s="55">
        <f t="shared" ca="1" si="75"/>
        <v>0.20997999608516699</v>
      </c>
      <c r="D277" s="55">
        <f t="shared" ca="1" si="75"/>
        <v>2.2118899822235099</v>
      </c>
      <c r="E277" s="14"/>
      <c r="F277" s="50">
        <v>261</v>
      </c>
      <c r="G277" s="62" t="str">
        <f t="shared" ca="1" si="61"/>
        <v>tri</v>
      </c>
      <c r="H277" s="56"/>
      <c r="I277" s="56"/>
      <c r="J277" s="14"/>
      <c r="K277" s="59">
        <f t="shared" ca="1" si="74"/>
        <v>0</v>
      </c>
      <c r="L277" s="59">
        <f t="shared" ca="1" si="74"/>
        <v>0</v>
      </c>
      <c r="M277" s="59">
        <f t="shared" ca="1" si="74"/>
        <v>0</v>
      </c>
      <c r="N277" s="59">
        <f t="shared" ca="1" si="74"/>
        <v>0</v>
      </c>
      <c r="O277" s="59">
        <f t="shared" ca="1" si="74"/>
        <v>0</v>
      </c>
      <c r="P277" s="59">
        <f t="shared" ca="1" si="74"/>
        <v>0</v>
      </c>
      <c r="Q277" s="59">
        <f t="shared" ca="1" si="74"/>
        <v>0</v>
      </c>
      <c r="R277" s="59">
        <f t="shared" ca="1" si="74"/>
        <v>0</v>
      </c>
      <c r="S277" s="59">
        <f t="shared" ca="1" si="74"/>
        <v>0</v>
      </c>
      <c r="T277" s="59">
        <f t="shared" ca="1" si="74"/>
        <v>0</v>
      </c>
      <c r="U277" s="59">
        <f t="shared" ca="1" si="74"/>
        <v>4.6329002380371103</v>
      </c>
      <c r="V277" s="59"/>
      <c r="W277" s="59">
        <f t="shared" ca="1" si="62"/>
        <v>0</v>
      </c>
      <c r="X277" s="59">
        <f t="shared" ca="1" si="63"/>
        <v>0</v>
      </c>
      <c r="Y277" s="59">
        <f t="shared" ca="1" si="64"/>
        <v>0</v>
      </c>
      <c r="Z277" s="59">
        <f t="shared" ca="1" si="65"/>
        <v>0</v>
      </c>
      <c r="AA277" s="59">
        <f t="shared" ca="1" si="66"/>
        <v>0</v>
      </c>
      <c r="AB277" s="59">
        <f t="shared" ca="1" si="67"/>
        <v>0</v>
      </c>
      <c r="AC277" s="59">
        <f t="shared" ca="1" si="68"/>
        <v>0</v>
      </c>
      <c r="AD277" s="59">
        <f t="shared" ca="1" si="69"/>
        <v>0</v>
      </c>
      <c r="AE277" s="59">
        <f t="shared" ca="1" si="70"/>
        <v>0</v>
      </c>
      <c r="AF277" s="59">
        <f t="shared" ca="1" si="71"/>
        <v>0</v>
      </c>
      <c r="AG277" s="59">
        <f t="shared" ca="1" si="72"/>
        <v>0.20997999608516699</v>
      </c>
      <c r="AH277" s="60"/>
      <c r="AI277" s="61">
        <v>5</v>
      </c>
      <c r="AJ277" s="60">
        <f t="shared" ca="1" si="76"/>
        <v>15</v>
      </c>
    </row>
    <row r="278" spans="1:36" ht="13.8" x14ac:dyDescent="0.3">
      <c r="A278" s="55" t="str">
        <f t="shared" ca="1" si="75"/>
        <v>tri_54_2</v>
      </c>
      <c r="B278" s="55">
        <f t="shared" ca="1" si="75"/>
        <v>4.6139397621154803</v>
      </c>
      <c r="C278" s="55">
        <f t="shared" ca="1" si="75"/>
        <v>1.82159996032715</v>
      </c>
      <c r="D278" s="55">
        <f t="shared" ca="1" si="75"/>
        <v>1.85958003997803</v>
      </c>
      <c r="E278" s="14"/>
      <c r="F278" s="50">
        <v>262</v>
      </c>
      <c r="G278" s="62" t="str">
        <f t="shared" ca="1" si="61"/>
        <v>tri</v>
      </c>
      <c r="H278" s="56"/>
      <c r="I278" s="56"/>
      <c r="J278" s="14"/>
      <c r="K278" s="59">
        <f t="shared" ca="1" si="74"/>
        <v>0</v>
      </c>
      <c r="L278" s="59">
        <f t="shared" ca="1" si="74"/>
        <v>0</v>
      </c>
      <c r="M278" s="59">
        <f t="shared" ca="1" si="74"/>
        <v>0</v>
      </c>
      <c r="N278" s="59">
        <f t="shared" ca="1" si="74"/>
        <v>0</v>
      </c>
      <c r="O278" s="59">
        <f t="shared" ca="1" si="74"/>
        <v>0</v>
      </c>
      <c r="P278" s="59">
        <f t="shared" ca="1" si="74"/>
        <v>0</v>
      </c>
      <c r="Q278" s="59">
        <f t="shared" ca="1" si="74"/>
        <v>0</v>
      </c>
      <c r="R278" s="59">
        <f t="shared" ca="1" si="74"/>
        <v>0</v>
      </c>
      <c r="S278" s="59">
        <f t="shared" ca="1" si="74"/>
        <v>0</v>
      </c>
      <c r="T278" s="59">
        <f t="shared" ca="1" si="74"/>
        <v>0</v>
      </c>
      <c r="U278" s="59">
        <f t="shared" ca="1" si="74"/>
        <v>4.6139397621154803</v>
      </c>
      <c r="V278" s="59"/>
      <c r="W278" s="59">
        <f t="shared" ca="1" si="62"/>
        <v>0</v>
      </c>
      <c r="X278" s="59">
        <f t="shared" ca="1" si="63"/>
        <v>0</v>
      </c>
      <c r="Y278" s="59">
        <f t="shared" ca="1" si="64"/>
        <v>0</v>
      </c>
      <c r="Z278" s="59">
        <f t="shared" ca="1" si="65"/>
        <v>0</v>
      </c>
      <c r="AA278" s="59">
        <f t="shared" ca="1" si="66"/>
        <v>0</v>
      </c>
      <c r="AB278" s="59">
        <f t="shared" ca="1" si="67"/>
        <v>0</v>
      </c>
      <c r="AC278" s="59">
        <f t="shared" ca="1" si="68"/>
        <v>0</v>
      </c>
      <c r="AD278" s="59">
        <f t="shared" ca="1" si="69"/>
        <v>0</v>
      </c>
      <c r="AE278" s="59">
        <f t="shared" ca="1" si="70"/>
        <v>0</v>
      </c>
      <c r="AF278" s="59">
        <f t="shared" ca="1" si="71"/>
        <v>0</v>
      </c>
      <c r="AG278" s="59">
        <f t="shared" ca="1" si="72"/>
        <v>1.82159996032715</v>
      </c>
      <c r="AH278" s="60"/>
      <c r="AI278" s="61">
        <v>5</v>
      </c>
      <c r="AJ278" s="60">
        <f t="shared" ca="1" si="76"/>
        <v>15</v>
      </c>
    </row>
    <row r="279" spans="1:36" ht="13.8" x14ac:dyDescent="0.3">
      <c r="A279" s="55" t="str">
        <f t="shared" ca="1" si="75"/>
        <v>tri_54_3</v>
      </c>
      <c r="B279" s="55">
        <f t="shared" ca="1" si="75"/>
        <v>4.1337099075317401</v>
      </c>
      <c r="C279" s="55">
        <f t="shared" ca="1" si="75"/>
        <v>1.7864899635314899</v>
      </c>
      <c r="D279" s="55">
        <f t="shared" ca="1" si="75"/>
        <v>1.1398299932479901</v>
      </c>
      <c r="E279" s="14"/>
      <c r="F279" s="50">
        <v>263</v>
      </c>
      <c r="G279" s="62" t="str">
        <f t="shared" ca="1" si="61"/>
        <v>tri</v>
      </c>
      <c r="H279" s="56"/>
      <c r="I279" s="56"/>
      <c r="J279" s="14"/>
      <c r="K279" s="59">
        <f t="shared" ca="1" si="74"/>
        <v>0</v>
      </c>
      <c r="L279" s="59">
        <f t="shared" ca="1" si="74"/>
        <v>0</v>
      </c>
      <c r="M279" s="59">
        <f t="shared" ca="1" si="74"/>
        <v>0</v>
      </c>
      <c r="N279" s="59">
        <f t="shared" ca="1" si="74"/>
        <v>0</v>
      </c>
      <c r="O279" s="59">
        <f t="shared" ca="1" si="74"/>
        <v>0</v>
      </c>
      <c r="P279" s="59">
        <f t="shared" ca="1" si="74"/>
        <v>0</v>
      </c>
      <c r="Q279" s="59">
        <f t="shared" ca="1" si="74"/>
        <v>0</v>
      </c>
      <c r="R279" s="59">
        <f t="shared" ca="1" si="74"/>
        <v>0</v>
      </c>
      <c r="S279" s="59">
        <f t="shared" ca="1" si="74"/>
        <v>0</v>
      </c>
      <c r="T279" s="59">
        <f t="shared" ca="1" si="74"/>
        <v>0</v>
      </c>
      <c r="U279" s="59">
        <f t="shared" ca="1" si="74"/>
        <v>4.1337099075317401</v>
      </c>
      <c r="V279" s="59"/>
      <c r="W279" s="59">
        <f t="shared" ca="1" si="62"/>
        <v>0</v>
      </c>
      <c r="X279" s="59">
        <f t="shared" ca="1" si="63"/>
        <v>0</v>
      </c>
      <c r="Y279" s="59">
        <f t="shared" ca="1" si="64"/>
        <v>0</v>
      </c>
      <c r="Z279" s="59">
        <f t="shared" ca="1" si="65"/>
        <v>0</v>
      </c>
      <c r="AA279" s="59">
        <f t="shared" ca="1" si="66"/>
        <v>0</v>
      </c>
      <c r="AB279" s="59">
        <f t="shared" ca="1" si="67"/>
        <v>0</v>
      </c>
      <c r="AC279" s="59">
        <f t="shared" ca="1" si="68"/>
        <v>0</v>
      </c>
      <c r="AD279" s="59">
        <f t="shared" ca="1" si="69"/>
        <v>0</v>
      </c>
      <c r="AE279" s="59">
        <f t="shared" ca="1" si="70"/>
        <v>0</v>
      </c>
      <c r="AF279" s="59">
        <f t="shared" ca="1" si="71"/>
        <v>0</v>
      </c>
      <c r="AG279" s="59">
        <f t="shared" ca="1" si="72"/>
        <v>1.7864899635314899</v>
      </c>
      <c r="AH279" s="60"/>
      <c r="AI279" s="61">
        <v>5</v>
      </c>
      <c r="AJ279" s="60">
        <f t="shared" ca="1" si="76"/>
        <v>15</v>
      </c>
    </row>
    <row r="280" spans="1:36" ht="13.8" x14ac:dyDescent="0.3">
      <c r="A280" s="55" t="str">
        <f t="shared" ca="1" si="75"/>
        <v>tri_54_4</v>
      </c>
      <c r="B280" s="55">
        <f t="shared" ca="1" si="75"/>
        <v>4.44406986236572</v>
      </c>
      <c r="C280" s="55">
        <f t="shared" ca="1" si="75"/>
        <v>0.41525000333786</v>
      </c>
      <c r="D280" s="55">
        <f t="shared" ca="1" si="75"/>
        <v>1.74869000911713</v>
      </c>
      <c r="E280" s="14"/>
      <c r="F280" s="50">
        <v>264</v>
      </c>
      <c r="G280" s="62" t="str">
        <f t="shared" ca="1" si="61"/>
        <v>tri</v>
      </c>
      <c r="H280" s="56"/>
      <c r="I280" s="56"/>
      <c r="J280" s="14"/>
      <c r="K280" s="59">
        <f t="shared" ca="1" si="74"/>
        <v>0</v>
      </c>
      <c r="L280" s="59">
        <f t="shared" ca="1" si="74"/>
        <v>0</v>
      </c>
      <c r="M280" s="59">
        <f t="shared" ca="1" si="74"/>
        <v>0</v>
      </c>
      <c r="N280" s="59">
        <f t="shared" ca="1" si="74"/>
        <v>0</v>
      </c>
      <c r="O280" s="59">
        <f t="shared" ca="1" si="74"/>
        <v>0</v>
      </c>
      <c r="P280" s="59">
        <f t="shared" ca="1" si="74"/>
        <v>0</v>
      </c>
      <c r="Q280" s="59">
        <f t="shared" ca="1" si="74"/>
        <v>0</v>
      </c>
      <c r="R280" s="59">
        <f t="shared" ca="1" si="74"/>
        <v>0</v>
      </c>
      <c r="S280" s="59">
        <f t="shared" ca="1" si="74"/>
        <v>0</v>
      </c>
      <c r="T280" s="59">
        <f t="shared" ca="1" si="74"/>
        <v>0</v>
      </c>
      <c r="U280" s="59">
        <f t="shared" ca="1" si="74"/>
        <v>4.44406986236572</v>
      </c>
      <c r="V280" s="59"/>
      <c r="W280" s="59">
        <f t="shared" ca="1" si="62"/>
        <v>0</v>
      </c>
      <c r="X280" s="59">
        <f t="shared" ca="1" si="63"/>
        <v>0</v>
      </c>
      <c r="Y280" s="59">
        <f t="shared" ca="1" si="64"/>
        <v>0</v>
      </c>
      <c r="Z280" s="59">
        <f t="shared" ca="1" si="65"/>
        <v>0</v>
      </c>
      <c r="AA280" s="59">
        <f t="shared" ca="1" si="66"/>
        <v>0</v>
      </c>
      <c r="AB280" s="59">
        <f t="shared" ca="1" si="67"/>
        <v>0</v>
      </c>
      <c r="AC280" s="59">
        <f t="shared" ca="1" si="68"/>
        <v>0</v>
      </c>
      <c r="AD280" s="59">
        <f t="shared" ca="1" si="69"/>
        <v>0</v>
      </c>
      <c r="AE280" s="59">
        <f t="shared" ca="1" si="70"/>
        <v>0</v>
      </c>
      <c r="AF280" s="59">
        <f t="shared" ca="1" si="71"/>
        <v>0</v>
      </c>
      <c r="AG280" s="59">
        <f t="shared" ca="1" si="72"/>
        <v>0.41525000333786</v>
      </c>
      <c r="AH280" s="60"/>
      <c r="AI280" s="61">
        <v>5</v>
      </c>
      <c r="AJ280" s="60">
        <f t="shared" ca="1" si="76"/>
        <v>15</v>
      </c>
    </row>
    <row r="281" spans="1:36" ht="13.8" x14ac:dyDescent="0.3">
      <c r="A281" s="55" t="str">
        <f t="shared" ca="1" si="75"/>
        <v>tri_54_5</v>
      </c>
      <c r="B281" s="55">
        <f t="shared" ca="1" si="75"/>
        <v>3.5034699440002401</v>
      </c>
      <c r="C281" s="55">
        <f t="shared" ca="1" si="75"/>
        <v>1.6488000154495199</v>
      </c>
      <c r="D281" s="55">
        <f t="shared" ca="1" si="75"/>
        <v>2.1258399486541699</v>
      </c>
      <c r="E281" s="14"/>
      <c r="F281" s="50">
        <v>265</v>
      </c>
      <c r="G281" s="62" t="str">
        <f t="shared" ca="1" si="61"/>
        <v>tri</v>
      </c>
      <c r="H281" s="56"/>
      <c r="I281" s="56"/>
      <c r="J281" s="14"/>
      <c r="K281" s="59">
        <f t="shared" ca="1" si="74"/>
        <v>0</v>
      </c>
      <c r="L281" s="59">
        <f t="shared" ca="1" si="74"/>
        <v>0</v>
      </c>
      <c r="M281" s="59">
        <f t="shared" ca="1" si="74"/>
        <v>0</v>
      </c>
      <c r="N281" s="59">
        <f t="shared" ca="1" si="74"/>
        <v>0</v>
      </c>
      <c r="O281" s="59">
        <f t="shared" ca="1" si="74"/>
        <v>0</v>
      </c>
      <c r="P281" s="59">
        <f t="shared" ca="1" si="74"/>
        <v>0</v>
      </c>
      <c r="Q281" s="59">
        <f t="shared" ca="1" si="74"/>
        <v>0</v>
      </c>
      <c r="R281" s="59">
        <f t="shared" ca="1" si="74"/>
        <v>0</v>
      </c>
      <c r="S281" s="59">
        <f t="shared" ca="1" si="74"/>
        <v>0</v>
      </c>
      <c r="T281" s="59">
        <f t="shared" ca="1" si="74"/>
        <v>0</v>
      </c>
      <c r="U281" s="59">
        <f t="shared" ca="1" si="74"/>
        <v>3.5034699440002401</v>
      </c>
      <c r="V281" s="59"/>
      <c r="W281" s="59">
        <f t="shared" ca="1" si="62"/>
        <v>0</v>
      </c>
      <c r="X281" s="59">
        <f t="shared" ca="1" si="63"/>
        <v>0</v>
      </c>
      <c r="Y281" s="59">
        <f t="shared" ca="1" si="64"/>
        <v>0</v>
      </c>
      <c r="Z281" s="59">
        <f t="shared" ca="1" si="65"/>
        <v>0</v>
      </c>
      <c r="AA281" s="59">
        <f t="shared" ca="1" si="66"/>
        <v>0</v>
      </c>
      <c r="AB281" s="59">
        <f t="shared" ca="1" si="67"/>
        <v>0</v>
      </c>
      <c r="AC281" s="59">
        <f t="shared" ca="1" si="68"/>
        <v>0</v>
      </c>
      <c r="AD281" s="59">
        <f t="shared" ca="1" si="69"/>
        <v>0</v>
      </c>
      <c r="AE281" s="59">
        <f t="shared" ca="1" si="70"/>
        <v>0</v>
      </c>
      <c r="AF281" s="59">
        <f t="shared" ca="1" si="71"/>
        <v>0</v>
      </c>
      <c r="AG281" s="59">
        <f t="shared" ca="1" si="72"/>
        <v>1.6488000154495199</v>
      </c>
      <c r="AH281" s="60"/>
      <c r="AI281" s="61">
        <v>5</v>
      </c>
      <c r="AJ281" s="60">
        <f t="shared" ca="1" si="76"/>
        <v>15</v>
      </c>
    </row>
    <row r="282" spans="1:36" ht="13.8" x14ac:dyDescent="0.3">
      <c r="A282" s="55" t="str">
        <f t="shared" ca="1" si="75"/>
        <v>tri_55_1</v>
      </c>
      <c r="B282" s="55">
        <f t="shared" ca="1" si="75"/>
        <v>2.2590999603271502</v>
      </c>
      <c r="C282" s="55">
        <f t="shared" ca="1" si="75"/>
        <v>-0.67280000448226895</v>
      </c>
      <c r="D282" s="55">
        <f t="shared" ca="1" si="75"/>
        <v>2.72420001029968</v>
      </c>
      <c r="E282" s="14"/>
      <c r="F282" s="50">
        <v>266</v>
      </c>
      <c r="G282" s="62" t="str">
        <f t="shared" ca="1" si="61"/>
        <v>tri</v>
      </c>
      <c r="H282" s="56"/>
      <c r="I282" s="56"/>
      <c r="J282" s="14"/>
      <c r="K282" s="59">
        <f t="shared" ca="1" si="74"/>
        <v>0</v>
      </c>
      <c r="L282" s="59">
        <f t="shared" ca="1" si="74"/>
        <v>0</v>
      </c>
      <c r="M282" s="59">
        <f t="shared" ca="1" si="74"/>
        <v>0</v>
      </c>
      <c r="N282" s="59">
        <f t="shared" ca="1" si="74"/>
        <v>0</v>
      </c>
      <c r="O282" s="59">
        <f t="shared" ca="1" si="74"/>
        <v>0</v>
      </c>
      <c r="P282" s="59">
        <f t="shared" ca="1" si="74"/>
        <v>0</v>
      </c>
      <c r="Q282" s="59">
        <f t="shared" ca="1" si="74"/>
        <v>0</v>
      </c>
      <c r="R282" s="59">
        <f t="shared" ca="1" si="74"/>
        <v>0</v>
      </c>
      <c r="S282" s="59">
        <f t="shared" ca="1" si="74"/>
        <v>0</v>
      </c>
      <c r="T282" s="59">
        <f t="shared" ca="1" si="74"/>
        <v>0</v>
      </c>
      <c r="U282" s="59">
        <f t="shared" ca="1" si="74"/>
        <v>2.2590999603271502</v>
      </c>
      <c r="V282" s="59"/>
      <c r="W282" s="59">
        <f t="shared" ca="1" si="62"/>
        <v>0</v>
      </c>
      <c r="X282" s="59">
        <f t="shared" ca="1" si="63"/>
        <v>0</v>
      </c>
      <c r="Y282" s="59">
        <f t="shared" ca="1" si="64"/>
        <v>0</v>
      </c>
      <c r="Z282" s="59">
        <f t="shared" ca="1" si="65"/>
        <v>0</v>
      </c>
      <c r="AA282" s="59">
        <f t="shared" ca="1" si="66"/>
        <v>0</v>
      </c>
      <c r="AB282" s="59">
        <f t="shared" ca="1" si="67"/>
        <v>0</v>
      </c>
      <c r="AC282" s="59">
        <f t="shared" ca="1" si="68"/>
        <v>0</v>
      </c>
      <c r="AD282" s="59">
        <f t="shared" ca="1" si="69"/>
        <v>0</v>
      </c>
      <c r="AE282" s="59">
        <f t="shared" ca="1" si="70"/>
        <v>0</v>
      </c>
      <c r="AF282" s="59">
        <f t="shared" ca="1" si="71"/>
        <v>0</v>
      </c>
      <c r="AG282" s="59">
        <f t="shared" ca="1" si="72"/>
        <v>-0.67280000448226895</v>
      </c>
      <c r="AH282" s="60"/>
      <c r="AI282" s="61">
        <v>5</v>
      </c>
      <c r="AJ282" s="60">
        <f t="shared" ca="1" si="76"/>
        <v>15</v>
      </c>
    </row>
    <row r="283" spans="1:36" ht="13.8" x14ac:dyDescent="0.3">
      <c r="A283" s="55" t="str">
        <f t="shared" ca="1" si="75"/>
        <v>tri_55_2</v>
      </c>
      <c r="B283" s="55">
        <f t="shared" ca="1" si="75"/>
        <v>2.9033000469207799</v>
      </c>
      <c r="C283" s="55">
        <f t="shared" ca="1" si="75"/>
        <v>-0.63999998569488503</v>
      </c>
      <c r="D283" s="55">
        <f t="shared" ca="1" si="75"/>
        <v>2.7458701133728001</v>
      </c>
      <c r="E283" s="14"/>
      <c r="F283" s="50">
        <v>267</v>
      </c>
      <c r="G283" s="62" t="str">
        <f t="shared" ca="1" si="61"/>
        <v>tri</v>
      </c>
      <c r="H283" s="56"/>
      <c r="I283" s="56"/>
      <c r="J283" s="14"/>
      <c r="K283" s="59">
        <f t="shared" ca="1" si="74"/>
        <v>0</v>
      </c>
      <c r="L283" s="59">
        <f t="shared" ca="1" si="74"/>
        <v>0</v>
      </c>
      <c r="M283" s="59">
        <f t="shared" ca="1" si="74"/>
        <v>0</v>
      </c>
      <c r="N283" s="59">
        <f t="shared" ca="1" si="74"/>
        <v>0</v>
      </c>
      <c r="O283" s="59">
        <f t="shared" ca="1" si="74"/>
        <v>0</v>
      </c>
      <c r="P283" s="59">
        <f t="shared" ca="1" si="74"/>
        <v>0</v>
      </c>
      <c r="Q283" s="59">
        <f t="shared" ca="1" si="74"/>
        <v>0</v>
      </c>
      <c r="R283" s="59">
        <f t="shared" ca="1" si="74"/>
        <v>0</v>
      </c>
      <c r="S283" s="59">
        <f t="shared" ca="1" si="74"/>
        <v>0</v>
      </c>
      <c r="T283" s="59">
        <f t="shared" ca="1" si="74"/>
        <v>0</v>
      </c>
      <c r="U283" s="59">
        <f t="shared" ca="1" si="74"/>
        <v>2.9033000469207799</v>
      </c>
      <c r="V283" s="59"/>
      <c r="W283" s="59">
        <f t="shared" ca="1" si="62"/>
        <v>0</v>
      </c>
      <c r="X283" s="59">
        <f t="shared" ca="1" si="63"/>
        <v>0</v>
      </c>
      <c r="Y283" s="59">
        <f t="shared" ca="1" si="64"/>
        <v>0</v>
      </c>
      <c r="Z283" s="59">
        <f t="shared" ca="1" si="65"/>
        <v>0</v>
      </c>
      <c r="AA283" s="59">
        <f t="shared" ca="1" si="66"/>
        <v>0</v>
      </c>
      <c r="AB283" s="59">
        <f t="shared" ca="1" si="67"/>
        <v>0</v>
      </c>
      <c r="AC283" s="59">
        <f t="shared" ca="1" si="68"/>
        <v>0</v>
      </c>
      <c r="AD283" s="59">
        <f t="shared" ca="1" si="69"/>
        <v>0</v>
      </c>
      <c r="AE283" s="59">
        <f t="shared" ca="1" si="70"/>
        <v>0</v>
      </c>
      <c r="AF283" s="59">
        <f t="shared" ca="1" si="71"/>
        <v>0</v>
      </c>
      <c r="AG283" s="59">
        <f t="shared" ca="1" si="72"/>
        <v>-0.63999998569488503</v>
      </c>
      <c r="AH283" s="60"/>
      <c r="AI283" s="61">
        <v>5</v>
      </c>
      <c r="AJ283" s="60">
        <f t="shared" ca="1" si="76"/>
        <v>15</v>
      </c>
    </row>
    <row r="284" spans="1:36" ht="13.8" x14ac:dyDescent="0.3">
      <c r="A284" s="55" t="str">
        <f t="shared" ca="1" si="75"/>
        <v>tri_55_3</v>
      </c>
      <c r="B284" s="55">
        <f t="shared" ca="1" si="75"/>
        <v>2.84785008430481</v>
      </c>
      <c r="C284" s="55">
        <f t="shared" ca="1" si="75"/>
        <v>-0.89801001548767101</v>
      </c>
      <c r="D284" s="55">
        <f t="shared" ca="1" si="75"/>
        <v>1.2843699455261199</v>
      </c>
      <c r="E284" s="14"/>
      <c r="F284" s="50">
        <v>268</v>
      </c>
      <c r="G284" s="62" t="str">
        <f t="shared" ca="1" si="61"/>
        <v>tri</v>
      </c>
      <c r="H284" s="56"/>
      <c r="I284" s="56"/>
      <c r="J284" s="14"/>
      <c r="K284" s="59">
        <f t="shared" ca="1" si="74"/>
        <v>0</v>
      </c>
      <c r="L284" s="59">
        <f t="shared" ca="1" si="74"/>
        <v>0</v>
      </c>
      <c r="M284" s="59">
        <f t="shared" ca="1" si="74"/>
        <v>0</v>
      </c>
      <c r="N284" s="59">
        <f t="shared" ca="1" si="74"/>
        <v>0</v>
      </c>
      <c r="O284" s="59">
        <f t="shared" ca="1" si="74"/>
        <v>0</v>
      </c>
      <c r="P284" s="59">
        <f t="shared" ca="1" si="74"/>
        <v>0</v>
      </c>
      <c r="Q284" s="59">
        <f t="shared" ca="1" si="74"/>
        <v>0</v>
      </c>
      <c r="R284" s="59">
        <f t="shared" ca="1" si="74"/>
        <v>0</v>
      </c>
      <c r="S284" s="59">
        <f t="shared" ca="1" si="74"/>
        <v>0</v>
      </c>
      <c r="T284" s="59">
        <f t="shared" ca="1" si="74"/>
        <v>0</v>
      </c>
      <c r="U284" s="59">
        <f t="shared" ca="1" si="74"/>
        <v>2.84785008430481</v>
      </c>
      <c r="V284" s="59"/>
      <c r="W284" s="59">
        <f t="shared" ca="1" si="62"/>
        <v>0</v>
      </c>
      <c r="X284" s="59">
        <f t="shared" ca="1" si="63"/>
        <v>0</v>
      </c>
      <c r="Y284" s="59">
        <f t="shared" ca="1" si="64"/>
        <v>0</v>
      </c>
      <c r="Z284" s="59">
        <f t="shared" ca="1" si="65"/>
        <v>0</v>
      </c>
      <c r="AA284" s="59">
        <f t="shared" ca="1" si="66"/>
        <v>0</v>
      </c>
      <c r="AB284" s="59">
        <f t="shared" ca="1" si="67"/>
        <v>0</v>
      </c>
      <c r="AC284" s="59">
        <f t="shared" ca="1" si="68"/>
        <v>0</v>
      </c>
      <c r="AD284" s="59">
        <f t="shared" ca="1" si="69"/>
        <v>0</v>
      </c>
      <c r="AE284" s="59">
        <f t="shared" ca="1" si="70"/>
        <v>0</v>
      </c>
      <c r="AF284" s="59">
        <f t="shared" ca="1" si="71"/>
        <v>0</v>
      </c>
      <c r="AG284" s="59">
        <f t="shared" ca="1" si="72"/>
        <v>-0.89801001548767101</v>
      </c>
      <c r="AH284" s="60"/>
      <c r="AI284" s="61">
        <v>5</v>
      </c>
      <c r="AJ284" s="60">
        <f t="shared" ca="1" si="76"/>
        <v>15</v>
      </c>
    </row>
    <row r="285" spans="1:36" ht="13.8" x14ac:dyDescent="0.3">
      <c r="A285" s="55" t="str">
        <f t="shared" ca="1" si="75"/>
        <v>tri_55_4</v>
      </c>
      <c r="B285" s="55">
        <f t="shared" ca="1" si="75"/>
        <v>3.1117599010467498</v>
      </c>
      <c r="C285" s="55">
        <f t="shared" ca="1" si="75"/>
        <v>-1.2813199758529701</v>
      </c>
      <c r="D285" s="55">
        <f t="shared" ca="1" si="75"/>
        <v>2.2751200199127202</v>
      </c>
      <c r="E285" s="14"/>
      <c r="F285" s="50">
        <v>269</v>
      </c>
      <c r="G285" s="62" t="str">
        <f t="shared" ca="1" si="61"/>
        <v>tri</v>
      </c>
      <c r="H285" s="56"/>
      <c r="I285" s="56"/>
      <c r="J285" s="14"/>
      <c r="K285" s="59">
        <f t="shared" ca="1" si="74"/>
        <v>0</v>
      </c>
      <c r="L285" s="59">
        <f t="shared" ca="1" si="74"/>
        <v>0</v>
      </c>
      <c r="M285" s="59">
        <f t="shared" ca="1" si="74"/>
        <v>0</v>
      </c>
      <c r="N285" s="59">
        <f t="shared" ca="1" si="74"/>
        <v>0</v>
      </c>
      <c r="O285" s="59">
        <f t="shared" ca="1" si="74"/>
        <v>0</v>
      </c>
      <c r="P285" s="59">
        <f t="shared" ca="1" si="74"/>
        <v>0</v>
      </c>
      <c r="Q285" s="59">
        <f t="shared" ca="1" si="74"/>
        <v>0</v>
      </c>
      <c r="R285" s="59">
        <f t="shared" ca="1" si="74"/>
        <v>0</v>
      </c>
      <c r="S285" s="59">
        <f t="shared" ca="1" si="74"/>
        <v>0</v>
      </c>
      <c r="T285" s="59">
        <f t="shared" ca="1" si="74"/>
        <v>0</v>
      </c>
      <c r="U285" s="59">
        <f t="shared" ca="1" si="74"/>
        <v>3.1117599010467498</v>
      </c>
      <c r="V285" s="59"/>
      <c r="W285" s="59">
        <f t="shared" ca="1" si="62"/>
        <v>0</v>
      </c>
      <c r="X285" s="59">
        <f t="shared" ca="1" si="63"/>
        <v>0</v>
      </c>
      <c r="Y285" s="59">
        <f t="shared" ca="1" si="64"/>
        <v>0</v>
      </c>
      <c r="Z285" s="59">
        <f t="shared" ca="1" si="65"/>
        <v>0</v>
      </c>
      <c r="AA285" s="59">
        <f t="shared" ca="1" si="66"/>
        <v>0</v>
      </c>
      <c r="AB285" s="59">
        <f t="shared" ca="1" si="67"/>
        <v>0</v>
      </c>
      <c r="AC285" s="59">
        <f t="shared" ca="1" si="68"/>
        <v>0</v>
      </c>
      <c r="AD285" s="59">
        <f t="shared" ca="1" si="69"/>
        <v>0</v>
      </c>
      <c r="AE285" s="59">
        <f t="shared" ca="1" si="70"/>
        <v>0</v>
      </c>
      <c r="AF285" s="59">
        <f t="shared" ca="1" si="71"/>
        <v>0</v>
      </c>
      <c r="AG285" s="59">
        <f t="shared" ca="1" si="72"/>
        <v>-1.2813199758529701</v>
      </c>
      <c r="AH285" s="60"/>
      <c r="AI285" s="61">
        <v>5</v>
      </c>
      <c r="AJ285" s="60">
        <f t="shared" ca="1" si="76"/>
        <v>15</v>
      </c>
    </row>
    <row r="286" spans="1:36" ht="13.8" x14ac:dyDescent="0.3">
      <c r="A286" s="55" t="str">
        <f t="shared" ca="1" si="75"/>
        <v>tri_55_5</v>
      </c>
      <c r="B286" s="55">
        <f t="shared" ca="1" si="75"/>
        <v>2.8889400959014901</v>
      </c>
      <c r="C286" s="55">
        <f t="shared" ca="1" si="75"/>
        <v>-6.3730001449585003E-2</v>
      </c>
      <c r="D286" s="55">
        <f t="shared" ca="1" si="75"/>
        <v>1.5238800048828101</v>
      </c>
      <c r="E286" s="14"/>
      <c r="F286" s="50">
        <v>270</v>
      </c>
      <c r="G286" s="62" t="str">
        <f t="shared" ca="1" si="61"/>
        <v>tri</v>
      </c>
      <c r="H286" s="56"/>
      <c r="I286" s="56"/>
      <c r="J286" s="14"/>
      <c r="K286" s="59">
        <f t="shared" ca="1" si="74"/>
        <v>0</v>
      </c>
      <c r="L286" s="59">
        <f t="shared" ca="1" si="74"/>
        <v>0</v>
      </c>
      <c r="M286" s="59">
        <f t="shared" ca="1" si="74"/>
        <v>0</v>
      </c>
      <c r="N286" s="59">
        <f t="shared" ca="1" si="74"/>
        <v>0</v>
      </c>
      <c r="O286" s="59">
        <f t="shared" ca="1" si="74"/>
        <v>0</v>
      </c>
      <c r="P286" s="59">
        <f t="shared" ca="1" si="74"/>
        <v>0</v>
      </c>
      <c r="Q286" s="59">
        <f t="shared" ca="1" si="74"/>
        <v>0</v>
      </c>
      <c r="R286" s="59">
        <f t="shared" ca="1" si="74"/>
        <v>0</v>
      </c>
      <c r="S286" s="59">
        <f t="shared" ca="1" si="74"/>
        <v>0</v>
      </c>
      <c r="T286" s="59">
        <f t="shared" ca="1" si="74"/>
        <v>0</v>
      </c>
      <c r="U286" s="59">
        <f t="shared" ca="1" si="74"/>
        <v>2.8889400959014901</v>
      </c>
      <c r="V286" s="59"/>
      <c r="W286" s="59">
        <f t="shared" ca="1" si="62"/>
        <v>0</v>
      </c>
      <c r="X286" s="59">
        <f t="shared" ca="1" si="63"/>
        <v>0</v>
      </c>
      <c r="Y286" s="59">
        <f t="shared" ca="1" si="64"/>
        <v>0</v>
      </c>
      <c r="Z286" s="59">
        <f t="shared" ca="1" si="65"/>
        <v>0</v>
      </c>
      <c r="AA286" s="59">
        <f t="shared" ca="1" si="66"/>
        <v>0</v>
      </c>
      <c r="AB286" s="59">
        <f t="shared" ca="1" si="67"/>
        <v>0</v>
      </c>
      <c r="AC286" s="59">
        <f t="shared" ca="1" si="68"/>
        <v>0</v>
      </c>
      <c r="AD286" s="59">
        <f t="shared" ca="1" si="69"/>
        <v>0</v>
      </c>
      <c r="AE286" s="59">
        <f t="shared" ca="1" si="70"/>
        <v>0</v>
      </c>
      <c r="AF286" s="59">
        <f t="shared" ca="1" si="71"/>
        <v>0</v>
      </c>
      <c r="AG286" s="59">
        <f t="shared" ca="1" si="72"/>
        <v>-6.3730001449585003E-2</v>
      </c>
      <c r="AH286" s="60"/>
      <c r="AI286" s="61">
        <v>5</v>
      </c>
      <c r="AJ286" s="60">
        <f t="shared" ca="1" si="76"/>
        <v>15</v>
      </c>
    </row>
    <row r="287" spans="1:36" ht="13.8" x14ac:dyDescent="0.3">
      <c r="A287" s="55" t="str">
        <f t="shared" ca="1" si="75"/>
        <v>tri_56_1</v>
      </c>
      <c r="B287" s="55">
        <f t="shared" ca="1" si="75"/>
        <v>3.0653200149536102</v>
      </c>
      <c r="C287" s="55">
        <f t="shared" ca="1" si="75"/>
        <v>0.70418000221252397</v>
      </c>
      <c r="D287" s="55">
        <f t="shared" ca="1" si="75"/>
        <v>1.8529700040817301</v>
      </c>
      <c r="E287" s="14"/>
      <c r="F287" s="50">
        <v>271</v>
      </c>
      <c r="G287" s="62" t="str">
        <f t="shared" ca="1" si="61"/>
        <v>tri</v>
      </c>
      <c r="H287" s="56"/>
      <c r="I287" s="56"/>
      <c r="J287" s="14"/>
      <c r="K287" s="59">
        <f t="shared" ca="1" si="74"/>
        <v>0</v>
      </c>
      <c r="L287" s="59">
        <f t="shared" ca="1" si="74"/>
        <v>0</v>
      </c>
      <c r="M287" s="59">
        <f t="shared" ca="1" si="74"/>
        <v>0</v>
      </c>
      <c r="N287" s="59">
        <f t="shared" ca="1" si="74"/>
        <v>0</v>
      </c>
      <c r="O287" s="59">
        <f t="shared" ca="1" si="74"/>
        <v>0</v>
      </c>
      <c r="P287" s="59">
        <f t="shared" ca="1" si="74"/>
        <v>0</v>
      </c>
      <c r="Q287" s="59">
        <f t="shared" ca="1" si="74"/>
        <v>0</v>
      </c>
      <c r="R287" s="59">
        <f t="shared" ca="1" si="74"/>
        <v>0</v>
      </c>
      <c r="S287" s="59">
        <f t="shared" ca="1" si="74"/>
        <v>0</v>
      </c>
      <c r="T287" s="59">
        <f t="shared" ca="1" si="74"/>
        <v>0</v>
      </c>
      <c r="U287" s="59">
        <f t="shared" ca="1" si="74"/>
        <v>3.0653200149536102</v>
      </c>
      <c r="V287" s="59"/>
      <c r="W287" s="59">
        <f t="shared" ca="1" si="62"/>
        <v>0</v>
      </c>
      <c r="X287" s="59">
        <f t="shared" ca="1" si="63"/>
        <v>0</v>
      </c>
      <c r="Y287" s="59">
        <f t="shared" ca="1" si="64"/>
        <v>0</v>
      </c>
      <c r="Z287" s="59">
        <f t="shared" ca="1" si="65"/>
        <v>0</v>
      </c>
      <c r="AA287" s="59">
        <f t="shared" ca="1" si="66"/>
        <v>0</v>
      </c>
      <c r="AB287" s="59">
        <f t="shared" ca="1" si="67"/>
        <v>0</v>
      </c>
      <c r="AC287" s="59">
        <f t="shared" ca="1" si="68"/>
        <v>0</v>
      </c>
      <c r="AD287" s="59">
        <f t="shared" ca="1" si="69"/>
        <v>0</v>
      </c>
      <c r="AE287" s="59">
        <f t="shared" ca="1" si="70"/>
        <v>0</v>
      </c>
      <c r="AF287" s="59">
        <f t="shared" ca="1" si="71"/>
        <v>0</v>
      </c>
      <c r="AG287" s="59">
        <f t="shared" ca="1" si="72"/>
        <v>0.70418000221252397</v>
      </c>
      <c r="AH287" s="60"/>
      <c r="AI287" s="61">
        <v>5</v>
      </c>
      <c r="AJ287" s="60">
        <f t="shared" ca="1" si="76"/>
        <v>15</v>
      </c>
    </row>
    <row r="288" spans="1:36" ht="13.8" x14ac:dyDescent="0.3">
      <c r="A288" s="55" t="str">
        <f t="shared" ca="1" si="75"/>
        <v>tri_56_2</v>
      </c>
      <c r="B288" s="55">
        <f t="shared" ca="1" si="75"/>
        <v>2.7226400375366202</v>
      </c>
      <c r="C288" s="55">
        <f t="shared" ca="1" si="75"/>
        <v>0.52055001258850098</v>
      </c>
      <c r="D288" s="55">
        <f t="shared" ca="1" si="75"/>
        <v>2.9607698917388898</v>
      </c>
      <c r="E288" s="14"/>
      <c r="F288" s="50">
        <v>272</v>
      </c>
      <c r="G288" s="62" t="str">
        <f t="shared" ca="1" si="61"/>
        <v>tri</v>
      </c>
      <c r="H288" s="56"/>
      <c r="I288" s="56"/>
      <c r="J288" s="14"/>
      <c r="K288" s="59">
        <f t="shared" ca="1" si="74"/>
        <v>0</v>
      </c>
      <c r="L288" s="59">
        <f t="shared" ca="1" si="74"/>
        <v>0</v>
      </c>
      <c r="M288" s="59">
        <f t="shared" ca="1" si="74"/>
        <v>0</v>
      </c>
      <c r="N288" s="59">
        <f t="shared" ca="1" si="74"/>
        <v>0</v>
      </c>
      <c r="O288" s="59">
        <f t="shared" ca="1" si="74"/>
        <v>0</v>
      </c>
      <c r="P288" s="59">
        <f t="shared" ca="1" si="74"/>
        <v>0</v>
      </c>
      <c r="Q288" s="59">
        <f t="shared" ca="1" si="74"/>
        <v>0</v>
      </c>
      <c r="R288" s="59">
        <f t="shared" ca="1" si="74"/>
        <v>0</v>
      </c>
      <c r="S288" s="59">
        <f t="shared" ca="1" si="74"/>
        <v>0</v>
      </c>
      <c r="T288" s="59">
        <f t="shared" ca="1" si="74"/>
        <v>0</v>
      </c>
      <c r="U288" s="59">
        <f t="shared" ca="1" si="74"/>
        <v>2.7226400375366202</v>
      </c>
      <c r="V288" s="59"/>
      <c r="W288" s="59">
        <f t="shared" ca="1" si="62"/>
        <v>0</v>
      </c>
      <c r="X288" s="59">
        <f t="shared" ca="1" si="63"/>
        <v>0</v>
      </c>
      <c r="Y288" s="59">
        <f t="shared" ca="1" si="64"/>
        <v>0</v>
      </c>
      <c r="Z288" s="59">
        <f t="shared" ca="1" si="65"/>
        <v>0</v>
      </c>
      <c r="AA288" s="59">
        <f t="shared" ca="1" si="66"/>
        <v>0</v>
      </c>
      <c r="AB288" s="59">
        <f t="shared" ca="1" si="67"/>
        <v>0</v>
      </c>
      <c r="AC288" s="59">
        <f t="shared" ca="1" si="68"/>
        <v>0</v>
      </c>
      <c r="AD288" s="59">
        <f t="shared" ca="1" si="69"/>
        <v>0</v>
      </c>
      <c r="AE288" s="59">
        <f t="shared" ca="1" si="70"/>
        <v>0</v>
      </c>
      <c r="AF288" s="59">
        <f t="shared" ca="1" si="71"/>
        <v>0</v>
      </c>
      <c r="AG288" s="59">
        <f t="shared" ca="1" si="72"/>
        <v>0.52055001258850098</v>
      </c>
      <c r="AH288" s="60"/>
      <c r="AI288" s="61">
        <v>5</v>
      </c>
      <c r="AJ288" s="60">
        <f t="shared" ca="1" si="76"/>
        <v>15</v>
      </c>
    </row>
    <row r="289" spans="1:36" ht="13.8" x14ac:dyDescent="0.3">
      <c r="A289" s="55" t="str">
        <f t="shared" ca="1" si="75"/>
        <v>tri_56_3</v>
      </c>
      <c r="B289" s="55">
        <f t="shared" ca="1" si="75"/>
        <v>3.1953899860382098</v>
      </c>
      <c r="C289" s="55">
        <f t="shared" ca="1" si="75"/>
        <v>-0.44326999783515902</v>
      </c>
      <c r="D289" s="55">
        <f t="shared" ca="1" si="75"/>
        <v>3.1581299304962198</v>
      </c>
      <c r="E289" s="14"/>
      <c r="F289" s="50">
        <v>273</v>
      </c>
      <c r="G289" s="62" t="str">
        <f t="shared" ca="1" si="61"/>
        <v>tri</v>
      </c>
      <c r="H289" s="56"/>
      <c r="I289" s="56"/>
      <c r="J289" s="14"/>
      <c r="K289" s="59">
        <f t="shared" ca="1" si="74"/>
        <v>0</v>
      </c>
      <c r="L289" s="59">
        <f t="shared" ca="1" si="74"/>
        <v>0</v>
      </c>
      <c r="M289" s="59">
        <f t="shared" ca="1" si="74"/>
        <v>0</v>
      </c>
      <c r="N289" s="59">
        <f t="shared" ca="1" si="74"/>
        <v>0</v>
      </c>
      <c r="O289" s="59">
        <f t="shared" ca="1" si="74"/>
        <v>0</v>
      </c>
      <c r="P289" s="59">
        <f t="shared" ca="1" si="74"/>
        <v>0</v>
      </c>
      <c r="Q289" s="59">
        <f t="shared" ca="1" si="74"/>
        <v>0</v>
      </c>
      <c r="R289" s="59">
        <f t="shared" ca="1" si="74"/>
        <v>0</v>
      </c>
      <c r="S289" s="59">
        <f t="shared" ca="1" si="74"/>
        <v>0</v>
      </c>
      <c r="T289" s="59">
        <f t="shared" ca="1" si="74"/>
        <v>0</v>
      </c>
      <c r="U289" s="59">
        <f t="shared" ca="1" si="74"/>
        <v>3.1953899860382098</v>
      </c>
      <c r="V289" s="59"/>
      <c r="W289" s="59">
        <f t="shared" ca="1" si="62"/>
        <v>0</v>
      </c>
      <c r="X289" s="59">
        <f t="shared" ca="1" si="63"/>
        <v>0</v>
      </c>
      <c r="Y289" s="59">
        <f t="shared" ca="1" si="64"/>
        <v>0</v>
      </c>
      <c r="Z289" s="59">
        <f t="shared" ca="1" si="65"/>
        <v>0</v>
      </c>
      <c r="AA289" s="59">
        <f t="shared" ca="1" si="66"/>
        <v>0</v>
      </c>
      <c r="AB289" s="59">
        <f t="shared" ca="1" si="67"/>
        <v>0</v>
      </c>
      <c r="AC289" s="59">
        <f t="shared" ca="1" si="68"/>
        <v>0</v>
      </c>
      <c r="AD289" s="59">
        <f t="shared" ca="1" si="69"/>
        <v>0</v>
      </c>
      <c r="AE289" s="59">
        <f t="shared" ca="1" si="70"/>
        <v>0</v>
      </c>
      <c r="AF289" s="59">
        <f t="shared" ca="1" si="71"/>
        <v>0</v>
      </c>
      <c r="AG289" s="59">
        <f t="shared" ca="1" si="72"/>
        <v>-0.44326999783515902</v>
      </c>
      <c r="AH289" s="60"/>
      <c r="AI289" s="61">
        <v>5</v>
      </c>
      <c r="AJ289" s="60">
        <f t="shared" ca="1" si="76"/>
        <v>15</v>
      </c>
    </row>
    <row r="290" spans="1:36" ht="13.8" x14ac:dyDescent="0.3">
      <c r="A290" s="55" t="str">
        <f t="shared" ca="1" si="75"/>
        <v>tri_56_4</v>
      </c>
      <c r="B290" s="55">
        <f t="shared" ca="1" si="75"/>
        <v>3.0665199756622301</v>
      </c>
      <c r="C290" s="55">
        <f t="shared" ca="1" si="75"/>
        <v>0.532689988613129</v>
      </c>
      <c r="D290" s="55">
        <f t="shared" ca="1" si="75"/>
        <v>1.8289500474929801</v>
      </c>
      <c r="E290" s="14"/>
      <c r="F290" s="50">
        <v>274</v>
      </c>
      <c r="G290" s="62" t="str">
        <f t="shared" ca="1" si="61"/>
        <v>tri</v>
      </c>
      <c r="H290" s="56"/>
      <c r="I290" s="56"/>
      <c r="J290" s="14"/>
      <c r="K290" s="59">
        <f t="shared" ca="1" si="74"/>
        <v>0</v>
      </c>
      <c r="L290" s="59">
        <f t="shared" ca="1" si="74"/>
        <v>0</v>
      </c>
      <c r="M290" s="59">
        <f t="shared" ca="1" si="74"/>
        <v>0</v>
      </c>
      <c r="N290" s="59">
        <f t="shared" ca="1" si="74"/>
        <v>0</v>
      </c>
      <c r="O290" s="59">
        <f t="shared" ca="1" si="74"/>
        <v>0</v>
      </c>
      <c r="P290" s="59">
        <f t="shared" ca="1" si="74"/>
        <v>0</v>
      </c>
      <c r="Q290" s="59">
        <f t="shared" ca="1" si="74"/>
        <v>0</v>
      </c>
      <c r="R290" s="59">
        <f t="shared" ca="1" si="74"/>
        <v>0</v>
      </c>
      <c r="S290" s="59">
        <f t="shared" ca="1" si="74"/>
        <v>0</v>
      </c>
      <c r="T290" s="59">
        <f t="shared" ca="1" si="74"/>
        <v>0</v>
      </c>
      <c r="U290" s="59">
        <f t="shared" ca="1" si="74"/>
        <v>3.0665199756622301</v>
      </c>
      <c r="V290" s="59"/>
      <c r="W290" s="59">
        <f t="shared" ca="1" si="62"/>
        <v>0</v>
      </c>
      <c r="X290" s="59">
        <f t="shared" ca="1" si="63"/>
        <v>0</v>
      </c>
      <c r="Y290" s="59">
        <f t="shared" ca="1" si="64"/>
        <v>0</v>
      </c>
      <c r="Z290" s="59">
        <f t="shared" ca="1" si="65"/>
        <v>0</v>
      </c>
      <c r="AA290" s="59">
        <f t="shared" ca="1" si="66"/>
        <v>0</v>
      </c>
      <c r="AB290" s="59">
        <f t="shared" ca="1" si="67"/>
        <v>0</v>
      </c>
      <c r="AC290" s="59">
        <f t="shared" ca="1" si="68"/>
        <v>0</v>
      </c>
      <c r="AD290" s="59">
        <f t="shared" ca="1" si="69"/>
        <v>0</v>
      </c>
      <c r="AE290" s="59">
        <f t="shared" ca="1" si="70"/>
        <v>0</v>
      </c>
      <c r="AF290" s="59">
        <f t="shared" ca="1" si="71"/>
        <v>0</v>
      </c>
      <c r="AG290" s="59">
        <f t="shared" ca="1" si="72"/>
        <v>0.532689988613129</v>
      </c>
      <c r="AH290" s="60"/>
      <c r="AI290" s="61">
        <v>5</v>
      </c>
      <c r="AJ290" s="60">
        <f t="shared" ca="1" si="76"/>
        <v>15</v>
      </c>
    </row>
    <row r="291" spans="1:36" ht="13.8" x14ac:dyDescent="0.3">
      <c r="A291" s="55" t="str">
        <f t="shared" ca="1" si="75"/>
        <v>tri_56_5</v>
      </c>
      <c r="B291" s="55">
        <f t="shared" ca="1" si="75"/>
        <v>3.4803099632263201</v>
      </c>
      <c r="C291" s="55">
        <f t="shared" ca="1" si="75"/>
        <v>0.92286002635955799</v>
      </c>
      <c r="D291" s="55">
        <f t="shared" ca="1" si="75"/>
        <v>1.8895299434661901</v>
      </c>
      <c r="E291" s="14"/>
      <c r="F291" s="50">
        <v>275</v>
      </c>
      <c r="G291" s="62" t="str">
        <f t="shared" ca="1" si="61"/>
        <v>tri</v>
      </c>
      <c r="H291" s="56"/>
      <c r="I291" s="56"/>
      <c r="J291" s="14"/>
      <c r="K291" s="59">
        <f t="shared" ca="1" si="74"/>
        <v>0</v>
      </c>
      <c r="L291" s="59">
        <f t="shared" ca="1" si="74"/>
        <v>0</v>
      </c>
      <c r="M291" s="59">
        <f t="shared" ca="1" si="74"/>
        <v>0</v>
      </c>
      <c r="N291" s="59">
        <f t="shared" ca="1" si="74"/>
        <v>0</v>
      </c>
      <c r="O291" s="59">
        <f t="shared" ca="1" si="74"/>
        <v>0</v>
      </c>
      <c r="P291" s="59">
        <f t="shared" ca="1" si="74"/>
        <v>0</v>
      </c>
      <c r="Q291" s="59">
        <f t="shared" ca="1" si="74"/>
        <v>0</v>
      </c>
      <c r="R291" s="59">
        <f t="shared" ca="1" si="74"/>
        <v>0</v>
      </c>
      <c r="S291" s="59">
        <f t="shared" ca="1" si="74"/>
        <v>0</v>
      </c>
      <c r="T291" s="59">
        <f t="shared" ca="1" si="74"/>
        <v>0</v>
      </c>
      <c r="U291" s="59">
        <f t="shared" ca="1" si="74"/>
        <v>3.4803099632263201</v>
      </c>
      <c r="V291" s="59"/>
      <c r="W291" s="59">
        <f t="shared" ca="1" si="62"/>
        <v>0</v>
      </c>
      <c r="X291" s="59">
        <f t="shared" ca="1" si="63"/>
        <v>0</v>
      </c>
      <c r="Y291" s="59">
        <f t="shared" ca="1" si="64"/>
        <v>0</v>
      </c>
      <c r="Z291" s="59">
        <f t="shared" ca="1" si="65"/>
        <v>0</v>
      </c>
      <c r="AA291" s="59">
        <f t="shared" ca="1" si="66"/>
        <v>0</v>
      </c>
      <c r="AB291" s="59">
        <f t="shared" ca="1" si="67"/>
        <v>0</v>
      </c>
      <c r="AC291" s="59">
        <f t="shared" ca="1" si="68"/>
        <v>0</v>
      </c>
      <c r="AD291" s="59">
        <f t="shared" ca="1" si="69"/>
        <v>0</v>
      </c>
      <c r="AE291" s="59">
        <f t="shared" ca="1" si="70"/>
        <v>0</v>
      </c>
      <c r="AF291" s="59">
        <f t="shared" ca="1" si="71"/>
        <v>0</v>
      </c>
      <c r="AG291" s="59">
        <f t="shared" ca="1" si="72"/>
        <v>0.92286002635955799</v>
      </c>
      <c r="AH291" s="60"/>
      <c r="AI291" s="61">
        <v>5</v>
      </c>
      <c r="AJ291" s="60">
        <f t="shared" ca="1" si="76"/>
        <v>15</v>
      </c>
    </row>
    <row r="292" spans="1:36" ht="13.8" x14ac:dyDescent="0.3">
      <c r="A292" s="55" t="str">
        <f t="shared" ca="1" si="75"/>
        <v>tri_57_1</v>
      </c>
      <c r="B292" s="55">
        <f t="shared" ca="1" si="75"/>
        <v>3.4313499927520801</v>
      </c>
      <c r="C292" s="55">
        <f t="shared" ca="1" si="75"/>
        <v>1.5803300142288199</v>
      </c>
      <c r="D292" s="55">
        <f t="shared" ca="1" si="75"/>
        <v>1.0182199478149401</v>
      </c>
      <c r="E292" s="14"/>
      <c r="F292" s="50">
        <v>276</v>
      </c>
      <c r="G292" s="62" t="str">
        <f t="shared" ca="1" si="61"/>
        <v>tri</v>
      </c>
      <c r="H292" s="56"/>
      <c r="I292" s="56"/>
      <c r="J292" s="14"/>
      <c r="K292" s="59">
        <f t="shared" ca="1" si="74"/>
        <v>0</v>
      </c>
      <c r="L292" s="59">
        <f t="shared" ca="1" si="74"/>
        <v>0</v>
      </c>
      <c r="M292" s="59">
        <f t="shared" ca="1" si="74"/>
        <v>0</v>
      </c>
      <c r="N292" s="59">
        <f t="shared" ca="1" si="74"/>
        <v>0</v>
      </c>
      <c r="O292" s="59">
        <f t="shared" ca="1" si="74"/>
        <v>0</v>
      </c>
      <c r="P292" s="59">
        <f t="shared" ca="1" si="74"/>
        <v>0</v>
      </c>
      <c r="Q292" s="59">
        <f t="shared" ca="1" si="74"/>
        <v>0</v>
      </c>
      <c r="R292" s="59">
        <f t="shared" ca="1" si="74"/>
        <v>0</v>
      </c>
      <c r="S292" s="59">
        <f t="shared" ca="1" si="74"/>
        <v>0</v>
      </c>
      <c r="T292" s="59">
        <f t="shared" ca="1" si="74"/>
        <v>0</v>
      </c>
      <c r="U292" s="59">
        <f t="shared" ca="1" si="74"/>
        <v>3.4313499927520801</v>
      </c>
      <c r="V292" s="59"/>
      <c r="W292" s="59">
        <f t="shared" ca="1" si="62"/>
        <v>0</v>
      </c>
      <c r="X292" s="59">
        <f t="shared" ca="1" si="63"/>
        <v>0</v>
      </c>
      <c r="Y292" s="59">
        <f t="shared" ca="1" si="64"/>
        <v>0</v>
      </c>
      <c r="Z292" s="59">
        <f t="shared" ca="1" si="65"/>
        <v>0</v>
      </c>
      <c r="AA292" s="59">
        <f t="shared" ca="1" si="66"/>
        <v>0</v>
      </c>
      <c r="AB292" s="59">
        <f t="shared" ca="1" si="67"/>
        <v>0</v>
      </c>
      <c r="AC292" s="59">
        <f t="shared" ca="1" si="68"/>
        <v>0</v>
      </c>
      <c r="AD292" s="59">
        <f t="shared" ca="1" si="69"/>
        <v>0</v>
      </c>
      <c r="AE292" s="59">
        <f t="shared" ca="1" si="70"/>
        <v>0</v>
      </c>
      <c r="AF292" s="59">
        <f t="shared" ca="1" si="71"/>
        <v>0</v>
      </c>
      <c r="AG292" s="59">
        <f t="shared" ca="1" si="72"/>
        <v>1.5803300142288199</v>
      </c>
      <c r="AH292" s="60"/>
      <c r="AI292" s="61">
        <v>5</v>
      </c>
      <c r="AJ292" s="60">
        <f t="shared" ca="1" si="76"/>
        <v>15</v>
      </c>
    </row>
    <row r="293" spans="1:36" ht="13.8" x14ac:dyDescent="0.3">
      <c r="A293" s="55" t="str">
        <f t="shared" ca="1" si="75"/>
        <v>tri_57_2</v>
      </c>
      <c r="B293" s="55">
        <f t="shared" ca="1" si="75"/>
        <v>4.6530199050903303</v>
      </c>
      <c r="C293" s="55">
        <f t="shared" ca="1" si="75"/>
        <v>0.65612000226974498</v>
      </c>
      <c r="D293" s="55">
        <f t="shared" ca="1" si="75"/>
        <v>1.6699700355529801</v>
      </c>
      <c r="E293" s="14"/>
      <c r="F293" s="50">
        <v>277</v>
      </c>
      <c r="G293" s="62" t="str">
        <f t="shared" ca="1" si="61"/>
        <v>tri</v>
      </c>
      <c r="H293" s="56"/>
      <c r="I293" s="56"/>
      <c r="J293" s="14"/>
      <c r="K293" s="59">
        <f t="shared" ca="1" si="74"/>
        <v>0</v>
      </c>
      <c r="L293" s="59">
        <f t="shared" ca="1" si="74"/>
        <v>0</v>
      </c>
      <c r="M293" s="59">
        <f t="shared" ca="1" si="74"/>
        <v>0</v>
      </c>
      <c r="N293" s="59">
        <f t="shared" ca="1" si="74"/>
        <v>0</v>
      </c>
      <c r="O293" s="59">
        <f t="shared" ref="K293:U308" ca="1" si="77">IF($C$5=1,IF($G293=O$13,$B293,0),IF($H293=O$14,$B293,0))</f>
        <v>0</v>
      </c>
      <c r="P293" s="59">
        <f t="shared" ca="1" si="77"/>
        <v>0</v>
      </c>
      <c r="Q293" s="59">
        <f t="shared" ca="1" si="77"/>
        <v>0</v>
      </c>
      <c r="R293" s="59">
        <f t="shared" ca="1" si="77"/>
        <v>0</v>
      </c>
      <c r="S293" s="59">
        <f t="shared" ca="1" si="77"/>
        <v>0</v>
      </c>
      <c r="T293" s="59">
        <f t="shared" ca="1" si="77"/>
        <v>0</v>
      </c>
      <c r="U293" s="59">
        <f t="shared" ca="1" si="77"/>
        <v>4.6530199050903303</v>
      </c>
      <c r="V293" s="59"/>
      <c r="W293" s="59">
        <f t="shared" ca="1" si="62"/>
        <v>0</v>
      </c>
      <c r="X293" s="59">
        <f t="shared" ca="1" si="63"/>
        <v>0</v>
      </c>
      <c r="Y293" s="59">
        <f t="shared" ca="1" si="64"/>
        <v>0</v>
      </c>
      <c r="Z293" s="59">
        <f t="shared" ca="1" si="65"/>
        <v>0</v>
      </c>
      <c r="AA293" s="59">
        <f t="shared" ca="1" si="66"/>
        <v>0</v>
      </c>
      <c r="AB293" s="59">
        <f t="shared" ca="1" si="67"/>
        <v>0</v>
      </c>
      <c r="AC293" s="59">
        <f t="shared" ca="1" si="68"/>
        <v>0</v>
      </c>
      <c r="AD293" s="59">
        <f t="shared" ca="1" si="69"/>
        <v>0</v>
      </c>
      <c r="AE293" s="59">
        <f t="shared" ca="1" si="70"/>
        <v>0</v>
      </c>
      <c r="AF293" s="59">
        <f t="shared" ca="1" si="71"/>
        <v>0</v>
      </c>
      <c r="AG293" s="59">
        <f t="shared" ca="1" si="72"/>
        <v>0.65612000226974498</v>
      </c>
      <c r="AH293" s="60"/>
      <c r="AI293" s="61">
        <v>5</v>
      </c>
      <c r="AJ293" s="60">
        <f t="shared" ca="1" si="76"/>
        <v>15</v>
      </c>
    </row>
    <row r="294" spans="1:36" ht="13.8" x14ac:dyDescent="0.3">
      <c r="A294" s="55" t="str">
        <f t="shared" ca="1" si="75"/>
        <v>tri_57_3</v>
      </c>
      <c r="B294" s="55">
        <f t="shared" ca="1" si="75"/>
        <v>4.2933101654052699</v>
      </c>
      <c r="C294" s="55">
        <f t="shared" ca="1" si="75"/>
        <v>1.1394100189209</v>
      </c>
      <c r="D294" s="55">
        <f t="shared" ca="1" si="75"/>
        <v>1.41129994392395</v>
      </c>
      <c r="E294" s="14"/>
      <c r="F294" s="50">
        <v>278</v>
      </c>
      <c r="G294" s="62" t="str">
        <f t="shared" ca="1" si="61"/>
        <v>tri</v>
      </c>
      <c r="H294" s="56"/>
      <c r="I294" s="56"/>
      <c r="J294" s="14"/>
      <c r="K294" s="59">
        <f t="shared" ca="1" si="77"/>
        <v>0</v>
      </c>
      <c r="L294" s="59">
        <f t="shared" ca="1" si="77"/>
        <v>0</v>
      </c>
      <c r="M294" s="59">
        <f t="shared" ca="1" si="77"/>
        <v>0</v>
      </c>
      <c r="N294" s="59">
        <f t="shared" ca="1" si="77"/>
        <v>0</v>
      </c>
      <c r="O294" s="59">
        <f t="shared" ca="1" si="77"/>
        <v>0</v>
      </c>
      <c r="P294" s="59">
        <f t="shared" ca="1" si="77"/>
        <v>0</v>
      </c>
      <c r="Q294" s="59">
        <f t="shared" ca="1" si="77"/>
        <v>0</v>
      </c>
      <c r="R294" s="59">
        <f t="shared" ca="1" si="77"/>
        <v>0</v>
      </c>
      <c r="S294" s="59">
        <f t="shared" ca="1" si="77"/>
        <v>0</v>
      </c>
      <c r="T294" s="59">
        <f t="shared" ca="1" si="77"/>
        <v>0</v>
      </c>
      <c r="U294" s="59">
        <f t="shared" ca="1" si="77"/>
        <v>4.2933101654052699</v>
      </c>
      <c r="V294" s="59"/>
      <c r="W294" s="59">
        <f t="shared" ca="1" si="62"/>
        <v>0</v>
      </c>
      <c r="X294" s="59">
        <f t="shared" ca="1" si="63"/>
        <v>0</v>
      </c>
      <c r="Y294" s="59">
        <f t="shared" ca="1" si="64"/>
        <v>0</v>
      </c>
      <c r="Z294" s="59">
        <f t="shared" ca="1" si="65"/>
        <v>0</v>
      </c>
      <c r="AA294" s="59">
        <f t="shared" ca="1" si="66"/>
        <v>0</v>
      </c>
      <c r="AB294" s="59">
        <f t="shared" ca="1" si="67"/>
        <v>0</v>
      </c>
      <c r="AC294" s="59">
        <f t="shared" ca="1" si="68"/>
        <v>0</v>
      </c>
      <c r="AD294" s="59">
        <f t="shared" ca="1" si="69"/>
        <v>0</v>
      </c>
      <c r="AE294" s="59">
        <f t="shared" ca="1" si="70"/>
        <v>0</v>
      </c>
      <c r="AF294" s="59">
        <f t="shared" ca="1" si="71"/>
        <v>0</v>
      </c>
      <c r="AG294" s="59">
        <f t="shared" ca="1" si="72"/>
        <v>1.1394100189209</v>
      </c>
      <c r="AH294" s="60"/>
      <c r="AI294" s="61">
        <v>5</v>
      </c>
      <c r="AJ294" s="60">
        <f t="shared" ca="1" si="76"/>
        <v>15</v>
      </c>
    </row>
    <row r="295" spans="1:36" ht="13.8" x14ac:dyDescent="0.3">
      <c r="A295" s="55" t="str">
        <f t="shared" ca="1" si="75"/>
        <v>tri_57_4</v>
      </c>
      <c r="B295" s="55">
        <f t="shared" ca="1" si="75"/>
        <v>2.8781700134277299</v>
      </c>
      <c r="C295" s="55">
        <f t="shared" ca="1" si="75"/>
        <v>2.04261994361877</v>
      </c>
      <c r="D295" s="55">
        <f t="shared" ca="1" si="75"/>
        <v>1.48386001586914</v>
      </c>
      <c r="E295" s="14"/>
      <c r="F295" s="50">
        <v>279</v>
      </c>
      <c r="G295" s="62" t="str">
        <f t="shared" ca="1" si="61"/>
        <v>tri</v>
      </c>
      <c r="H295" s="56"/>
      <c r="I295" s="56"/>
      <c r="J295" s="14"/>
      <c r="K295" s="59">
        <f t="shared" ca="1" si="77"/>
        <v>0</v>
      </c>
      <c r="L295" s="59">
        <f t="shared" ca="1" si="77"/>
        <v>0</v>
      </c>
      <c r="M295" s="59">
        <f t="shared" ca="1" si="77"/>
        <v>0</v>
      </c>
      <c r="N295" s="59">
        <f t="shared" ca="1" si="77"/>
        <v>0</v>
      </c>
      <c r="O295" s="59">
        <f t="shared" ca="1" si="77"/>
        <v>0</v>
      </c>
      <c r="P295" s="59">
        <f t="shared" ca="1" si="77"/>
        <v>0</v>
      </c>
      <c r="Q295" s="59">
        <f t="shared" ca="1" si="77"/>
        <v>0</v>
      </c>
      <c r="R295" s="59">
        <f t="shared" ca="1" si="77"/>
        <v>0</v>
      </c>
      <c r="S295" s="59">
        <f t="shared" ca="1" si="77"/>
        <v>0</v>
      </c>
      <c r="T295" s="59">
        <f t="shared" ca="1" si="77"/>
        <v>0</v>
      </c>
      <c r="U295" s="59">
        <f t="shared" ca="1" si="77"/>
        <v>2.8781700134277299</v>
      </c>
      <c r="V295" s="59"/>
      <c r="W295" s="59">
        <f t="shared" ca="1" si="62"/>
        <v>0</v>
      </c>
      <c r="X295" s="59">
        <f t="shared" ca="1" si="63"/>
        <v>0</v>
      </c>
      <c r="Y295" s="59">
        <f t="shared" ca="1" si="64"/>
        <v>0</v>
      </c>
      <c r="Z295" s="59">
        <f t="shared" ca="1" si="65"/>
        <v>0</v>
      </c>
      <c r="AA295" s="59">
        <f t="shared" ca="1" si="66"/>
        <v>0</v>
      </c>
      <c r="AB295" s="59">
        <f t="shared" ca="1" si="67"/>
        <v>0</v>
      </c>
      <c r="AC295" s="59">
        <f t="shared" ca="1" si="68"/>
        <v>0</v>
      </c>
      <c r="AD295" s="59">
        <f t="shared" ca="1" si="69"/>
        <v>0</v>
      </c>
      <c r="AE295" s="59">
        <f t="shared" ca="1" si="70"/>
        <v>0</v>
      </c>
      <c r="AF295" s="59">
        <f t="shared" ca="1" si="71"/>
        <v>0</v>
      </c>
      <c r="AG295" s="59">
        <f t="shared" ca="1" si="72"/>
        <v>2.04261994361877</v>
      </c>
      <c r="AH295" s="60"/>
      <c r="AI295" s="61">
        <v>5</v>
      </c>
      <c r="AJ295" s="60">
        <f t="shared" ca="1" si="76"/>
        <v>15</v>
      </c>
    </row>
    <row r="296" spans="1:36" ht="13.8" x14ac:dyDescent="0.3">
      <c r="A296" s="55" t="str">
        <f t="shared" ca="1" si="75"/>
        <v>tri_57_5</v>
      </c>
      <c r="B296" s="55">
        <f t="shared" ca="1" si="75"/>
        <v>3.8269600868225102</v>
      </c>
      <c r="C296" s="55">
        <f t="shared" ca="1" si="75"/>
        <v>0.414669990539551</v>
      </c>
      <c r="D296" s="55">
        <f t="shared" ca="1" si="75"/>
        <v>1.54140996932983</v>
      </c>
      <c r="E296" s="14"/>
      <c r="F296" s="50">
        <v>280</v>
      </c>
      <c r="G296" s="62" t="str">
        <f t="shared" ca="1" si="61"/>
        <v>tri</v>
      </c>
      <c r="H296" s="56"/>
      <c r="I296" s="56"/>
      <c r="J296" s="14"/>
      <c r="K296" s="59">
        <f t="shared" ca="1" si="77"/>
        <v>0</v>
      </c>
      <c r="L296" s="59">
        <f t="shared" ca="1" si="77"/>
        <v>0</v>
      </c>
      <c r="M296" s="59">
        <f t="shared" ca="1" si="77"/>
        <v>0</v>
      </c>
      <c r="N296" s="59">
        <f t="shared" ca="1" si="77"/>
        <v>0</v>
      </c>
      <c r="O296" s="59">
        <f t="shared" ca="1" si="77"/>
        <v>0</v>
      </c>
      <c r="P296" s="59">
        <f t="shared" ca="1" si="77"/>
        <v>0</v>
      </c>
      <c r="Q296" s="59">
        <f t="shared" ca="1" si="77"/>
        <v>0</v>
      </c>
      <c r="R296" s="59">
        <f t="shared" ca="1" si="77"/>
        <v>0</v>
      </c>
      <c r="S296" s="59">
        <f t="shared" ca="1" si="77"/>
        <v>0</v>
      </c>
      <c r="T296" s="59">
        <f t="shared" ca="1" si="77"/>
        <v>0</v>
      </c>
      <c r="U296" s="59">
        <f t="shared" ca="1" si="77"/>
        <v>3.8269600868225102</v>
      </c>
      <c r="V296" s="59"/>
      <c r="W296" s="59">
        <f t="shared" ca="1" si="62"/>
        <v>0</v>
      </c>
      <c r="X296" s="59">
        <f t="shared" ca="1" si="63"/>
        <v>0</v>
      </c>
      <c r="Y296" s="59">
        <f t="shared" ca="1" si="64"/>
        <v>0</v>
      </c>
      <c r="Z296" s="59">
        <f t="shared" ca="1" si="65"/>
        <v>0</v>
      </c>
      <c r="AA296" s="59">
        <f t="shared" ca="1" si="66"/>
        <v>0</v>
      </c>
      <c r="AB296" s="59">
        <f t="shared" ca="1" si="67"/>
        <v>0</v>
      </c>
      <c r="AC296" s="59">
        <f t="shared" ca="1" si="68"/>
        <v>0</v>
      </c>
      <c r="AD296" s="59">
        <f t="shared" ca="1" si="69"/>
        <v>0</v>
      </c>
      <c r="AE296" s="59">
        <f t="shared" ca="1" si="70"/>
        <v>0</v>
      </c>
      <c r="AF296" s="59">
        <f t="shared" ca="1" si="71"/>
        <v>0</v>
      </c>
      <c r="AG296" s="59">
        <f t="shared" ca="1" si="72"/>
        <v>0.414669990539551</v>
      </c>
      <c r="AH296" s="60"/>
      <c r="AI296" s="61">
        <v>5</v>
      </c>
      <c r="AJ296" s="60">
        <f t="shared" ca="1" si="76"/>
        <v>15</v>
      </c>
    </row>
    <row r="297" spans="1:36" ht="13.8" x14ac:dyDescent="0.3">
      <c r="A297" s="55" t="str">
        <f t="shared" ca="1" si="75"/>
        <v>tri_58_1</v>
      </c>
      <c r="B297" s="55">
        <f t="shared" ca="1" si="75"/>
        <v>2.4644100666046098</v>
      </c>
      <c r="C297" s="55">
        <f t="shared" ca="1" si="75"/>
        <v>-0.372460007667542</v>
      </c>
      <c r="D297" s="55">
        <f t="shared" ca="1" si="75"/>
        <v>1.57200002670288</v>
      </c>
      <c r="E297" s="14"/>
      <c r="F297" s="50">
        <v>281</v>
      </c>
      <c r="G297" s="62" t="str">
        <f t="shared" ca="1" si="61"/>
        <v>tri</v>
      </c>
      <c r="H297" s="56"/>
      <c r="I297" s="56"/>
      <c r="J297" s="14"/>
      <c r="K297" s="59">
        <f t="shared" ca="1" si="77"/>
        <v>0</v>
      </c>
      <c r="L297" s="59">
        <f t="shared" ca="1" si="77"/>
        <v>0</v>
      </c>
      <c r="M297" s="59">
        <f t="shared" ca="1" si="77"/>
        <v>0</v>
      </c>
      <c r="N297" s="59">
        <f t="shared" ca="1" si="77"/>
        <v>0</v>
      </c>
      <c r="O297" s="59">
        <f t="shared" ca="1" si="77"/>
        <v>0</v>
      </c>
      <c r="P297" s="59">
        <f t="shared" ca="1" si="77"/>
        <v>0</v>
      </c>
      <c r="Q297" s="59">
        <f t="shared" ca="1" si="77"/>
        <v>0</v>
      </c>
      <c r="R297" s="59">
        <f t="shared" ca="1" si="77"/>
        <v>0</v>
      </c>
      <c r="S297" s="59">
        <f t="shared" ca="1" si="77"/>
        <v>0</v>
      </c>
      <c r="T297" s="59">
        <f t="shared" ca="1" si="77"/>
        <v>0</v>
      </c>
      <c r="U297" s="59">
        <f t="shared" ca="1" si="77"/>
        <v>2.4644100666046098</v>
      </c>
      <c r="V297" s="59"/>
      <c r="W297" s="59">
        <f t="shared" ca="1" si="62"/>
        <v>0</v>
      </c>
      <c r="X297" s="59">
        <f t="shared" ca="1" si="63"/>
        <v>0</v>
      </c>
      <c r="Y297" s="59">
        <f t="shared" ca="1" si="64"/>
        <v>0</v>
      </c>
      <c r="Z297" s="59">
        <f t="shared" ca="1" si="65"/>
        <v>0</v>
      </c>
      <c r="AA297" s="59">
        <f t="shared" ca="1" si="66"/>
        <v>0</v>
      </c>
      <c r="AB297" s="59">
        <f t="shared" ca="1" si="67"/>
        <v>0</v>
      </c>
      <c r="AC297" s="59">
        <f t="shared" ca="1" si="68"/>
        <v>0</v>
      </c>
      <c r="AD297" s="59">
        <f t="shared" ca="1" si="69"/>
        <v>0</v>
      </c>
      <c r="AE297" s="59">
        <f t="shared" ca="1" si="70"/>
        <v>0</v>
      </c>
      <c r="AF297" s="59">
        <f t="shared" ca="1" si="71"/>
        <v>0</v>
      </c>
      <c r="AG297" s="59">
        <f t="shared" ca="1" si="72"/>
        <v>-0.372460007667542</v>
      </c>
      <c r="AH297" s="60"/>
      <c r="AI297" s="61">
        <v>5</v>
      </c>
      <c r="AJ297" s="60">
        <f t="shared" ca="1" si="76"/>
        <v>15</v>
      </c>
    </row>
    <row r="298" spans="1:36" ht="13.8" x14ac:dyDescent="0.3">
      <c r="A298" s="55" t="str">
        <f t="shared" ref="A298:D331" ca="1" si="78">INDIRECT($C$4&amp;"!"&amp;ADDRESS(ROW(),COLUMN()))</f>
        <v>tri_58_2</v>
      </c>
      <c r="B298" s="55">
        <f t="shared" ca="1" si="78"/>
        <v>3.2905800342559801</v>
      </c>
      <c r="C298" s="55">
        <f t="shared" ca="1" si="78"/>
        <v>-0.36664998531341603</v>
      </c>
      <c r="D298" s="55">
        <f t="shared" ca="1" si="78"/>
        <v>2.2392199039459202</v>
      </c>
      <c r="E298" s="14"/>
      <c r="F298" s="50">
        <v>282</v>
      </c>
      <c r="G298" s="62" t="str">
        <f t="shared" ca="1" si="61"/>
        <v>tri</v>
      </c>
      <c r="H298" s="56"/>
      <c r="I298" s="56"/>
      <c r="J298" s="14"/>
      <c r="K298" s="59">
        <f t="shared" ca="1" si="77"/>
        <v>0</v>
      </c>
      <c r="L298" s="59">
        <f t="shared" ca="1" si="77"/>
        <v>0</v>
      </c>
      <c r="M298" s="59">
        <f t="shared" ca="1" si="77"/>
        <v>0</v>
      </c>
      <c r="N298" s="59">
        <f t="shared" ca="1" si="77"/>
        <v>0</v>
      </c>
      <c r="O298" s="59">
        <f t="shared" ca="1" si="77"/>
        <v>0</v>
      </c>
      <c r="P298" s="59">
        <f t="shared" ca="1" si="77"/>
        <v>0</v>
      </c>
      <c r="Q298" s="59">
        <f t="shared" ca="1" si="77"/>
        <v>0</v>
      </c>
      <c r="R298" s="59">
        <f t="shared" ca="1" si="77"/>
        <v>0</v>
      </c>
      <c r="S298" s="59">
        <f t="shared" ca="1" si="77"/>
        <v>0</v>
      </c>
      <c r="T298" s="59">
        <f t="shared" ca="1" si="77"/>
        <v>0</v>
      </c>
      <c r="U298" s="59">
        <f t="shared" ca="1" si="77"/>
        <v>3.2905800342559801</v>
      </c>
      <c r="V298" s="59"/>
      <c r="W298" s="59">
        <f t="shared" ca="1" si="62"/>
        <v>0</v>
      </c>
      <c r="X298" s="59">
        <f t="shared" ca="1" si="63"/>
        <v>0</v>
      </c>
      <c r="Y298" s="59">
        <f t="shared" ca="1" si="64"/>
        <v>0</v>
      </c>
      <c r="Z298" s="59">
        <f t="shared" ca="1" si="65"/>
        <v>0</v>
      </c>
      <c r="AA298" s="59">
        <f t="shared" ca="1" si="66"/>
        <v>0</v>
      </c>
      <c r="AB298" s="59">
        <f t="shared" ca="1" si="67"/>
        <v>0</v>
      </c>
      <c r="AC298" s="59">
        <f t="shared" ca="1" si="68"/>
        <v>0</v>
      </c>
      <c r="AD298" s="59">
        <f t="shared" ca="1" si="69"/>
        <v>0</v>
      </c>
      <c r="AE298" s="59">
        <f t="shared" ca="1" si="70"/>
        <v>0</v>
      </c>
      <c r="AF298" s="59">
        <f t="shared" ca="1" si="71"/>
        <v>0</v>
      </c>
      <c r="AG298" s="59">
        <f t="shared" ca="1" si="72"/>
        <v>-0.36664998531341603</v>
      </c>
      <c r="AH298" s="60"/>
      <c r="AI298" s="61">
        <v>5</v>
      </c>
      <c r="AJ298" s="60">
        <f t="shared" ca="1" si="76"/>
        <v>15</v>
      </c>
    </row>
    <row r="299" spans="1:36" ht="13.8" x14ac:dyDescent="0.3">
      <c r="A299" s="55" t="str">
        <f t="shared" ca="1" si="78"/>
        <v>tri_58_3</v>
      </c>
      <c r="B299" s="55">
        <f t="shared" ca="1" si="78"/>
        <v>2.7025599479675302</v>
      </c>
      <c r="C299" s="55">
        <f t="shared" ca="1" si="78"/>
        <v>0.42638999223709101</v>
      </c>
      <c r="D299" s="55">
        <f t="shared" ca="1" si="78"/>
        <v>2.2823500633239702</v>
      </c>
      <c r="E299" s="14"/>
      <c r="F299" s="50">
        <v>283</v>
      </c>
      <c r="G299" s="62" t="str">
        <f t="shared" ca="1" si="61"/>
        <v>tri</v>
      </c>
      <c r="H299" s="56"/>
      <c r="I299" s="56"/>
      <c r="J299" s="14"/>
      <c r="K299" s="59">
        <f t="shared" ca="1" si="77"/>
        <v>0</v>
      </c>
      <c r="L299" s="59">
        <f t="shared" ca="1" si="77"/>
        <v>0</v>
      </c>
      <c r="M299" s="59">
        <f t="shared" ca="1" si="77"/>
        <v>0</v>
      </c>
      <c r="N299" s="59">
        <f t="shared" ca="1" si="77"/>
        <v>0</v>
      </c>
      <c r="O299" s="59">
        <f t="shared" ca="1" si="77"/>
        <v>0</v>
      </c>
      <c r="P299" s="59">
        <f t="shared" ca="1" si="77"/>
        <v>0</v>
      </c>
      <c r="Q299" s="59">
        <f t="shared" ca="1" si="77"/>
        <v>0</v>
      </c>
      <c r="R299" s="59">
        <f t="shared" ca="1" si="77"/>
        <v>0</v>
      </c>
      <c r="S299" s="59">
        <f t="shared" ca="1" si="77"/>
        <v>0</v>
      </c>
      <c r="T299" s="59">
        <f t="shared" ca="1" si="77"/>
        <v>0</v>
      </c>
      <c r="U299" s="59">
        <f t="shared" ca="1" si="77"/>
        <v>2.7025599479675302</v>
      </c>
      <c r="V299" s="59"/>
      <c r="W299" s="59">
        <f t="shared" ca="1" si="62"/>
        <v>0</v>
      </c>
      <c r="X299" s="59">
        <f t="shared" ca="1" si="63"/>
        <v>0</v>
      </c>
      <c r="Y299" s="59">
        <f t="shared" ca="1" si="64"/>
        <v>0</v>
      </c>
      <c r="Z299" s="59">
        <f t="shared" ca="1" si="65"/>
        <v>0</v>
      </c>
      <c r="AA299" s="59">
        <f t="shared" ca="1" si="66"/>
        <v>0</v>
      </c>
      <c r="AB299" s="59">
        <f t="shared" ca="1" si="67"/>
        <v>0</v>
      </c>
      <c r="AC299" s="59">
        <f t="shared" ca="1" si="68"/>
        <v>0</v>
      </c>
      <c r="AD299" s="59">
        <f t="shared" ca="1" si="69"/>
        <v>0</v>
      </c>
      <c r="AE299" s="59">
        <f t="shared" ca="1" si="70"/>
        <v>0</v>
      </c>
      <c r="AF299" s="59">
        <f t="shared" ca="1" si="71"/>
        <v>0</v>
      </c>
      <c r="AG299" s="59">
        <f t="shared" ca="1" si="72"/>
        <v>0.42638999223709101</v>
      </c>
      <c r="AH299" s="60"/>
      <c r="AI299" s="61">
        <v>5</v>
      </c>
      <c r="AJ299" s="60">
        <f t="shared" ca="1" si="76"/>
        <v>15</v>
      </c>
    </row>
    <row r="300" spans="1:36" ht="13.8" x14ac:dyDescent="0.3">
      <c r="A300" s="55" t="str">
        <f t="shared" ca="1" si="78"/>
        <v>tri_58_4</v>
      </c>
      <c r="B300" s="55">
        <f t="shared" ca="1" si="78"/>
        <v>3.64845991134644</v>
      </c>
      <c r="C300" s="55">
        <f t="shared" ca="1" si="78"/>
        <v>1.3057199716568</v>
      </c>
      <c r="D300" s="55">
        <f t="shared" ca="1" si="78"/>
        <v>1.69939005374908</v>
      </c>
      <c r="E300" s="14"/>
      <c r="F300" s="50">
        <v>284</v>
      </c>
      <c r="G300" s="62" t="str">
        <f t="shared" ca="1" si="61"/>
        <v>tri</v>
      </c>
      <c r="H300" s="56"/>
      <c r="I300" s="56"/>
      <c r="J300" s="14"/>
      <c r="K300" s="59">
        <f t="shared" ca="1" si="77"/>
        <v>0</v>
      </c>
      <c r="L300" s="59">
        <f t="shared" ca="1" si="77"/>
        <v>0</v>
      </c>
      <c r="M300" s="59">
        <f t="shared" ca="1" si="77"/>
        <v>0</v>
      </c>
      <c r="N300" s="59">
        <f t="shared" ca="1" si="77"/>
        <v>0</v>
      </c>
      <c r="O300" s="59">
        <f t="shared" ca="1" si="77"/>
        <v>0</v>
      </c>
      <c r="P300" s="59">
        <f t="shared" ca="1" si="77"/>
        <v>0</v>
      </c>
      <c r="Q300" s="59">
        <f t="shared" ca="1" si="77"/>
        <v>0</v>
      </c>
      <c r="R300" s="59">
        <f t="shared" ca="1" si="77"/>
        <v>0</v>
      </c>
      <c r="S300" s="59">
        <f t="shared" ca="1" si="77"/>
        <v>0</v>
      </c>
      <c r="T300" s="59">
        <f t="shared" ca="1" si="77"/>
        <v>0</v>
      </c>
      <c r="U300" s="59">
        <f t="shared" ca="1" si="77"/>
        <v>3.64845991134644</v>
      </c>
      <c r="V300" s="59"/>
      <c r="W300" s="59">
        <f t="shared" ca="1" si="62"/>
        <v>0</v>
      </c>
      <c r="X300" s="59">
        <f t="shared" ca="1" si="63"/>
        <v>0</v>
      </c>
      <c r="Y300" s="59">
        <f t="shared" ca="1" si="64"/>
        <v>0</v>
      </c>
      <c r="Z300" s="59">
        <f t="shared" ca="1" si="65"/>
        <v>0</v>
      </c>
      <c r="AA300" s="59">
        <f t="shared" ca="1" si="66"/>
        <v>0</v>
      </c>
      <c r="AB300" s="59">
        <f t="shared" ca="1" si="67"/>
        <v>0</v>
      </c>
      <c r="AC300" s="59">
        <f t="shared" ca="1" si="68"/>
        <v>0</v>
      </c>
      <c r="AD300" s="59">
        <f t="shared" ca="1" si="69"/>
        <v>0</v>
      </c>
      <c r="AE300" s="59">
        <f t="shared" ca="1" si="70"/>
        <v>0</v>
      </c>
      <c r="AF300" s="59">
        <f t="shared" ca="1" si="71"/>
        <v>0</v>
      </c>
      <c r="AG300" s="59">
        <f t="shared" ca="1" si="72"/>
        <v>1.3057199716568</v>
      </c>
      <c r="AH300" s="60"/>
      <c r="AI300" s="61">
        <v>5</v>
      </c>
      <c r="AJ300" s="60">
        <f t="shared" ca="1" si="76"/>
        <v>15</v>
      </c>
    </row>
    <row r="301" spans="1:36" ht="13.8" x14ac:dyDescent="0.3">
      <c r="A301" s="55" t="str">
        <f t="shared" ca="1" si="78"/>
        <v>zei_59_1</v>
      </c>
      <c r="B301" s="55">
        <f t="shared" ca="1" si="78"/>
        <v>4.0541701316833496</v>
      </c>
      <c r="C301" s="55">
        <f t="shared" ca="1" si="78"/>
        <v>1.3215299844741799</v>
      </c>
      <c r="D301" s="55">
        <f t="shared" ca="1" si="78"/>
        <v>0.58877998590469405</v>
      </c>
      <c r="E301" s="14"/>
      <c r="F301" s="50">
        <v>285</v>
      </c>
      <c r="G301" s="62" t="str">
        <f t="shared" ca="1" si="61"/>
        <v>zei</v>
      </c>
      <c r="H301" s="56"/>
      <c r="I301" s="56"/>
      <c r="J301" s="14"/>
      <c r="K301" s="59">
        <f t="shared" ca="1" si="77"/>
        <v>0</v>
      </c>
      <c r="L301" s="59">
        <f t="shared" ca="1" si="77"/>
        <v>0</v>
      </c>
      <c r="M301" s="59">
        <f t="shared" ca="1" si="77"/>
        <v>0</v>
      </c>
      <c r="N301" s="59">
        <f t="shared" ca="1" si="77"/>
        <v>0</v>
      </c>
      <c r="O301" s="59">
        <f t="shared" ca="1" si="77"/>
        <v>0</v>
      </c>
      <c r="P301" s="59">
        <f t="shared" ca="1" si="77"/>
        <v>0</v>
      </c>
      <c r="Q301" s="59">
        <f t="shared" ca="1" si="77"/>
        <v>0</v>
      </c>
      <c r="R301" s="59">
        <f t="shared" ca="1" si="77"/>
        <v>0</v>
      </c>
      <c r="S301" s="59">
        <f t="shared" ca="1" si="77"/>
        <v>0</v>
      </c>
      <c r="T301" s="59">
        <f t="shared" ca="1" si="77"/>
        <v>4.0541701316833496</v>
      </c>
      <c r="U301" s="59">
        <f t="shared" ca="1" si="77"/>
        <v>0</v>
      </c>
      <c r="V301" s="59"/>
      <c r="W301" s="59">
        <f t="shared" ca="1" si="62"/>
        <v>0</v>
      </c>
      <c r="X301" s="59">
        <f t="shared" ca="1" si="63"/>
        <v>0</v>
      </c>
      <c r="Y301" s="59">
        <f t="shared" ca="1" si="64"/>
        <v>0</v>
      </c>
      <c r="Z301" s="59">
        <f t="shared" ca="1" si="65"/>
        <v>0</v>
      </c>
      <c r="AA301" s="59">
        <f t="shared" ca="1" si="66"/>
        <v>0</v>
      </c>
      <c r="AB301" s="59">
        <f t="shared" ca="1" si="67"/>
        <v>0</v>
      </c>
      <c r="AC301" s="59">
        <f t="shared" ca="1" si="68"/>
        <v>0</v>
      </c>
      <c r="AD301" s="59">
        <f t="shared" ca="1" si="69"/>
        <v>0</v>
      </c>
      <c r="AE301" s="59">
        <f t="shared" ca="1" si="70"/>
        <v>0</v>
      </c>
      <c r="AF301" s="59">
        <f t="shared" ca="1" si="71"/>
        <v>1.3215299844741799</v>
      </c>
      <c r="AG301" s="59">
        <f t="shared" ca="1" si="72"/>
        <v>0</v>
      </c>
      <c r="AH301" s="60"/>
      <c r="AI301" s="61">
        <v>5</v>
      </c>
      <c r="AJ301" s="60">
        <f t="shared" ca="1" si="76"/>
        <v>15</v>
      </c>
    </row>
    <row r="302" spans="1:36" ht="13.8" x14ac:dyDescent="0.3">
      <c r="A302" s="55" t="str">
        <f t="shared" ca="1" si="78"/>
        <v>zei_59_2</v>
      </c>
      <c r="B302" s="55">
        <f t="shared" ca="1" si="78"/>
        <v>4.6581401824951199</v>
      </c>
      <c r="C302" s="55">
        <f t="shared" ca="1" si="78"/>
        <v>1.6461900472641</v>
      </c>
      <c r="D302" s="55">
        <f t="shared" ca="1" si="78"/>
        <v>-0.73807001113891602</v>
      </c>
      <c r="E302" s="14"/>
      <c r="F302" s="50">
        <v>286</v>
      </c>
      <c r="G302" s="62" t="str">
        <f t="shared" ca="1" si="61"/>
        <v>zei</v>
      </c>
      <c r="H302" s="56"/>
      <c r="I302" s="56"/>
      <c r="J302" s="14"/>
      <c r="K302" s="59">
        <f t="shared" ca="1" si="77"/>
        <v>0</v>
      </c>
      <c r="L302" s="59">
        <f t="shared" ca="1" si="77"/>
        <v>0</v>
      </c>
      <c r="M302" s="59">
        <f t="shared" ca="1" si="77"/>
        <v>0</v>
      </c>
      <c r="N302" s="59">
        <f t="shared" ca="1" si="77"/>
        <v>0</v>
      </c>
      <c r="O302" s="59">
        <f t="shared" ca="1" si="77"/>
        <v>0</v>
      </c>
      <c r="P302" s="59">
        <f t="shared" ca="1" si="77"/>
        <v>0</v>
      </c>
      <c r="Q302" s="59">
        <f t="shared" ca="1" si="77"/>
        <v>0</v>
      </c>
      <c r="R302" s="59">
        <f t="shared" ca="1" si="77"/>
        <v>0</v>
      </c>
      <c r="S302" s="59">
        <f t="shared" ca="1" si="77"/>
        <v>0</v>
      </c>
      <c r="T302" s="59">
        <f t="shared" ca="1" si="77"/>
        <v>4.6581401824951199</v>
      </c>
      <c r="U302" s="59">
        <f t="shared" ca="1" si="77"/>
        <v>0</v>
      </c>
      <c r="V302" s="59"/>
      <c r="W302" s="59">
        <f t="shared" ca="1" si="62"/>
        <v>0</v>
      </c>
      <c r="X302" s="59">
        <f t="shared" ca="1" si="63"/>
        <v>0</v>
      </c>
      <c r="Y302" s="59">
        <f t="shared" ca="1" si="64"/>
        <v>0</v>
      </c>
      <c r="Z302" s="59">
        <f t="shared" ca="1" si="65"/>
        <v>0</v>
      </c>
      <c r="AA302" s="59">
        <f t="shared" ca="1" si="66"/>
        <v>0</v>
      </c>
      <c r="AB302" s="59">
        <f t="shared" ca="1" si="67"/>
        <v>0</v>
      </c>
      <c r="AC302" s="59">
        <f t="shared" ca="1" si="68"/>
        <v>0</v>
      </c>
      <c r="AD302" s="59">
        <f t="shared" ca="1" si="69"/>
        <v>0</v>
      </c>
      <c r="AE302" s="59">
        <f t="shared" ca="1" si="70"/>
        <v>0</v>
      </c>
      <c r="AF302" s="59">
        <f t="shared" ca="1" si="71"/>
        <v>1.6461900472641</v>
      </c>
      <c r="AG302" s="59">
        <f t="shared" ca="1" si="72"/>
        <v>0</v>
      </c>
      <c r="AH302" s="60"/>
      <c r="AI302" s="61">
        <v>5</v>
      </c>
      <c r="AJ302" s="60">
        <f t="shared" ca="1" si="76"/>
        <v>15</v>
      </c>
    </row>
    <row r="303" spans="1:36" ht="13.8" x14ac:dyDescent="0.3">
      <c r="A303" s="55" t="str">
        <f t="shared" ca="1" si="78"/>
        <v>zei_59_3</v>
      </c>
      <c r="B303" s="55">
        <f t="shared" ca="1" si="78"/>
        <v>3.6880400180816699</v>
      </c>
      <c r="C303" s="55">
        <f t="shared" ca="1" si="78"/>
        <v>1.1200799942016599</v>
      </c>
      <c r="D303" s="55">
        <f t="shared" ca="1" si="78"/>
        <v>-0.40523999929428101</v>
      </c>
      <c r="E303" s="14"/>
      <c r="F303" s="50">
        <v>287</v>
      </c>
      <c r="G303" s="62" t="str">
        <f t="shared" ref="G303:G349" ca="1" si="79">MID(A303,1,3)</f>
        <v>zei</v>
      </c>
      <c r="H303" s="56"/>
      <c r="I303" s="56"/>
      <c r="J303" s="14"/>
      <c r="K303" s="59">
        <f t="shared" ca="1" si="77"/>
        <v>0</v>
      </c>
      <c r="L303" s="59">
        <f t="shared" ca="1" si="77"/>
        <v>0</v>
      </c>
      <c r="M303" s="59">
        <f t="shared" ca="1" si="77"/>
        <v>0</v>
      </c>
      <c r="N303" s="59">
        <f t="shared" ca="1" si="77"/>
        <v>0</v>
      </c>
      <c r="O303" s="59">
        <f t="shared" ca="1" si="77"/>
        <v>0</v>
      </c>
      <c r="P303" s="59">
        <f t="shared" ca="1" si="77"/>
        <v>0</v>
      </c>
      <c r="Q303" s="59">
        <f t="shared" ca="1" si="77"/>
        <v>0</v>
      </c>
      <c r="R303" s="59">
        <f t="shared" ca="1" si="77"/>
        <v>0</v>
      </c>
      <c r="S303" s="59">
        <f t="shared" ca="1" si="77"/>
        <v>0</v>
      </c>
      <c r="T303" s="59">
        <f t="shared" ca="1" si="77"/>
        <v>3.6880400180816699</v>
      </c>
      <c r="U303" s="59">
        <f t="shared" ca="1" si="77"/>
        <v>0</v>
      </c>
      <c r="V303" s="59"/>
      <c r="W303" s="59">
        <f t="shared" ref="W303:W349" ca="1" si="80">IF($C$5=1,IF($G303=K$13,$C303,0),IF($H303=K$14,$C303,0))</f>
        <v>0</v>
      </c>
      <c r="X303" s="59">
        <f t="shared" ref="X303:X349" ca="1" si="81">IF($C$5=1,IF($G303=L$13,$C303,0),IF($H303=L$14,$C303,0))</f>
        <v>0</v>
      </c>
      <c r="Y303" s="59">
        <f t="shared" ref="Y303:Y349" ca="1" si="82">IF($C$5=1,IF($G303=M$13,$C303,0),IF($H303=M$14,$C303,0))</f>
        <v>0</v>
      </c>
      <c r="Z303" s="59">
        <f t="shared" ref="Z303:Z349" ca="1" si="83">IF($C$5=1,IF($G303=N$13,$C303,0),IF($H303=N$14,$C303,0))</f>
        <v>0</v>
      </c>
      <c r="AA303" s="59">
        <f t="shared" ref="AA303:AA349" ca="1" si="84">IF($C$5=1,IF($G303=O$13,$C303,0),IF($H303=O$14,$C303,0))</f>
        <v>0</v>
      </c>
      <c r="AB303" s="59">
        <f t="shared" ref="AB303:AB349" ca="1" si="85">IF($C$5=1,IF($G303=P$13,$C303,0),IF($H303=P$14,$C303,0))</f>
        <v>0</v>
      </c>
      <c r="AC303" s="59">
        <f t="shared" ref="AC303:AC349" ca="1" si="86">IF($C$5=1,IF($G303=Q$13,$C303,0),IF($H303=Q$14,$C303,0))</f>
        <v>0</v>
      </c>
      <c r="AD303" s="59">
        <f t="shared" ref="AD303:AD349" ca="1" si="87">IF($C$5=1,IF($G303=R$13,$C303,0),IF($H303=R$14,$C303,0))</f>
        <v>0</v>
      </c>
      <c r="AE303" s="59">
        <f t="shared" ref="AE303:AE349" ca="1" si="88">IF($C$5=1,IF($G303=S$13,$C303,0),IF($H303=S$14,$C303,0))</f>
        <v>0</v>
      </c>
      <c r="AF303" s="59">
        <f t="shared" ref="AF303:AF349" ca="1" si="89">IF($C$5=1,IF($G303=T$13,$C303,0),IF($H303=T$14,$C303,0))</f>
        <v>1.1200799942016599</v>
      </c>
      <c r="AG303" s="59">
        <f t="shared" ref="AG303:AG349" ca="1" si="90">IF($C$5=1,IF($G303=U$13,$C303,0),IF($H303=U$14,$C303,0))</f>
        <v>0</v>
      </c>
      <c r="AH303" s="60"/>
      <c r="AI303" s="61">
        <v>5</v>
      </c>
      <c r="AJ303" s="60">
        <f t="shared" ca="1" si="76"/>
        <v>15</v>
      </c>
    </row>
    <row r="304" spans="1:36" ht="13.8" x14ac:dyDescent="0.3">
      <c r="A304" s="55" t="str">
        <f t="shared" ca="1" si="78"/>
        <v>zei_59_4</v>
      </c>
      <c r="B304" s="55">
        <f t="shared" ca="1" si="78"/>
        <v>1.61305999755859</v>
      </c>
      <c r="C304" s="55">
        <f t="shared" ca="1" si="78"/>
        <v>-1.3636000156402599</v>
      </c>
      <c r="D304" s="55">
        <f t="shared" ca="1" si="78"/>
        <v>0.94278997182846103</v>
      </c>
      <c r="E304" s="14"/>
      <c r="F304" s="50">
        <v>288</v>
      </c>
      <c r="G304" s="62" t="str">
        <f t="shared" ca="1" si="79"/>
        <v>zei</v>
      </c>
      <c r="H304" s="56"/>
      <c r="I304" s="56"/>
      <c r="J304" s="14"/>
      <c r="K304" s="59">
        <f t="shared" ca="1" si="77"/>
        <v>0</v>
      </c>
      <c r="L304" s="59">
        <f t="shared" ca="1" si="77"/>
        <v>0</v>
      </c>
      <c r="M304" s="59">
        <f t="shared" ca="1" si="77"/>
        <v>0</v>
      </c>
      <c r="N304" s="59">
        <f t="shared" ca="1" si="77"/>
        <v>0</v>
      </c>
      <c r="O304" s="59">
        <f t="shared" ca="1" si="77"/>
        <v>0</v>
      </c>
      <c r="P304" s="59">
        <f t="shared" ca="1" si="77"/>
        <v>0</v>
      </c>
      <c r="Q304" s="59">
        <f t="shared" ca="1" si="77"/>
        <v>0</v>
      </c>
      <c r="R304" s="59">
        <f t="shared" ca="1" si="77"/>
        <v>0</v>
      </c>
      <c r="S304" s="59">
        <f t="shared" ca="1" si="77"/>
        <v>0</v>
      </c>
      <c r="T304" s="59">
        <f t="shared" ca="1" si="77"/>
        <v>1.61305999755859</v>
      </c>
      <c r="U304" s="59">
        <f t="shared" ca="1" si="77"/>
        <v>0</v>
      </c>
      <c r="V304" s="59"/>
      <c r="W304" s="59">
        <f t="shared" ca="1" si="80"/>
        <v>0</v>
      </c>
      <c r="X304" s="59">
        <f t="shared" ca="1" si="81"/>
        <v>0</v>
      </c>
      <c r="Y304" s="59">
        <f t="shared" ca="1" si="82"/>
        <v>0</v>
      </c>
      <c r="Z304" s="59">
        <f t="shared" ca="1" si="83"/>
        <v>0</v>
      </c>
      <c r="AA304" s="59">
        <f t="shared" ca="1" si="84"/>
        <v>0</v>
      </c>
      <c r="AB304" s="59">
        <f t="shared" ca="1" si="85"/>
        <v>0</v>
      </c>
      <c r="AC304" s="59">
        <f t="shared" ca="1" si="86"/>
        <v>0</v>
      </c>
      <c r="AD304" s="59">
        <f t="shared" ca="1" si="87"/>
        <v>0</v>
      </c>
      <c r="AE304" s="59">
        <f t="shared" ca="1" si="88"/>
        <v>0</v>
      </c>
      <c r="AF304" s="59">
        <f t="shared" ca="1" si="89"/>
        <v>-1.3636000156402599</v>
      </c>
      <c r="AG304" s="59">
        <f t="shared" ca="1" si="90"/>
        <v>0</v>
      </c>
      <c r="AH304" s="60"/>
      <c r="AI304" s="61">
        <v>5</v>
      </c>
      <c r="AJ304" s="60">
        <f t="shared" ca="1" si="76"/>
        <v>15</v>
      </c>
    </row>
    <row r="305" spans="1:36" ht="13.8" x14ac:dyDescent="0.3">
      <c r="A305" s="55" t="str">
        <f t="shared" ca="1" si="78"/>
        <v>zei_60_1</v>
      </c>
      <c r="B305" s="55">
        <f t="shared" ca="1" si="78"/>
        <v>4.2234401702880904</v>
      </c>
      <c r="C305" s="55">
        <f t="shared" ca="1" si="78"/>
        <v>-0.85396999120712302</v>
      </c>
      <c r="D305" s="55">
        <f t="shared" ca="1" si="78"/>
        <v>0.472959995269775</v>
      </c>
      <c r="E305" s="14"/>
      <c r="F305" s="50">
        <v>289</v>
      </c>
      <c r="G305" s="62" t="str">
        <f t="shared" ca="1" si="79"/>
        <v>zei</v>
      </c>
      <c r="H305" s="56"/>
      <c r="I305" s="56"/>
      <c r="J305" s="14"/>
      <c r="K305" s="59">
        <f t="shared" ca="1" si="77"/>
        <v>0</v>
      </c>
      <c r="L305" s="59">
        <f t="shared" ca="1" si="77"/>
        <v>0</v>
      </c>
      <c r="M305" s="59">
        <f t="shared" ca="1" si="77"/>
        <v>0</v>
      </c>
      <c r="N305" s="59">
        <f t="shared" ca="1" si="77"/>
        <v>0</v>
      </c>
      <c r="O305" s="59">
        <f t="shared" ca="1" si="77"/>
        <v>0</v>
      </c>
      <c r="P305" s="59">
        <f t="shared" ca="1" si="77"/>
        <v>0</v>
      </c>
      <c r="Q305" s="59">
        <f t="shared" ca="1" si="77"/>
        <v>0</v>
      </c>
      <c r="R305" s="59">
        <f t="shared" ca="1" si="77"/>
        <v>0</v>
      </c>
      <c r="S305" s="59">
        <f t="shared" ca="1" si="77"/>
        <v>0</v>
      </c>
      <c r="T305" s="59">
        <f t="shared" ca="1" si="77"/>
        <v>4.2234401702880904</v>
      </c>
      <c r="U305" s="59">
        <f t="shared" ca="1" si="77"/>
        <v>0</v>
      </c>
      <c r="V305" s="59"/>
      <c r="W305" s="59">
        <f t="shared" ca="1" si="80"/>
        <v>0</v>
      </c>
      <c r="X305" s="59">
        <f t="shared" ca="1" si="81"/>
        <v>0</v>
      </c>
      <c r="Y305" s="59">
        <f t="shared" ca="1" si="82"/>
        <v>0</v>
      </c>
      <c r="Z305" s="59">
        <f t="shared" ca="1" si="83"/>
        <v>0</v>
      </c>
      <c r="AA305" s="59">
        <f t="shared" ca="1" si="84"/>
        <v>0</v>
      </c>
      <c r="AB305" s="59">
        <f t="shared" ca="1" si="85"/>
        <v>0</v>
      </c>
      <c r="AC305" s="59">
        <f t="shared" ca="1" si="86"/>
        <v>0</v>
      </c>
      <c r="AD305" s="59">
        <f t="shared" ca="1" si="87"/>
        <v>0</v>
      </c>
      <c r="AE305" s="59">
        <f t="shared" ca="1" si="88"/>
        <v>0</v>
      </c>
      <c r="AF305" s="59">
        <f t="shared" ca="1" si="89"/>
        <v>-0.85396999120712302</v>
      </c>
      <c r="AG305" s="59">
        <f t="shared" ca="1" si="90"/>
        <v>0</v>
      </c>
      <c r="AH305" s="60"/>
      <c r="AI305" s="61">
        <v>5</v>
      </c>
      <c r="AJ305" s="60">
        <f t="shared" ca="1" si="76"/>
        <v>15</v>
      </c>
    </row>
    <row r="306" spans="1:36" ht="13.8" x14ac:dyDescent="0.3">
      <c r="A306" s="55" t="str">
        <f t="shared" ca="1" si="78"/>
        <v>zei_60_2</v>
      </c>
      <c r="B306" s="55">
        <f t="shared" ca="1" si="78"/>
        <v>4.1807498931884801</v>
      </c>
      <c r="C306" s="55">
        <f t="shared" ca="1" si="78"/>
        <v>0.147369995713234</v>
      </c>
      <c r="D306" s="55">
        <f t="shared" ca="1" si="78"/>
        <v>-0.60307002067565896</v>
      </c>
      <c r="E306" s="14"/>
      <c r="F306" s="50">
        <v>290</v>
      </c>
      <c r="G306" s="62" t="str">
        <f t="shared" ca="1" si="79"/>
        <v>zei</v>
      </c>
      <c r="H306" s="56"/>
      <c r="I306" s="56"/>
      <c r="J306" s="14"/>
      <c r="K306" s="59">
        <f t="shared" ca="1" si="77"/>
        <v>0</v>
      </c>
      <c r="L306" s="59">
        <f t="shared" ca="1" si="77"/>
        <v>0</v>
      </c>
      <c r="M306" s="59">
        <f t="shared" ca="1" si="77"/>
        <v>0</v>
      </c>
      <c r="N306" s="59">
        <f t="shared" ca="1" si="77"/>
        <v>0</v>
      </c>
      <c r="O306" s="59">
        <f t="shared" ca="1" si="77"/>
        <v>0</v>
      </c>
      <c r="P306" s="59">
        <f t="shared" ca="1" si="77"/>
        <v>0</v>
      </c>
      <c r="Q306" s="59">
        <f t="shared" ca="1" si="77"/>
        <v>0</v>
      </c>
      <c r="R306" s="59">
        <f t="shared" ca="1" si="77"/>
        <v>0</v>
      </c>
      <c r="S306" s="59">
        <f t="shared" ca="1" si="77"/>
        <v>0</v>
      </c>
      <c r="T306" s="59">
        <f t="shared" ca="1" si="77"/>
        <v>4.1807498931884801</v>
      </c>
      <c r="U306" s="59">
        <f t="shared" ca="1" si="77"/>
        <v>0</v>
      </c>
      <c r="V306" s="59"/>
      <c r="W306" s="59">
        <f t="shared" ca="1" si="80"/>
        <v>0</v>
      </c>
      <c r="X306" s="59">
        <f t="shared" ca="1" si="81"/>
        <v>0</v>
      </c>
      <c r="Y306" s="59">
        <f t="shared" ca="1" si="82"/>
        <v>0</v>
      </c>
      <c r="Z306" s="59">
        <f t="shared" ca="1" si="83"/>
        <v>0</v>
      </c>
      <c r="AA306" s="59">
        <f t="shared" ca="1" si="84"/>
        <v>0</v>
      </c>
      <c r="AB306" s="59">
        <f t="shared" ca="1" si="85"/>
        <v>0</v>
      </c>
      <c r="AC306" s="59">
        <f t="shared" ca="1" si="86"/>
        <v>0</v>
      </c>
      <c r="AD306" s="59">
        <f t="shared" ca="1" si="87"/>
        <v>0</v>
      </c>
      <c r="AE306" s="59">
        <f t="shared" ca="1" si="88"/>
        <v>0</v>
      </c>
      <c r="AF306" s="59">
        <f t="shared" ca="1" si="89"/>
        <v>0.147369995713234</v>
      </c>
      <c r="AG306" s="59">
        <f t="shared" ca="1" si="90"/>
        <v>0</v>
      </c>
      <c r="AH306" s="60"/>
      <c r="AI306" s="61">
        <v>5</v>
      </c>
      <c r="AJ306" s="60">
        <f t="shared" ca="1" si="76"/>
        <v>15</v>
      </c>
    </row>
    <row r="307" spans="1:36" ht="13.8" x14ac:dyDescent="0.3">
      <c r="A307" s="55" t="str">
        <f t="shared" ca="1" si="78"/>
        <v>zei_60_3</v>
      </c>
      <c r="B307" s="55">
        <f t="shared" ca="1" si="78"/>
        <v>3.91626000404358</v>
      </c>
      <c r="C307" s="55">
        <f t="shared" ca="1" si="78"/>
        <v>0.77566999197006203</v>
      </c>
      <c r="D307" s="55">
        <f t="shared" ca="1" si="78"/>
        <v>-6.5100002102553801E-3</v>
      </c>
      <c r="E307" s="14"/>
      <c r="F307" s="50">
        <v>291</v>
      </c>
      <c r="G307" s="62" t="str">
        <f t="shared" ca="1" si="79"/>
        <v>zei</v>
      </c>
      <c r="H307" s="56"/>
      <c r="I307" s="56"/>
      <c r="J307" s="14"/>
      <c r="K307" s="59">
        <f t="shared" ca="1" si="77"/>
        <v>0</v>
      </c>
      <c r="L307" s="59">
        <f t="shared" ca="1" si="77"/>
        <v>0</v>
      </c>
      <c r="M307" s="59">
        <f t="shared" ca="1" si="77"/>
        <v>0</v>
      </c>
      <c r="N307" s="59">
        <f t="shared" ca="1" si="77"/>
        <v>0</v>
      </c>
      <c r="O307" s="59">
        <f t="shared" ca="1" si="77"/>
        <v>0</v>
      </c>
      <c r="P307" s="59">
        <f t="shared" ca="1" si="77"/>
        <v>0</v>
      </c>
      <c r="Q307" s="59">
        <f t="shared" ca="1" si="77"/>
        <v>0</v>
      </c>
      <c r="R307" s="59">
        <f t="shared" ca="1" si="77"/>
        <v>0</v>
      </c>
      <c r="S307" s="59">
        <f t="shared" ca="1" si="77"/>
        <v>0</v>
      </c>
      <c r="T307" s="59">
        <f t="shared" ca="1" si="77"/>
        <v>3.91626000404358</v>
      </c>
      <c r="U307" s="59">
        <f t="shared" ca="1" si="77"/>
        <v>0</v>
      </c>
      <c r="V307" s="59"/>
      <c r="W307" s="59">
        <f t="shared" ca="1" si="80"/>
        <v>0</v>
      </c>
      <c r="X307" s="59">
        <f t="shared" ca="1" si="81"/>
        <v>0</v>
      </c>
      <c r="Y307" s="59">
        <f t="shared" ca="1" si="82"/>
        <v>0</v>
      </c>
      <c r="Z307" s="59">
        <f t="shared" ca="1" si="83"/>
        <v>0</v>
      </c>
      <c r="AA307" s="59">
        <f t="shared" ca="1" si="84"/>
        <v>0</v>
      </c>
      <c r="AB307" s="59">
        <f t="shared" ca="1" si="85"/>
        <v>0</v>
      </c>
      <c r="AC307" s="59">
        <f t="shared" ca="1" si="86"/>
        <v>0</v>
      </c>
      <c r="AD307" s="59">
        <f t="shared" ca="1" si="87"/>
        <v>0</v>
      </c>
      <c r="AE307" s="59">
        <f t="shared" ca="1" si="88"/>
        <v>0</v>
      </c>
      <c r="AF307" s="59">
        <f t="shared" ca="1" si="89"/>
        <v>0.77566999197006203</v>
      </c>
      <c r="AG307" s="59">
        <f t="shared" ca="1" si="90"/>
        <v>0</v>
      </c>
      <c r="AH307" s="60"/>
      <c r="AI307" s="61">
        <v>5</v>
      </c>
      <c r="AJ307" s="60">
        <f t="shared" ca="1" si="76"/>
        <v>15</v>
      </c>
    </row>
    <row r="308" spans="1:36" ht="13.8" x14ac:dyDescent="0.3">
      <c r="A308" s="55" t="str">
        <f t="shared" ca="1" si="78"/>
        <v>zei_60_4</v>
      </c>
      <c r="B308" s="55">
        <f t="shared" ca="1" si="78"/>
        <v>4.78529977798462</v>
      </c>
      <c r="C308" s="55">
        <f t="shared" ca="1" si="78"/>
        <v>0.282400012016296</v>
      </c>
      <c r="D308" s="55">
        <f t="shared" ca="1" si="78"/>
        <v>-1.2348999977111801</v>
      </c>
      <c r="E308" s="14"/>
      <c r="F308" s="50">
        <v>292</v>
      </c>
      <c r="G308" s="62" t="str">
        <f t="shared" ca="1" si="79"/>
        <v>zei</v>
      </c>
      <c r="H308" s="56"/>
      <c r="I308" s="56"/>
      <c r="J308" s="14"/>
      <c r="K308" s="59">
        <f t="shared" ca="1" si="77"/>
        <v>0</v>
      </c>
      <c r="L308" s="59">
        <f t="shared" ca="1" si="77"/>
        <v>0</v>
      </c>
      <c r="M308" s="59">
        <f t="shared" ca="1" si="77"/>
        <v>0</v>
      </c>
      <c r="N308" s="59">
        <f t="shared" ca="1" si="77"/>
        <v>0</v>
      </c>
      <c r="O308" s="59">
        <f t="shared" ca="1" si="77"/>
        <v>0</v>
      </c>
      <c r="P308" s="59">
        <f t="shared" ca="1" si="77"/>
        <v>0</v>
      </c>
      <c r="Q308" s="59">
        <f t="shared" ca="1" si="77"/>
        <v>0</v>
      </c>
      <c r="R308" s="59">
        <f t="shared" ca="1" si="77"/>
        <v>0</v>
      </c>
      <c r="S308" s="59">
        <f t="shared" ca="1" si="77"/>
        <v>0</v>
      </c>
      <c r="T308" s="59">
        <f t="shared" ca="1" si="77"/>
        <v>4.78529977798462</v>
      </c>
      <c r="U308" s="59">
        <f t="shared" ca="1" si="77"/>
        <v>0</v>
      </c>
      <c r="V308" s="59"/>
      <c r="W308" s="59">
        <f t="shared" ca="1" si="80"/>
        <v>0</v>
      </c>
      <c r="X308" s="59">
        <f t="shared" ca="1" si="81"/>
        <v>0</v>
      </c>
      <c r="Y308" s="59">
        <f t="shared" ca="1" si="82"/>
        <v>0</v>
      </c>
      <c r="Z308" s="59">
        <f t="shared" ca="1" si="83"/>
        <v>0</v>
      </c>
      <c r="AA308" s="59">
        <f t="shared" ca="1" si="84"/>
        <v>0</v>
      </c>
      <c r="AB308" s="59">
        <f t="shared" ca="1" si="85"/>
        <v>0</v>
      </c>
      <c r="AC308" s="59">
        <f t="shared" ca="1" si="86"/>
        <v>0</v>
      </c>
      <c r="AD308" s="59">
        <f t="shared" ca="1" si="87"/>
        <v>0</v>
      </c>
      <c r="AE308" s="59">
        <f t="shared" ca="1" si="88"/>
        <v>0</v>
      </c>
      <c r="AF308" s="59">
        <f t="shared" ca="1" si="89"/>
        <v>0.282400012016296</v>
      </c>
      <c r="AG308" s="59">
        <f t="shared" ca="1" si="90"/>
        <v>0</v>
      </c>
      <c r="AH308" s="60"/>
      <c r="AI308" s="61">
        <v>5</v>
      </c>
      <c r="AJ308" s="60">
        <f t="shared" ca="1" si="76"/>
        <v>15</v>
      </c>
    </row>
    <row r="309" spans="1:36" ht="13.8" x14ac:dyDescent="0.3">
      <c r="A309" s="55" t="str">
        <f t="shared" ca="1" si="78"/>
        <v>zei_60_5</v>
      </c>
      <c r="B309" s="55">
        <f t="shared" ca="1" si="78"/>
        <v>5.4204001426696804</v>
      </c>
      <c r="C309" s="55">
        <f t="shared" ca="1" si="78"/>
        <v>0.70652997493743896</v>
      </c>
      <c r="D309" s="55">
        <f t="shared" ca="1" si="78"/>
        <v>-0.426730006933212</v>
      </c>
      <c r="E309" s="14"/>
      <c r="F309" s="50">
        <v>293</v>
      </c>
      <c r="G309" s="62" t="str">
        <f t="shared" ca="1" si="79"/>
        <v>zei</v>
      </c>
      <c r="H309" s="56"/>
      <c r="I309" s="56"/>
      <c r="J309" s="14"/>
      <c r="K309" s="59">
        <f t="shared" ref="K309:U332" ca="1" si="91">IF($C$5=1,IF($G309=K$13,$B309,0),IF($H309=K$14,$B309,0))</f>
        <v>0</v>
      </c>
      <c r="L309" s="59">
        <f t="shared" ca="1" si="91"/>
        <v>0</v>
      </c>
      <c r="M309" s="59">
        <f t="shared" ca="1" si="91"/>
        <v>0</v>
      </c>
      <c r="N309" s="59">
        <f t="shared" ca="1" si="91"/>
        <v>0</v>
      </c>
      <c r="O309" s="59">
        <f t="shared" ca="1" si="91"/>
        <v>0</v>
      </c>
      <c r="P309" s="59">
        <f t="shared" ca="1" si="91"/>
        <v>0</v>
      </c>
      <c r="Q309" s="59">
        <f t="shared" ca="1" si="91"/>
        <v>0</v>
      </c>
      <c r="R309" s="59">
        <f t="shared" ca="1" si="91"/>
        <v>0</v>
      </c>
      <c r="S309" s="59">
        <f t="shared" ca="1" si="91"/>
        <v>0</v>
      </c>
      <c r="T309" s="59">
        <f t="shared" ca="1" si="91"/>
        <v>5.4204001426696804</v>
      </c>
      <c r="U309" s="59">
        <f t="shared" ca="1" si="91"/>
        <v>0</v>
      </c>
      <c r="V309" s="59"/>
      <c r="W309" s="59">
        <f t="shared" ca="1" si="80"/>
        <v>0</v>
      </c>
      <c r="X309" s="59">
        <f t="shared" ca="1" si="81"/>
        <v>0</v>
      </c>
      <c r="Y309" s="59">
        <f t="shared" ca="1" si="82"/>
        <v>0</v>
      </c>
      <c r="Z309" s="59">
        <f t="shared" ca="1" si="83"/>
        <v>0</v>
      </c>
      <c r="AA309" s="59">
        <f t="shared" ca="1" si="84"/>
        <v>0</v>
      </c>
      <c r="AB309" s="59">
        <f t="shared" ca="1" si="85"/>
        <v>0</v>
      </c>
      <c r="AC309" s="59">
        <f t="shared" ca="1" si="86"/>
        <v>0</v>
      </c>
      <c r="AD309" s="59">
        <f t="shared" ca="1" si="87"/>
        <v>0</v>
      </c>
      <c r="AE309" s="59">
        <f t="shared" ca="1" si="88"/>
        <v>0</v>
      </c>
      <c r="AF309" s="59">
        <f t="shared" ca="1" si="89"/>
        <v>0.70652997493743896</v>
      </c>
      <c r="AG309" s="59">
        <f t="shared" ca="1" si="90"/>
        <v>0</v>
      </c>
      <c r="AH309" s="60"/>
      <c r="AI309" s="61">
        <v>5</v>
      </c>
      <c r="AJ309" s="60">
        <f t="shared" ca="1" si="76"/>
        <v>15</v>
      </c>
    </row>
    <row r="310" spans="1:36" ht="13.8" x14ac:dyDescent="0.3">
      <c r="A310" s="55" t="str">
        <f t="shared" ca="1" si="78"/>
        <v>zei_61_1</v>
      </c>
      <c r="B310" s="55">
        <f t="shared" ca="1" si="78"/>
        <v>2.25181007385254</v>
      </c>
      <c r="C310" s="55">
        <f t="shared" ca="1" si="78"/>
        <v>-2.1904699802398699</v>
      </c>
      <c r="D310" s="55">
        <f t="shared" ca="1" si="78"/>
        <v>1.7117500305175799</v>
      </c>
      <c r="E310" s="14"/>
      <c r="F310" s="50">
        <v>294</v>
      </c>
      <c r="G310" s="62" t="str">
        <f t="shared" ca="1" si="79"/>
        <v>zei</v>
      </c>
      <c r="H310" s="56"/>
      <c r="I310" s="56"/>
      <c r="J310" s="14"/>
      <c r="K310" s="59">
        <f t="shared" ca="1" si="91"/>
        <v>0</v>
      </c>
      <c r="L310" s="59">
        <f t="shared" ca="1" si="91"/>
        <v>0</v>
      </c>
      <c r="M310" s="59">
        <f t="shared" ca="1" si="91"/>
        <v>0</v>
      </c>
      <c r="N310" s="59">
        <f t="shared" ca="1" si="91"/>
        <v>0</v>
      </c>
      <c r="O310" s="59">
        <f t="shared" ca="1" si="91"/>
        <v>0</v>
      </c>
      <c r="P310" s="59">
        <f t="shared" ca="1" si="91"/>
        <v>0</v>
      </c>
      <c r="Q310" s="59">
        <f t="shared" ca="1" si="91"/>
        <v>0</v>
      </c>
      <c r="R310" s="59">
        <f t="shared" ca="1" si="91"/>
        <v>0</v>
      </c>
      <c r="S310" s="59">
        <f t="shared" ca="1" si="91"/>
        <v>0</v>
      </c>
      <c r="T310" s="59">
        <f t="shared" ca="1" si="91"/>
        <v>2.25181007385254</v>
      </c>
      <c r="U310" s="59">
        <f t="shared" ca="1" si="91"/>
        <v>0</v>
      </c>
      <c r="V310" s="59"/>
      <c r="W310" s="59">
        <f t="shared" ca="1" si="80"/>
        <v>0</v>
      </c>
      <c r="X310" s="59">
        <f t="shared" ca="1" si="81"/>
        <v>0</v>
      </c>
      <c r="Y310" s="59">
        <f t="shared" ca="1" si="82"/>
        <v>0</v>
      </c>
      <c r="Z310" s="59">
        <f t="shared" ca="1" si="83"/>
        <v>0</v>
      </c>
      <c r="AA310" s="59">
        <f t="shared" ca="1" si="84"/>
        <v>0</v>
      </c>
      <c r="AB310" s="59">
        <f t="shared" ca="1" si="85"/>
        <v>0</v>
      </c>
      <c r="AC310" s="59">
        <f t="shared" ca="1" si="86"/>
        <v>0</v>
      </c>
      <c r="AD310" s="59">
        <f t="shared" ca="1" si="87"/>
        <v>0</v>
      </c>
      <c r="AE310" s="59">
        <f t="shared" ca="1" si="88"/>
        <v>0</v>
      </c>
      <c r="AF310" s="59">
        <f t="shared" ca="1" si="89"/>
        <v>-2.1904699802398699</v>
      </c>
      <c r="AG310" s="59">
        <f t="shared" ca="1" si="90"/>
        <v>0</v>
      </c>
      <c r="AH310" s="60"/>
      <c r="AI310" s="61">
        <v>5</v>
      </c>
      <c r="AJ310" s="60">
        <f t="shared" ca="1" si="76"/>
        <v>15</v>
      </c>
    </row>
    <row r="311" spans="1:36" ht="13.8" x14ac:dyDescent="0.3">
      <c r="A311" s="55" t="str">
        <f t="shared" ca="1" si="78"/>
        <v>zei_61_2</v>
      </c>
      <c r="B311" s="55">
        <f t="shared" ca="1" si="78"/>
        <v>2.2133700847625701</v>
      </c>
      <c r="C311" s="55">
        <f t="shared" ca="1" si="78"/>
        <v>-3.2237401008606001</v>
      </c>
      <c r="D311" s="55">
        <f t="shared" ca="1" si="78"/>
        <v>0.99757999181747403</v>
      </c>
      <c r="E311" s="14"/>
      <c r="F311" s="50">
        <v>295</v>
      </c>
      <c r="G311" s="62" t="str">
        <f t="shared" ca="1" si="79"/>
        <v>zei</v>
      </c>
      <c r="H311" s="56"/>
      <c r="I311" s="56"/>
      <c r="J311" s="14"/>
      <c r="K311" s="59">
        <f t="shared" ca="1" si="91"/>
        <v>0</v>
      </c>
      <c r="L311" s="59">
        <f t="shared" ca="1" si="91"/>
        <v>0</v>
      </c>
      <c r="M311" s="59">
        <f t="shared" ca="1" si="91"/>
        <v>0</v>
      </c>
      <c r="N311" s="59">
        <f t="shared" ca="1" si="91"/>
        <v>0</v>
      </c>
      <c r="O311" s="59">
        <f t="shared" ca="1" si="91"/>
        <v>0</v>
      </c>
      <c r="P311" s="59">
        <f t="shared" ca="1" si="91"/>
        <v>0</v>
      </c>
      <c r="Q311" s="59">
        <f t="shared" ca="1" si="91"/>
        <v>0</v>
      </c>
      <c r="R311" s="59">
        <f t="shared" ca="1" si="91"/>
        <v>0</v>
      </c>
      <c r="S311" s="59">
        <f t="shared" ca="1" si="91"/>
        <v>0</v>
      </c>
      <c r="T311" s="59">
        <f t="shared" ca="1" si="91"/>
        <v>2.2133700847625701</v>
      </c>
      <c r="U311" s="59">
        <f t="shared" ca="1" si="91"/>
        <v>0</v>
      </c>
      <c r="V311" s="59"/>
      <c r="W311" s="59">
        <f t="shared" ca="1" si="80"/>
        <v>0</v>
      </c>
      <c r="X311" s="59">
        <f t="shared" ca="1" si="81"/>
        <v>0</v>
      </c>
      <c r="Y311" s="59">
        <f t="shared" ca="1" si="82"/>
        <v>0</v>
      </c>
      <c r="Z311" s="59">
        <f t="shared" ca="1" si="83"/>
        <v>0</v>
      </c>
      <c r="AA311" s="59">
        <f t="shared" ca="1" si="84"/>
        <v>0</v>
      </c>
      <c r="AB311" s="59">
        <f t="shared" ca="1" si="85"/>
        <v>0</v>
      </c>
      <c r="AC311" s="59">
        <f t="shared" ca="1" si="86"/>
        <v>0</v>
      </c>
      <c r="AD311" s="59">
        <f t="shared" ca="1" si="87"/>
        <v>0</v>
      </c>
      <c r="AE311" s="59">
        <f t="shared" ca="1" si="88"/>
        <v>0</v>
      </c>
      <c r="AF311" s="59">
        <f t="shared" ca="1" si="89"/>
        <v>-3.2237401008606001</v>
      </c>
      <c r="AG311" s="59">
        <f t="shared" ca="1" si="90"/>
        <v>0</v>
      </c>
      <c r="AH311" s="60"/>
      <c r="AI311" s="61">
        <v>5</v>
      </c>
      <c r="AJ311" s="60">
        <f t="shared" ca="1" si="76"/>
        <v>15</v>
      </c>
    </row>
    <row r="312" spans="1:36" ht="13.8" x14ac:dyDescent="0.3">
      <c r="A312" s="55" t="str">
        <f t="shared" ca="1" si="78"/>
        <v>zei_61_3</v>
      </c>
      <c r="B312" s="55">
        <f t="shared" ca="1" si="78"/>
        <v>2.6664400100707999</v>
      </c>
      <c r="C312" s="55">
        <f t="shared" ca="1" si="78"/>
        <v>-3.0638999938964799</v>
      </c>
      <c r="D312" s="55">
        <f t="shared" ca="1" si="78"/>
        <v>0.46948999166488598</v>
      </c>
      <c r="E312" s="14"/>
      <c r="F312" s="50">
        <v>296</v>
      </c>
      <c r="G312" s="62" t="str">
        <f t="shared" ca="1" si="79"/>
        <v>zei</v>
      </c>
      <c r="H312" s="56"/>
      <c r="I312" s="56"/>
      <c r="J312" s="14"/>
      <c r="K312" s="59">
        <f t="shared" ca="1" si="91"/>
        <v>0</v>
      </c>
      <c r="L312" s="59">
        <f t="shared" ca="1" si="91"/>
        <v>0</v>
      </c>
      <c r="M312" s="59">
        <f t="shared" ca="1" si="91"/>
        <v>0</v>
      </c>
      <c r="N312" s="59">
        <f t="shared" ca="1" si="91"/>
        <v>0</v>
      </c>
      <c r="O312" s="59">
        <f t="shared" ca="1" si="91"/>
        <v>0</v>
      </c>
      <c r="P312" s="59">
        <f t="shared" ca="1" si="91"/>
        <v>0</v>
      </c>
      <c r="Q312" s="59">
        <f t="shared" ca="1" si="91"/>
        <v>0</v>
      </c>
      <c r="R312" s="59">
        <f t="shared" ca="1" si="91"/>
        <v>0</v>
      </c>
      <c r="S312" s="59">
        <f t="shared" ca="1" si="91"/>
        <v>0</v>
      </c>
      <c r="T312" s="59">
        <f t="shared" ca="1" si="91"/>
        <v>2.6664400100707999</v>
      </c>
      <c r="U312" s="59">
        <f t="shared" ca="1" si="91"/>
        <v>0</v>
      </c>
      <c r="V312" s="59"/>
      <c r="W312" s="59">
        <f t="shared" ca="1" si="80"/>
        <v>0</v>
      </c>
      <c r="X312" s="59">
        <f t="shared" ca="1" si="81"/>
        <v>0</v>
      </c>
      <c r="Y312" s="59">
        <f t="shared" ca="1" si="82"/>
        <v>0</v>
      </c>
      <c r="Z312" s="59">
        <f t="shared" ca="1" si="83"/>
        <v>0</v>
      </c>
      <c r="AA312" s="59">
        <f t="shared" ca="1" si="84"/>
        <v>0</v>
      </c>
      <c r="AB312" s="59">
        <f t="shared" ca="1" si="85"/>
        <v>0</v>
      </c>
      <c r="AC312" s="59">
        <f t="shared" ca="1" si="86"/>
        <v>0</v>
      </c>
      <c r="AD312" s="59">
        <f t="shared" ca="1" si="87"/>
        <v>0</v>
      </c>
      <c r="AE312" s="59">
        <f t="shared" ca="1" si="88"/>
        <v>0</v>
      </c>
      <c r="AF312" s="59">
        <f t="shared" ca="1" si="89"/>
        <v>-3.0638999938964799</v>
      </c>
      <c r="AG312" s="59">
        <f t="shared" ca="1" si="90"/>
        <v>0</v>
      </c>
      <c r="AH312" s="60"/>
      <c r="AI312" s="61">
        <v>5</v>
      </c>
      <c r="AJ312" s="60">
        <f t="shared" ca="1" si="76"/>
        <v>15</v>
      </c>
    </row>
    <row r="313" spans="1:36" ht="13.8" x14ac:dyDescent="0.3">
      <c r="A313" s="55" t="str">
        <f t="shared" ca="1" si="78"/>
        <v>zei_61_4</v>
      </c>
      <c r="B313" s="55">
        <f t="shared" ca="1" si="78"/>
        <v>2.49063992500305</v>
      </c>
      <c r="C313" s="55">
        <f t="shared" ca="1" si="78"/>
        <v>-0.83143997192382801</v>
      </c>
      <c r="D313" s="55">
        <f t="shared" ca="1" si="78"/>
        <v>1.7263400554657</v>
      </c>
      <c r="E313" s="14"/>
      <c r="F313" s="50">
        <v>297</v>
      </c>
      <c r="G313" s="62" t="str">
        <f t="shared" ca="1" si="79"/>
        <v>zei</v>
      </c>
      <c r="H313" s="56"/>
      <c r="I313" s="56"/>
      <c r="J313" s="14"/>
      <c r="K313" s="59">
        <f t="shared" ca="1" si="91"/>
        <v>0</v>
      </c>
      <c r="L313" s="59">
        <f t="shared" ca="1" si="91"/>
        <v>0</v>
      </c>
      <c r="M313" s="59">
        <f t="shared" ca="1" si="91"/>
        <v>0</v>
      </c>
      <c r="N313" s="59">
        <f t="shared" ca="1" si="91"/>
        <v>0</v>
      </c>
      <c r="O313" s="59">
        <f t="shared" ca="1" si="91"/>
        <v>0</v>
      </c>
      <c r="P313" s="59">
        <f t="shared" ca="1" si="91"/>
        <v>0</v>
      </c>
      <c r="Q313" s="59">
        <f t="shared" ca="1" si="91"/>
        <v>0</v>
      </c>
      <c r="R313" s="59">
        <f t="shared" ca="1" si="91"/>
        <v>0</v>
      </c>
      <c r="S313" s="59">
        <f t="shared" ca="1" si="91"/>
        <v>0</v>
      </c>
      <c r="T313" s="59">
        <f t="shared" ca="1" si="91"/>
        <v>2.49063992500305</v>
      </c>
      <c r="U313" s="59">
        <f t="shared" ca="1" si="91"/>
        <v>0</v>
      </c>
      <c r="V313" s="59"/>
      <c r="W313" s="59">
        <f t="shared" ca="1" si="80"/>
        <v>0</v>
      </c>
      <c r="X313" s="59">
        <f t="shared" ca="1" si="81"/>
        <v>0</v>
      </c>
      <c r="Y313" s="59">
        <f t="shared" ca="1" si="82"/>
        <v>0</v>
      </c>
      <c r="Z313" s="59">
        <f t="shared" ca="1" si="83"/>
        <v>0</v>
      </c>
      <c r="AA313" s="59">
        <f t="shared" ca="1" si="84"/>
        <v>0</v>
      </c>
      <c r="AB313" s="59">
        <f t="shared" ca="1" si="85"/>
        <v>0</v>
      </c>
      <c r="AC313" s="59">
        <f t="shared" ca="1" si="86"/>
        <v>0</v>
      </c>
      <c r="AD313" s="59">
        <f t="shared" ca="1" si="87"/>
        <v>0</v>
      </c>
      <c r="AE313" s="59">
        <f t="shared" ca="1" si="88"/>
        <v>0</v>
      </c>
      <c r="AF313" s="59">
        <f t="shared" ca="1" si="89"/>
        <v>-0.83143997192382801</v>
      </c>
      <c r="AG313" s="59">
        <f t="shared" ca="1" si="90"/>
        <v>0</v>
      </c>
      <c r="AH313" s="60"/>
      <c r="AI313" s="61">
        <v>5</v>
      </c>
      <c r="AJ313" s="60">
        <f t="shared" ca="1" si="76"/>
        <v>15</v>
      </c>
    </row>
    <row r="314" spans="1:36" ht="13.8" x14ac:dyDescent="0.3">
      <c r="A314" s="55" t="str">
        <f t="shared" ca="1" si="78"/>
        <v>zei_61_5</v>
      </c>
      <c r="B314" s="55">
        <f t="shared" ca="1" si="78"/>
        <v>2.1029798984527601</v>
      </c>
      <c r="C314" s="55">
        <f t="shared" ca="1" si="78"/>
        <v>0.26888000965118403</v>
      </c>
      <c r="D314" s="55">
        <f t="shared" ca="1" si="78"/>
        <v>1.87221002578735</v>
      </c>
      <c r="E314" s="14"/>
      <c r="F314" s="50">
        <v>298</v>
      </c>
      <c r="G314" s="62" t="str">
        <f t="shared" ca="1" si="79"/>
        <v>zei</v>
      </c>
      <c r="H314" s="56"/>
      <c r="I314" s="56"/>
      <c r="J314" s="14"/>
      <c r="K314" s="59">
        <f t="shared" ca="1" si="91"/>
        <v>0</v>
      </c>
      <c r="L314" s="59">
        <f t="shared" ca="1" si="91"/>
        <v>0</v>
      </c>
      <c r="M314" s="59">
        <f t="shared" ca="1" si="91"/>
        <v>0</v>
      </c>
      <c r="N314" s="59">
        <f t="shared" ca="1" si="91"/>
        <v>0</v>
      </c>
      <c r="O314" s="59">
        <f t="shared" ca="1" si="91"/>
        <v>0</v>
      </c>
      <c r="P314" s="59">
        <f t="shared" ca="1" si="91"/>
        <v>0</v>
      </c>
      <c r="Q314" s="59">
        <f t="shared" ca="1" si="91"/>
        <v>0</v>
      </c>
      <c r="R314" s="59">
        <f t="shared" ca="1" si="91"/>
        <v>0</v>
      </c>
      <c r="S314" s="59">
        <f t="shared" ca="1" si="91"/>
        <v>0</v>
      </c>
      <c r="T314" s="59">
        <f t="shared" ca="1" si="91"/>
        <v>2.1029798984527601</v>
      </c>
      <c r="U314" s="59">
        <f t="shared" ca="1" si="91"/>
        <v>0</v>
      </c>
      <c r="V314" s="59"/>
      <c r="W314" s="59">
        <f t="shared" ca="1" si="80"/>
        <v>0</v>
      </c>
      <c r="X314" s="59">
        <f t="shared" ca="1" si="81"/>
        <v>0</v>
      </c>
      <c r="Y314" s="59">
        <f t="shared" ca="1" si="82"/>
        <v>0</v>
      </c>
      <c r="Z314" s="59">
        <f t="shared" ca="1" si="83"/>
        <v>0</v>
      </c>
      <c r="AA314" s="59">
        <f t="shared" ca="1" si="84"/>
        <v>0</v>
      </c>
      <c r="AB314" s="59">
        <f t="shared" ca="1" si="85"/>
        <v>0</v>
      </c>
      <c r="AC314" s="59">
        <f t="shared" ca="1" si="86"/>
        <v>0</v>
      </c>
      <c r="AD314" s="59">
        <f t="shared" ca="1" si="87"/>
        <v>0</v>
      </c>
      <c r="AE314" s="59">
        <f t="shared" ca="1" si="88"/>
        <v>0</v>
      </c>
      <c r="AF314" s="59">
        <f t="shared" ca="1" si="89"/>
        <v>0.26888000965118403</v>
      </c>
      <c r="AG314" s="59">
        <f t="shared" ca="1" si="90"/>
        <v>0</v>
      </c>
      <c r="AH314" s="60"/>
      <c r="AI314" s="61">
        <v>5</v>
      </c>
      <c r="AJ314" s="60">
        <f t="shared" ca="1" si="76"/>
        <v>15</v>
      </c>
    </row>
    <row r="315" spans="1:36" ht="13.8" x14ac:dyDescent="0.3">
      <c r="A315" s="55" t="str">
        <f t="shared" ca="1" si="78"/>
        <v>zei_62_1</v>
      </c>
      <c r="B315" s="55">
        <f t="shared" ca="1" si="78"/>
        <v>3.3086700439453098</v>
      </c>
      <c r="C315" s="55">
        <f t="shared" ca="1" si="78"/>
        <v>0.83783000707626298</v>
      </c>
      <c r="D315" s="55">
        <f t="shared" ca="1" si="78"/>
        <v>0.64390999078750599</v>
      </c>
      <c r="E315" s="14"/>
      <c r="F315" s="50">
        <v>299</v>
      </c>
      <c r="G315" s="62" t="str">
        <f t="shared" ca="1" si="79"/>
        <v>zei</v>
      </c>
      <c r="H315" s="56"/>
      <c r="I315" s="56"/>
      <c r="J315" s="14"/>
      <c r="K315" s="59">
        <f t="shared" ca="1" si="91"/>
        <v>0</v>
      </c>
      <c r="L315" s="59">
        <f t="shared" ca="1" si="91"/>
        <v>0</v>
      </c>
      <c r="M315" s="59">
        <f t="shared" ca="1" si="91"/>
        <v>0</v>
      </c>
      <c r="N315" s="59">
        <f t="shared" ca="1" si="91"/>
        <v>0</v>
      </c>
      <c r="O315" s="59">
        <f t="shared" ca="1" si="91"/>
        <v>0</v>
      </c>
      <c r="P315" s="59">
        <f t="shared" ca="1" si="91"/>
        <v>0</v>
      </c>
      <c r="Q315" s="59">
        <f t="shared" ca="1" si="91"/>
        <v>0</v>
      </c>
      <c r="R315" s="59">
        <f t="shared" ca="1" si="91"/>
        <v>0</v>
      </c>
      <c r="S315" s="59">
        <f t="shared" ca="1" si="91"/>
        <v>0</v>
      </c>
      <c r="T315" s="59">
        <f t="shared" ca="1" si="91"/>
        <v>3.3086700439453098</v>
      </c>
      <c r="U315" s="59">
        <f t="shared" ca="1" si="91"/>
        <v>0</v>
      </c>
      <c r="V315" s="59"/>
      <c r="W315" s="59">
        <f t="shared" ca="1" si="80"/>
        <v>0</v>
      </c>
      <c r="X315" s="59">
        <f t="shared" ca="1" si="81"/>
        <v>0</v>
      </c>
      <c r="Y315" s="59">
        <f t="shared" ca="1" si="82"/>
        <v>0</v>
      </c>
      <c r="Z315" s="59">
        <f t="shared" ca="1" si="83"/>
        <v>0</v>
      </c>
      <c r="AA315" s="59">
        <f t="shared" ca="1" si="84"/>
        <v>0</v>
      </c>
      <c r="AB315" s="59">
        <f t="shared" ca="1" si="85"/>
        <v>0</v>
      </c>
      <c r="AC315" s="59">
        <f t="shared" ca="1" si="86"/>
        <v>0</v>
      </c>
      <c r="AD315" s="59">
        <f t="shared" ca="1" si="87"/>
        <v>0</v>
      </c>
      <c r="AE315" s="59">
        <f t="shared" ca="1" si="88"/>
        <v>0</v>
      </c>
      <c r="AF315" s="59">
        <f t="shared" ca="1" si="89"/>
        <v>0.83783000707626298</v>
      </c>
      <c r="AG315" s="59">
        <f t="shared" ca="1" si="90"/>
        <v>0</v>
      </c>
      <c r="AH315" s="60"/>
      <c r="AI315" s="61">
        <v>5</v>
      </c>
      <c r="AJ315" s="60">
        <f t="shared" ca="1" si="76"/>
        <v>15</v>
      </c>
    </row>
    <row r="316" spans="1:36" ht="13.8" x14ac:dyDescent="0.3">
      <c r="A316" s="55" t="str">
        <f t="shared" ca="1" si="78"/>
        <v>zei_62_2</v>
      </c>
      <c r="B316" s="55">
        <f t="shared" ca="1" si="78"/>
        <v>2.3557701110839799</v>
      </c>
      <c r="C316" s="55">
        <f t="shared" ca="1" si="78"/>
        <v>0.77385002374649003</v>
      </c>
      <c r="D316" s="55">
        <f t="shared" ca="1" si="78"/>
        <v>1.3209199905395499</v>
      </c>
      <c r="E316" s="14"/>
      <c r="F316" s="50">
        <v>300</v>
      </c>
      <c r="G316" s="62" t="str">
        <f t="shared" ca="1" si="79"/>
        <v>zei</v>
      </c>
      <c r="H316" s="56"/>
      <c r="I316" s="56"/>
      <c r="J316" s="14"/>
      <c r="K316" s="59">
        <f t="shared" ca="1" si="91"/>
        <v>0</v>
      </c>
      <c r="L316" s="59">
        <f t="shared" ca="1" si="91"/>
        <v>0</v>
      </c>
      <c r="M316" s="59">
        <f t="shared" ca="1" si="91"/>
        <v>0</v>
      </c>
      <c r="N316" s="59">
        <f t="shared" ca="1" si="91"/>
        <v>0</v>
      </c>
      <c r="O316" s="59">
        <f t="shared" ca="1" si="91"/>
        <v>0</v>
      </c>
      <c r="P316" s="59">
        <f t="shared" ca="1" si="91"/>
        <v>0</v>
      </c>
      <c r="Q316" s="59">
        <f t="shared" ca="1" si="91"/>
        <v>0</v>
      </c>
      <c r="R316" s="59">
        <f t="shared" ca="1" si="91"/>
        <v>0</v>
      </c>
      <c r="S316" s="59">
        <f t="shared" ca="1" si="91"/>
        <v>0</v>
      </c>
      <c r="T316" s="59">
        <f t="shared" ca="1" si="91"/>
        <v>2.3557701110839799</v>
      </c>
      <c r="U316" s="59">
        <f t="shared" ca="1" si="91"/>
        <v>0</v>
      </c>
      <c r="V316" s="59"/>
      <c r="W316" s="59">
        <f t="shared" ca="1" si="80"/>
        <v>0</v>
      </c>
      <c r="X316" s="59">
        <f t="shared" ca="1" si="81"/>
        <v>0</v>
      </c>
      <c r="Y316" s="59">
        <f t="shared" ca="1" si="82"/>
        <v>0</v>
      </c>
      <c r="Z316" s="59">
        <f t="shared" ca="1" si="83"/>
        <v>0</v>
      </c>
      <c r="AA316" s="59">
        <f t="shared" ca="1" si="84"/>
        <v>0</v>
      </c>
      <c r="AB316" s="59">
        <f t="shared" ca="1" si="85"/>
        <v>0</v>
      </c>
      <c r="AC316" s="59">
        <f t="shared" ca="1" si="86"/>
        <v>0</v>
      </c>
      <c r="AD316" s="59">
        <f t="shared" ca="1" si="87"/>
        <v>0</v>
      </c>
      <c r="AE316" s="59">
        <f t="shared" ca="1" si="88"/>
        <v>0</v>
      </c>
      <c r="AF316" s="59">
        <f t="shared" ca="1" si="89"/>
        <v>0.77385002374649003</v>
      </c>
      <c r="AG316" s="59">
        <f t="shared" ca="1" si="90"/>
        <v>0</v>
      </c>
      <c r="AH316" s="60"/>
      <c r="AI316" s="61">
        <v>5</v>
      </c>
      <c r="AJ316" s="60">
        <f t="shared" ca="1" si="76"/>
        <v>15</v>
      </c>
    </row>
    <row r="317" spans="1:36" ht="13.8" x14ac:dyDescent="0.3">
      <c r="A317" s="55" t="str">
        <f t="shared" ca="1" si="78"/>
        <v>zei_62_3</v>
      </c>
      <c r="B317" s="55">
        <f t="shared" ca="1" si="78"/>
        <v>3.2982299327850302</v>
      </c>
      <c r="C317" s="55">
        <f t="shared" ca="1" si="78"/>
        <v>0.27118998765945401</v>
      </c>
      <c r="D317" s="55">
        <f t="shared" ca="1" si="78"/>
        <v>0.135429993271828</v>
      </c>
      <c r="E317" s="14"/>
      <c r="F317" s="50">
        <v>301</v>
      </c>
      <c r="G317" s="62" t="str">
        <f t="shared" ca="1" si="79"/>
        <v>zei</v>
      </c>
      <c r="H317" s="56"/>
      <c r="I317" s="56"/>
      <c r="J317" s="14"/>
      <c r="K317" s="59">
        <f t="shared" ca="1" si="91"/>
        <v>0</v>
      </c>
      <c r="L317" s="59">
        <f t="shared" ca="1" si="91"/>
        <v>0</v>
      </c>
      <c r="M317" s="59">
        <f t="shared" ca="1" si="91"/>
        <v>0</v>
      </c>
      <c r="N317" s="59">
        <f t="shared" ca="1" si="91"/>
        <v>0</v>
      </c>
      <c r="O317" s="59">
        <f t="shared" ca="1" si="91"/>
        <v>0</v>
      </c>
      <c r="P317" s="59">
        <f t="shared" ca="1" si="91"/>
        <v>0</v>
      </c>
      <c r="Q317" s="59">
        <f t="shared" ca="1" si="91"/>
        <v>0</v>
      </c>
      <c r="R317" s="59">
        <f t="shared" ca="1" si="91"/>
        <v>0</v>
      </c>
      <c r="S317" s="59">
        <f t="shared" ca="1" si="91"/>
        <v>0</v>
      </c>
      <c r="T317" s="59">
        <f t="shared" ca="1" si="91"/>
        <v>3.2982299327850302</v>
      </c>
      <c r="U317" s="59">
        <f t="shared" ca="1" si="91"/>
        <v>0</v>
      </c>
      <c r="V317" s="59"/>
      <c r="W317" s="59">
        <f t="shared" ca="1" si="80"/>
        <v>0</v>
      </c>
      <c r="X317" s="59">
        <f t="shared" ca="1" si="81"/>
        <v>0</v>
      </c>
      <c r="Y317" s="59">
        <f t="shared" ca="1" si="82"/>
        <v>0</v>
      </c>
      <c r="Z317" s="59">
        <f t="shared" ca="1" si="83"/>
        <v>0</v>
      </c>
      <c r="AA317" s="59">
        <f t="shared" ca="1" si="84"/>
        <v>0</v>
      </c>
      <c r="AB317" s="59">
        <f t="shared" ca="1" si="85"/>
        <v>0</v>
      </c>
      <c r="AC317" s="59">
        <f t="shared" ca="1" si="86"/>
        <v>0</v>
      </c>
      <c r="AD317" s="59">
        <f t="shared" ca="1" si="87"/>
        <v>0</v>
      </c>
      <c r="AE317" s="59">
        <f t="shared" ca="1" si="88"/>
        <v>0</v>
      </c>
      <c r="AF317" s="59">
        <f t="shared" ca="1" si="89"/>
        <v>0.27118998765945401</v>
      </c>
      <c r="AG317" s="59">
        <f t="shared" ca="1" si="90"/>
        <v>0</v>
      </c>
      <c r="AH317" s="60"/>
      <c r="AI317" s="61">
        <v>5</v>
      </c>
      <c r="AJ317" s="60">
        <f t="shared" ca="1" si="76"/>
        <v>15</v>
      </c>
    </row>
    <row r="318" spans="1:36" ht="13.8" x14ac:dyDescent="0.3">
      <c r="A318" s="55" t="str">
        <f t="shared" ca="1" si="78"/>
        <v>zei_62_4</v>
      </c>
      <c r="B318" s="55">
        <f t="shared" ca="1" si="78"/>
        <v>2.9200398921966602</v>
      </c>
      <c r="C318" s="55">
        <f t="shared" ca="1" si="78"/>
        <v>0.60799998044967696</v>
      </c>
      <c r="D318" s="55">
        <f t="shared" ca="1" si="78"/>
        <v>0.25435999035835299</v>
      </c>
      <c r="E318" s="14"/>
      <c r="F318" s="50">
        <v>302</v>
      </c>
      <c r="G318" s="62" t="str">
        <f t="shared" ca="1" si="79"/>
        <v>zei</v>
      </c>
      <c r="H318" s="56"/>
      <c r="I318" s="56"/>
      <c r="J318" s="14"/>
      <c r="K318" s="59">
        <f t="shared" ca="1" si="91"/>
        <v>0</v>
      </c>
      <c r="L318" s="59">
        <f t="shared" ca="1" si="91"/>
        <v>0</v>
      </c>
      <c r="M318" s="59">
        <f t="shared" ca="1" si="91"/>
        <v>0</v>
      </c>
      <c r="N318" s="59">
        <f t="shared" ca="1" si="91"/>
        <v>0</v>
      </c>
      <c r="O318" s="59">
        <f t="shared" ca="1" si="91"/>
        <v>0</v>
      </c>
      <c r="P318" s="59">
        <f t="shared" ca="1" si="91"/>
        <v>0</v>
      </c>
      <c r="Q318" s="59">
        <f t="shared" ca="1" si="91"/>
        <v>0</v>
      </c>
      <c r="R318" s="59">
        <f t="shared" ca="1" si="91"/>
        <v>0</v>
      </c>
      <c r="S318" s="59">
        <f t="shared" ca="1" si="91"/>
        <v>0</v>
      </c>
      <c r="T318" s="59">
        <f t="shared" ca="1" si="91"/>
        <v>2.9200398921966602</v>
      </c>
      <c r="U318" s="59">
        <f t="shared" ca="1" si="91"/>
        <v>0</v>
      </c>
      <c r="V318" s="59"/>
      <c r="W318" s="59">
        <f t="shared" ca="1" si="80"/>
        <v>0</v>
      </c>
      <c r="X318" s="59">
        <f t="shared" ca="1" si="81"/>
        <v>0</v>
      </c>
      <c r="Y318" s="59">
        <f t="shared" ca="1" si="82"/>
        <v>0</v>
      </c>
      <c r="Z318" s="59">
        <f t="shared" ca="1" si="83"/>
        <v>0</v>
      </c>
      <c r="AA318" s="59">
        <f t="shared" ca="1" si="84"/>
        <v>0</v>
      </c>
      <c r="AB318" s="59">
        <f t="shared" ca="1" si="85"/>
        <v>0</v>
      </c>
      <c r="AC318" s="59">
        <f t="shared" ca="1" si="86"/>
        <v>0</v>
      </c>
      <c r="AD318" s="59">
        <f t="shared" ca="1" si="87"/>
        <v>0</v>
      </c>
      <c r="AE318" s="59">
        <f t="shared" ca="1" si="88"/>
        <v>0</v>
      </c>
      <c r="AF318" s="59">
        <f t="shared" ca="1" si="89"/>
        <v>0.60799998044967696</v>
      </c>
      <c r="AG318" s="59">
        <f t="shared" ca="1" si="90"/>
        <v>0</v>
      </c>
      <c r="AH318" s="60"/>
      <c r="AI318" s="61">
        <v>5</v>
      </c>
      <c r="AJ318" s="60">
        <f t="shared" ca="1" si="76"/>
        <v>15</v>
      </c>
    </row>
    <row r="319" spans="1:36" ht="13.8" x14ac:dyDescent="0.3">
      <c r="A319" s="55" t="str">
        <f t="shared" ca="1" si="78"/>
        <v>zei_62_5</v>
      </c>
      <c r="B319" s="55">
        <f t="shared" ca="1" si="78"/>
        <v>3.8402299880981401</v>
      </c>
      <c r="C319" s="55">
        <f t="shared" ca="1" si="78"/>
        <v>1.8967200517654399</v>
      </c>
      <c r="D319" s="55">
        <f t="shared" ca="1" si="78"/>
        <v>0.266699999570847</v>
      </c>
      <c r="E319" s="14"/>
      <c r="F319" s="50">
        <v>303</v>
      </c>
      <c r="G319" s="62" t="str">
        <f t="shared" ca="1" si="79"/>
        <v>zei</v>
      </c>
      <c r="H319" s="56"/>
      <c r="I319" s="56"/>
      <c r="J319" s="14"/>
      <c r="K319" s="59">
        <f t="shared" ca="1" si="91"/>
        <v>0</v>
      </c>
      <c r="L319" s="59">
        <f t="shared" ca="1" si="91"/>
        <v>0</v>
      </c>
      <c r="M319" s="59">
        <f t="shared" ca="1" si="91"/>
        <v>0</v>
      </c>
      <c r="N319" s="59">
        <f t="shared" ca="1" si="91"/>
        <v>0</v>
      </c>
      <c r="O319" s="59">
        <f t="shared" ca="1" si="91"/>
        <v>0</v>
      </c>
      <c r="P319" s="59">
        <f t="shared" ca="1" si="91"/>
        <v>0</v>
      </c>
      <c r="Q319" s="59">
        <f t="shared" ca="1" si="91"/>
        <v>0</v>
      </c>
      <c r="R319" s="59">
        <f t="shared" ca="1" si="91"/>
        <v>0</v>
      </c>
      <c r="S319" s="59">
        <f t="shared" ca="1" si="91"/>
        <v>0</v>
      </c>
      <c r="T319" s="59">
        <f t="shared" ca="1" si="91"/>
        <v>3.8402299880981401</v>
      </c>
      <c r="U319" s="59">
        <f t="shared" ca="1" si="91"/>
        <v>0</v>
      </c>
      <c r="V319" s="59"/>
      <c r="W319" s="59">
        <f t="shared" ca="1" si="80"/>
        <v>0</v>
      </c>
      <c r="X319" s="59">
        <f t="shared" ca="1" si="81"/>
        <v>0</v>
      </c>
      <c r="Y319" s="59">
        <f t="shared" ca="1" si="82"/>
        <v>0</v>
      </c>
      <c r="Z319" s="59">
        <f t="shared" ca="1" si="83"/>
        <v>0</v>
      </c>
      <c r="AA319" s="59">
        <f t="shared" ca="1" si="84"/>
        <v>0</v>
      </c>
      <c r="AB319" s="59">
        <f t="shared" ca="1" si="85"/>
        <v>0</v>
      </c>
      <c r="AC319" s="59">
        <f t="shared" ca="1" si="86"/>
        <v>0</v>
      </c>
      <c r="AD319" s="59">
        <f t="shared" ca="1" si="87"/>
        <v>0</v>
      </c>
      <c r="AE319" s="59">
        <f t="shared" ca="1" si="88"/>
        <v>0</v>
      </c>
      <c r="AF319" s="59">
        <f t="shared" ca="1" si="89"/>
        <v>1.8967200517654399</v>
      </c>
      <c r="AG319" s="59">
        <f t="shared" ca="1" si="90"/>
        <v>0</v>
      </c>
      <c r="AH319" s="60"/>
      <c r="AI319" s="61">
        <v>5</v>
      </c>
      <c r="AJ319" s="60">
        <f t="shared" ca="1" si="76"/>
        <v>15</v>
      </c>
    </row>
    <row r="320" spans="1:36" ht="13.8" x14ac:dyDescent="0.3">
      <c r="A320" s="55" t="str">
        <f t="shared" ca="1" si="78"/>
        <v>zei_63_1</v>
      </c>
      <c r="B320" s="55">
        <f t="shared" ca="1" si="78"/>
        <v>3.1140799522399898</v>
      </c>
      <c r="C320" s="55">
        <f t="shared" ca="1" si="78"/>
        <v>0.29809999465942399</v>
      </c>
      <c r="D320" s="55">
        <f t="shared" ca="1" si="78"/>
        <v>0.15943999588489499</v>
      </c>
      <c r="E320" s="14"/>
      <c r="F320" s="50">
        <v>304</v>
      </c>
      <c r="G320" s="62" t="str">
        <f t="shared" ca="1" si="79"/>
        <v>zei</v>
      </c>
      <c r="H320" s="56"/>
      <c r="I320" s="56"/>
      <c r="J320" s="14"/>
      <c r="K320" s="59">
        <f t="shared" ca="1" si="91"/>
        <v>0</v>
      </c>
      <c r="L320" s="59">
        <f t="shared" ca="1" si="91"/>
        <v>0</v>
      </c>
      <c r="M320" s="59">
        <f t="shared" ca="1" si="91"/>
        <v>0</v>
      </c>
      <c r="N320" s="59">
        <f t="shared" ca="1" si="91"/>
        <v>0</v>
      </c>
      <c r="O320" s="59">
        <f t="shared" ca="1" si="91"/>
        <v>0</v>
      </c>
      <c r="P320" s="59">
        <f t="shared" ca="1" si="91"/>
        <v>0</v>
      </c>
      <c r="Q320" s="59">
        <f t="shared" ca="1" si="91"/>
        <v>0</v>
      </c>
      <c r="R320" s="59">
        <f t="shared" ca="1" si="91"/>
        <v>0</v>
      </c>
      <c r="S320" s="59">
        <f t="shared" ca="1" si="91"/>
        <v>0</v>
      </c>
      <c r="T320" s="59">
        <f t="shared" ca="1" si="91"/>
        <v>3.1140799522399898</v>
      </c>
      <c r="U320" s="59">
        <f t="shared" ca="1" si="91"/>
        <v>0</v>
      </c>
      <c r="V320" s="59"/>
      <c r="W320" s="59">
        <f t="shared" ca="1" si="80"/>
        <v>0</v>
      </c>
      <c r="X320" s="59">
        <f t="shared" ca="1" si="81"/>
        <v>0</v>
      </c>
      <c r="Y320" s="59">
        <f t="shared" ca="1" si="82"/>
        <v>0</v>
      </c>
      <c r="Z320" s="59">
        <f t="shared" ca="1" si="83"/>
        <v>0</v>
      </c>
      <c r="AA320" s="59">
        <f t="shared" ca="1" si="84"/>
        <v>0</v>
      </c>
      <c r="AB320" s="59">
        <f t="shared" ca="1" si="85"/>
        <v>0</v>
      </c>
      <c r="AC320" s="59">
        <f t="shared" ca="1" si="86"/>
        <v>0</v>
      </c>
      <c r="AD320" s="59">
        <f t="shared" ca="1" si="87"/>
        <v>0</v>
      </c>
      <c r="AE320" s="59">
        <f t="shared" ca="1" si="88"/>
        <v>0</v>
      </c>
      <c r="AF320" s="59">
        <f t="shared" ca="1" si="89"/>
        <v>0.29809999465942399</v>
      </c>
      <c r="AG320" s="59">
        <f t="shared" ca="1" si="90"/>
        <v>0</v>
      </c>
      <c r="AH320" s="60"/>
      <c r="AI320" s="61">
        <v>5</v>
      </c>
      <c r="AJ320" s="60">
        <f t="shared" ca="1" si="76"/>
        <v>15</v>
      </c>
    </row>
    <row r="321" spans="1:36" ht="13.8" x14ac:dyDescent="0.3">
      <c r="A321" s="55" t="str">
        <f t="shared" ca="1" si="78"/>
        <v>zei_63_2</v>
      </c>
      <c r="B321" s="55">
        <f t="shared" ca="1" si="78"/>
        <v>2.60016989707947</v>
      </c>
      <c r="C321" s="55">
        <f t="shared" ca="1" si="78"/>
        <v>0.96596002578735396</v>
      </c>
      <c r="D321" s="55">
        <f t="shared" ca="1" si="78"/>
        <v>0.16171999275684401</v>
      </c>
      <c r="E321" s="14"/>
      <c r="F321" s="50">
        <v>305</v>
      </c>
      <c r="G321" s="62" t="str">
        <f t="shared" ca="1" si="79"/>
        <v>zei</v>
      </c>
      <c r="H321" s="56"/>
      <c r="I321" s="56"/>
      <c r="J321" s="14"/>
      <c r="K321" s="59">
        <f t="shared" ca="1" si="91"/>
        <v>0</v>
      </c>
      <c r="L321" s="59">
        <f t="shared" ca="1" si="91"/>
        <v>0</v>
      </c>
      <c r="M321" s="59">
        <f t="shared" ca="1" si="91"/>
        <v>0</v>
      </c>
      <c r="N321" s="59">
        <f t="shared" ca="1" si="91"/>
        <v>0</v>
      </c>
      <c r="O321" s="59">
        <f t="shared" ca="1" si="91"/>
        <v>0</v>
      </c>
      <c r="P321" s="59">
        <f t="shared" ca="1" si="91"/>
        <v>0</v>
      </c>
      <c r="Q321" s="59">
        <f t="shared" ca="1" si="91"/>
        <v>0</v>
      </c>
      <c r="R321" s="59">
        <f t="shared" ca="1" si="91"/>
        <v>0</v>
      </c>
      <c r="S321" s="59">
        <f t="shared" ca="1" si="91"/>
        <v>0</v>
      </c>
      <c r="T321" s="59">
        <f t="shared" ca="1" si="91"/>
        <v>2.60016989707947</v>
      </c>
      <c r="U321" s="59">
        <f t="shared" ca="1" si="91"/>
        <v>0</v>
      </c>
      <c r="V321" s="59"/>
      <c r="W321" s="59">
        <f t="shared" ca="1" si="80"/>
        <v>0</v>
      </c>
      <c r="X321" s="59">
        <f t="shared" ca="1" si="81"/>
        <v>0</v>
      </c>
      <c r="Y321" s="59">
        <f t="shared" ca="1" si="82"/>
        <v>0</v>
      </c>
      <c r="Z321" s="59">
        <f t="shared" ca="1" si="83"/>
        <v>0</v>
      </c>
      <c r="AA321" s="59">
        <f t="shared" ca="1" si="84"/>
        <v>0</v>
      </c>
      <c r="AB321" s="59">
        <f t="shared" ca="1" si="85"/>
        <v>0</v>
      </c>
      <c r="AC321" s="59">
        <f t="shared" ca="1" si="86"/>
        <v>0</v>
      </c>
      <c r="AD321" s="59">
        <f t="shared" ca="1" si="87"/>
        <v>0</v>
      </c>
      <c r="AE321" s="59">
        <f t="shared" ca="1" si="88"/>
        <v>0</v>
      </c>
      <c r="AF321" s="59">
        <f t="shared" ca="1" si="89"/>
        <v>0.96596002578735396</v>
      </c>
      <c r="AG321" s="59">
        <f t="shared" ca="1" si="90"/>
        <v>0</v>
      </c>
      <c r="AH321" s="60"/>
      <c r="AI321" s="61">
        <v>5</v>
      </c>
      <c r="AJ321" s="60">
        <f t="shared" ca="1" si="76"/>
        <v>15</v>
      </c>
    </row>
    <row r="322" spans="1:36" ht="13.8" x14ac:dyDescent="0.3">
      <c r="A322" s="55" t="str">
        <f t="shared" ca="1" si="78"/>
        <v>zei_63_3</v>
      </c>
      <c r="B322" s="55">
        <f t="shared" ca="1" si="78"/>
        <v>2.7424700260162398</v>
      </c>
      <c r="C322" s="55">
        <f t="shared" ca="1" si="78"/>
        <v>-0.901319980621338</v>
      </c>
      <c r="D322" s="55">
        <f t="shared" ca="1" si="78"/>
        <v>0.68595999479293801</v>
      </c>
      <c r="E322" s="14"/>
      <c r="F322" s="50">
        <v>306</v>
      </c>
      <c r="G322" s="62" t="str">
        <f t="shared" ca="1" si="79"/>
        <v>zei</v>
      </c>
      <c r="H322" s="56"/>
      <c r="I322" s="56"/>
      <c r="J322" s="14"/>
      <c r="K322" s="59">
        <f t="shared" ca="1" si="91"/>
        <v>0</v>
      </c>
      <c r="L322" s="59">
        <f t="shared" ca="1" si="91"/>
        <v>0</v>
      </c>
      <c r="M322" s="59">
        <f t="shared" ca="1" si="91"/>
        <v>0</v>
      </c>
      <c r="N322" s="59">
        <f t="shared" ca="1" si="91"/>
        <v>0</v>
      </c>
      <c r="O322" s="59">
        <f t="shared" ca="1" si="91"/>
        <v>0</v>
      </c>
      <c r="P322" s="59">
        <f t="shared" ca="1" si="91"/>
        <v>0</v>
      </c>
      <c r="Q322" s="59">
        <f t="shared" ca="1" si="91"/>
        <v>0</v>
      </c>
      <c r="R322" s="59">
        <f t="shared" ca="1" si="91"/>
        <v>0</v>
      </c>
      <c r="S322" s="59">
        <f t="shared" ca="1" si="91"/>
        <v>0</v>
      </c>
      <c r="T322" s="59">
        <f t="shared" ca="1" si="91"/>
        <v>2.7424700260162398</v>
      </c>
      <c r="U322" s="59">
        <f t="shared" ca="1" si="91"/>
        <v>0</v>
      </c>
      <c r="V322" s="59"/>
      <c r="W322" s="59">
        <f t="shared" ca="1" si="80"/>
        <v>0</v>
      </c>
      <c r="X322" s="59">
        <f t="shared" ca="1" si="81"/>
        <v>0</v>
      </c>
      <c r="Y322" s="59">
        <f t="shared" ca="1" si="82"/>
        <v>0</v>
      </c>
      <c r="Z322" s="59">
        <f t="shared" ca="1" si="83"/>
        <v>0</v>
      </c>
      <c r="AA322" s="59">
        <f t="shared" ca="1" si="84"/>
        <v>0</v>
      </c>
      <c r="AB322" s="59">
        <f t="shared" ca="1" si="85"/>
        <v>0</v>
      </c>
      <c r="AC322" s="59">
        <f t="shared" ca="1" si="86"/>
        <v>0</v>
      </c>
      <c r="AD322" s="59">
        <f t="shared" ca="1" si="87"/>
        <v>0</v>
      </c>
      <c r="AE322" s="59">
        <f t="shared" ca="1" si="88"/>
        <v>0</v>
      </c>
      <c r="AF322" s="59">
        <f t="shared" ca="1" si="89"/>
        <v>-0.901319980621338</v>
      </c>
      <c r="AG322" s="59">
        <f t="shared" ca="1" si="90"/>
        <v>0</v>
      </c>
      <c r="AH322" s="60"/>
      <c r="AI322" s="61">
        <v>5</v>
      </c>
      <c r="AJ322" s="60">
        <f t="shared" ca="1" si="76"/>
        <v>15</v>
      </c>
    </row>
    <row r="323" spans="1:36" ht="13.8" x14ac:dyDescent="0.3">
      <c r="A323" s="55" t="str">
        <f t="shared" ca="1" si="78"/>
        <v>zei_63_4</v>
      </c>
      <c r="B323" s="55">
        <f t="shared" ca="1" si="78"/>
        <v>2.7724800109863299</v>
      </c>
      <c r="C323" s="55">
        <f t="shared" ca="1" si="78"/>
        <v>-1.8054399490356401</v>
      </c>
      <c r="D323" s="55">
        <f t="shared" ca="1" si="78"/>
        <v>0.33996000885963401</v>
      </c>
      <c r="E323" s="14"/>
      <c r="F323" s="50">
        <v>307</v>
      </c>
      <c r="G323" s="62" t="str">
        <f t="shared" ca="1" si="79"/>
        <v>zei</v>
      </c>
      <c r="H323" s="56"/>
      <c r="I323" s="56"/>
      <c r="J323" s="14"/>
      <c r="K323" s="59">
        <f t="shared" ca="1" si="91"/>
        <v>0</v>
      </c>
      <c r="L323" s="59">
        <f t="shared" ca="1" si="91"/>
        <v>0</v>
      </c>
      <c r="M323" s="59">
        <f t="shared" ca="1" si="91"/>
        <v>0</v>
      </c>
      <c r="N323" s="59">
        <f t="shared" ca="1" si="91"/>
        <v>0</v>
      </c>
      <c r="O323" s="59">
        <f t="shared" ca="1" si="91"/>
        <v>0</v>
      </c>
      <c r="P323" s="59">
        <f t="shared" ca="1" si="91"/>
        <v>0</v>
      </c>
      <c r="Q323" s="59">
        <f t="shared" ca="1" si="91"/>
        <v>0</v>
      </c>
      <c r="R323" s="59">
        <f t="shared" ca="1" si="91"/>
        <v>0</v>
      </c>
      <c r="S323" s="59">
        <f t="shared" ca="1" si="91"/>
        <v>0</v>
      </c>
      <c r="T323" s="59">
        <f t="shared" ca="1" si="91"/>
        <v>2.7724800109863299</v>
      </c>
      <c r="U323" s="59">
        <f t="shared" ca="1" si="91"/>
        <v>0</v>
      </c>
      <c r="V323" s="59"/>
      <c r="W323" s="59">
        <f t="shared" ca="1" si="80"/>
        <v>0</v>
      </c>
      <c r="X323" s="59">
        <f t="shared" ca="1" si="81"/>
        <v>0</v>
      </c>
      <c r="Y323" s="59">
        <f t="shared" ca="1" si="82"/>
        <v>0</v>
      </c>
      <c r="Z323" s="59">
        <f t="shared" ca="1" si="83"/>
        <v>0</v>
      </c>
      <c r="AA323" s="59">
        <f t="shared" ca="1" si="84"/>
        <v>0</v>
      </c>
      <c r="AB323" s="59">
        <f t="shared" ca="1" si="85"/>
        <v>0</v>
      </c>
      <c r="AC323" s="59">
        <f t="shared" ca="1" si="86"/>
        <v>0</v>
      </c>
      <c r="AD323" s="59">
        <f t="shared" ca="1" si="87"/>
        <v>0</v>
      </c>
      <c r="AE323" s="59">
        <f t="shared" ca="1" si="88"/>
        <v>0</v>
      </c>
      <c r="AF323" s="59">
        <f t="shared" ca="1" si="89"/>
        <v>-1.8054399490356401</v>
      </c>
      <c r="AG323" s="59">
        <f t="shared" ca="1" si="90"/>
        <v>0</v>
      </c>
      <c r="AH323" s="60"/>
      <c r="AI323" s="61">
        <v>5</v>
      </c>
      <c r="AJ323" s="60">
        <f t="shared" ca="1" si="76"/>
        <v>15</v>
      </c>
    </row>
    <row r="324" spans="1:36" ht="13.8" x14ac:dyDescent="0.3">
      <c r="A324" s="55" t="str">
        <f t="shared" ca="1" si="78"/>
        <v>zei_63_5</v>
      </c>
      <c r="B324" s="55">
        <f t="shared" ca="1" si="78"/>
        <v>3.2990798950195299</v>
      </c>
      <c r="C324" s="55">
        <f t="shared" ca="1" si="78"/>
        <v>-1.33706998825073</v>
      </c>
      <c r="D324" s="55">
        <f t="shared" ca="1" si="78"/>
        <v>0.96210998296737704</v>
      </c>
      <c r="E324" s="14"/>
      <c r="F324" s="50">
        <v>308</v>
      </c>
      <c r="G324" s="62" t="str">
        <f t="shared" ca="1" si="79"/>
        <v>zei</v>
      </c>
      <c r="H324" s="56"/>
      <c r="I324" s="56"/>
      <c r="J324" s="14"/>
      <c r="K324" s="59">
        <f t="shared" ca="1" si="91"/>
        <v>0</v>
      </c>
      <c r="L324" s="59">
        <f t="shared" ca="1" si="91"/>
        <v>0</v>
      </c>
      <c r="M324" s="59">
        <f t="shared" ca="1" si="91"/>
        <v>0</v>
      </c>
      <c r="N324" s="59">
        <f t="shared" ca="1" si="91"/>
        <v>0</v>
      </c>
      <c r="O324" s="59">
        <f t="shared" ca="1" si="91"/>
        <v>0</v>
      </c>
      <c r="P324" s="59">
        <f t="shared" ca="1" si="91"/>
        <v>0</v>
      </c>
      <c r="Q324" s="59">
        <f t="shared" ca="1" si="91"/>
        <v>0</v>
      </c>
      <c r="R324" s="59">
        <f t="shared" ca="1" si="91"/>
        <v>0</v>
      </c>
      <c r="S324" s="59">
        <f t="shared" ca="1" si="91"/>
        <v>0</v>
      </c>
      <c r="T324" s="59">
        <f t="shared" ca="1" si="91"/>
        <v>3.2990798950195299</v>
      </c>
      <c r="U324" s="59">
        <f t="shared" ca="1" si="91"/>
        <v>0</v>
      </c>
      <c r="V324" s="59"/>
      <c r="W324" s="59">
        <f t="shared" ca="1" si="80"/>
        <v>0</v>
      </c>
      <c r="X324" s="59">
        <f t="shared" ca="1" si="81"/>
        <v>0</v>
      </c>
      <c r="Y324" s="59">
        <f t="shared" ca="1" si="82"/>
        <v>0</v>
      </c>
      <c r="Z324" s="59">
        <f t="shared" ca="1" si="83"/>
        <v>0</v>
      </c>
      <c r="AA324" s="59">
        <f t="shared" ca="1" si="84"/>
        <v>0</v>
      </c>
      <c r="AB324" s="59">
        <f t="shared" ca="1" si="85"/>
        <v>0</v>
      </c>
      <c r="AC324" s="59">
        <f t="shared" ca="1" si="86"/>
        <v>0</v>
      </c>
      <c r="AD324" s="59">
        <f t="shared" ca="1" si="87"/>
        <v>0</v>
      </c>
      <c r="AE324" s="59">
        <f t="shared" ca="1" si="88"/>
        <v>0</v>
      </c>
      <c r="AF324" s="59">
        <f t="shared" ca="1" si="89"/>
        <v>-1.33706998825073</v>
      </c>
      <c r="AG324" s="59">
        <f t="shared" ca="1" si="90"/>
        <v>0</v>
      </c>
      <c r="AH324" s="60"/>
      <c r="AI324" s="61">
        <v>5</v>
      </c>
      <c r="AJ324" s="60">
        <f t="shared" ca="1" si="76"/>
        <v>15</v>
      </c>
    </row>
    <row r="325" spans="1:36" ht="13.8" x14ac:dyDescent="0.3">
      <c r="A325" s="55" t="str">
        <f t="shared" ca="1" si="78"/>
        <v>zei_64_1</v>
      </c>
      <c r="B325" s="55">
        <f t="shared" ca="1" si="78"/>
        <v>4.4802999496459996</v>
      </c>
      <c r="C325" s="55">
        <f t="shared" ca="1" si="78"/>
        <v>1.55410003662109</v>
      </c>
      <c r="D325" s="55">
        <f t="shared" ca="1" si="78"/>
        <v>-1.8104599714279199</v>
      </c>
      <c r="E325" s="14"/>
      <c r="F325" s="50">
        <v>309</v>
      </c>
      <c r="G325" s="62" t="str">
        <f t="shared" ca="1" si="79"/>
        <v>zei</v>
      </c>
      <c r="H325" s="56"/>
      <c r="I325" s="56"/>
      <c r="J325" s="14"/>
      <c r="K325" s="59">
        <f t="shared" ca="1" si="91"/>
        <v>0</v>
      </c>
      <c r="L325" s="59">
        <f t="shared" ca="1" si="91"/>
        <v>0</v>
      </c>
      <c r="M325" s="59">
        <f t="shared" ca="1" si="91"/>
        <v>0</v>
      </c>
      <c r="N325" s="59">
        <f t="shared" ca="1" si="91"/>
        <v>0</v>
      </c>
      <c r="O325" s="59">
        <f t="shared" ca="1" si="91"/>
        <v>0</v>
      </c>
      <c r="P325" s="59">
        <f t="shared" ca="1" si="91"/>
        <v>0</v>
      </c>
      <c r="Q325" s="59">
        <f t="shared" ca="1" si="91"/>
        <v>0</v>
      </c>
      <c r="R325" s="59">
        <f t="shared" ca="1" si="91"/>
        <v>0</v>
      </c>
      <c r="S325" s="59">
        <f t="shared" ca="1" si="91"/>
        <v>0</v>
      </c>
      <c r="T325" s="59">
        <f t="shared" ca="1" si="91"/>
        <v>4.4802999496459996</v>
      </c>
      <c r="U325" s="59">
        <f t="shared" ca="1" si="91"/>
        <v>0</v>
      </c>
      <c r="V325" s="59"/>
      <c r="W325" s="59">
        <f t="shared" ca="1" si="80"/>
        <v>0</v>
      </c>
      <c r="X325" s="59">
        <f t="shared" ca="1" si="81"/>
        <v>0</v>
      </c>
      <c r="Y325" s="59">
        <f t="shared" ca="1" si="82"/>
        <v>0</v>
      </c>
      <c r="Z325" s="59">
        <f t="shared" ca="1" si="83"/>
        <v>0</v>
      </c>
      <c r="AA325" s="59">
        <f t="shared" ca="1" si="84"/>
        <v>0</v>
      </c>
      <c r="AB325" s="59">
        <f t="shared" ca="1" si="85"/>
        <v>0</v>
      </c>
      <c r="AC325" s="59">
        <f t="shared" ca="1" si="86"/>
        <v>0</v>
      </c>
      <c r="AD325" s="59">
        <f t="shared" ca="1" si="87"/>
        <v>0</v>
      </c>
      <c r="AE325" s="59">
        <f t="shared" ca="1" si="88"/>
        <v>0</v>
      </c>
      <c r="AF325" s="59">
        <f t="shared" ca="1" si="89"/>
        <v>1.55410003662109</v>
      </c>
      <c r="AG325" s="59">
        <f t="shared" ca="1" si="90"/>
        <v>0</v>
      </c>
      <c r="AH325" s="60"/>
      <c r="AI325" s="61">
        <v>5</v>
      </c>
      <c r="AJ325" s="60">
        <f t="shared" ca="1" si="76"/>
        <v>15</v>
      </c>
    </row>
    <row r="326" spans="1:36" ht="13.8" x14ac:dyDescent="0.3">
      <c r="A326" s="55" t="str">
        <f t="shared" ca="1" si="78"/>
        <v>zei_64_2</v>
      </c>
      <c r="B326" s="55">
        <f t="shared" ca="1" si="78"/>
        <v>4.2211098670959499</v>
      </c>
      <c r="C326" s="55">
        <f t="shared" ca="1" si="78"/>
        <v>0.84122002124786399</v>
      </c>
      <c r="D326" s="55">
        <f t="shared" ca="1" si="78"/>
        <v>1.32999999914318E-3</v>
      </c>
      <c r="E326" s="14"/>
      <c r="F326" s="50">
        <v>310</v>
      </c>
      <c r="G326" s="62" t="str">
        <f t="shared" ca="1" si="79"/>
        <v>zei</v>
      </c>
      <c r="H326" s="56"/>
      <c r="I326" s="56"/>
      <c r="J326" s="14"/>
      <c r="K326" s="59">
        <f t="shared" ca="1" si="91"/>
        <v>0</v>
      </c>
      <c r="L326" s="59">
        <f t="shared" ca="1" si="91"/>
        <v>0</v>
      </c>
      <c r="M326" s="59">
        <f t="shared" ca="1" si="91"/>
        <v>0</v>
      </c>
      <c r="N326" s="59">
        <f t="shared" ca="1" si="91"/>
        <v>0</v>
      </c>
      <c r="O326" s="59">
        <f t="shared" ca="1" si="91"/>
        <v>0</v>
      </c>
      <c r="P326" s="59">
        <f t="shared" ca="1" si="91"/>
        <v>0</v>
      </c>
      <c r="Q326" s="59">
        <f t="shared" ca="1" si="91"/>
        <v>0</v>
      </c>
      <c r="R326" s="59">
        <f t="shared" ca="1" si="91"/>
        <v>0</v>
      </c>
      <c r="S326" s="59">
        <f t="shared" ca="1" si="91"/>
        <v>0</v>
      </c>
      <c r="T326" s="59">
        <f t="shared" ca="1" si="91"/>
        <v>4.2211098670959499</v>
      </c>
      <c r="U326" s="59">
        <f t="shared" ca="1" si="91"/>
        <v>0</v>
      </c>
      <c r="V326" s="59"/>
      <c r="W326" s="59">
        <f t="shared" ca="1" si="80"/>
        <v>0</v>
      </c>
      <c r="X326" s="59">
        <f t="shared" ca="1" si="81"/>
        <v>0</v>
      </c>
      <c r="Y326" s="59">
        <f t="shared" ca="1" si="82"/>
        <v>0</v>
      </c>
      <c r="Z326" s="59">
        <f t="shared" ca="1" si="83"/>
        <v>0</v>
      </c>
      <c r="AA326" s="59">
        <f t="shared" ca="1" si="84"/>
        <v>0</v>
      </c>
      <c r="AB326" s="59">
        <f t="shared" ca="1" si="85"/>
        <v>0</v>
      </c>
      <c r="AC326" s="59">
        <f t="shared" ca="1" si="86"/>
        <v>0</v>
      </c>
      <c r="AD326" s="59">
        <f t="shared" ca="1" si="87"/>
        <v>0</v>
      </c>
      <c r="AE326" s="59">
        <f t="shared" ca="1" si="88"/>
        <v>0</v>
      </c>
      <c r="AF326" s="59">
        <f t="shared" ca="1" si="89"/>
        <v>0.84122002124786399</v>
      </c>
      <c r="AG326" s="59">
        <f t="shared" ca="1" si="90"/>
        <v>0</v>
      </c>
      <c r="AH326" s="60"/>
      <c r="AI326" s="61">
        <v>5</v>
      </c>
      <c r="AJ326" s="60">
        <f t="shared" ca="1" si="76"/>
        <v>15</v>
      </c>
    </row>
    <row r="327" spans="1:36" ht="13.8" x14ac:dyDescent="0.3">
      <c r="A327" s="55" t="str">
        <f t="shared" ca="1" si="78"/>
        <v>zei_64_3</v>
      </c>
      <c r="B327" s="55">
        <f t="shared" ca="1" si="78"/>
        <v>0.74409997463226296</v>
      </c>
      <c r="C327" s="55">
        <f t="shared" ca="1" si="78"/>
        <v>-1.1608300209045399</v>
      </c>
      <c r="D327" s="55">
        <f t="shared" ca="1" si="78"/>
        <v>1.7868499755859399</v>
      </c>
      <c r="E327" s="14"/>
      <c r="F327" s="50">
        <v>311</v>
      </c>
      <c r="G327" s="62" t="str">
        <f t="shared" ca="1" si="79"/>
        <v>zei</v>
      </c>
      <c r="H327" s="56"/>
      <c r="I327" s="56"/>
      <c r="J327" s="14"/>
      <c r="K327" s="59">
        <f t="shared" ca="1" si="91"/>
        <v>0</v>
      </c>
      <c r="L327" s="59">
        <f t="shared" ca="1" si="91"/>
        <v>0</v>
      </c>
      <c r="M327" s="59">
        <f t="shared" ca="1" si="91"/>
        <v>0</v>
      </c>
      <c r="N327" s="59">
        <f t="shared" ca="1" si="91"/>
        <v>0</v>
      </c>
      <c r="O327" s="59">
        <f t="shared" ca="1" si="91"/>
        <v>0</v>
      </c>
      <c r="P327" s="59">
        <f t="shared" ca="1" si="91"/>
        <v>0</v>
      </c>
      <c r="Q327" s="59">
        <f t="shared" ca="1" si="91"/>
        <v>0</v>
      </c>
      <c r="R327" s="59">
        <f t="shared" ca="1" si="91"/>
        <v>0</v>
      </c>
      <c r="S327" s="59">
        <f t="shared" ca="1" si="91"/>
        <v>0</v>
      </c>
      <c r="T327" s="59">
        <f t="shared" ca="1" si="91"/>
        <v>0.74409997463226296</v>
      </c>
      <c r="U327" s="59">
        <f t="shared" ca="1" si="91"/>
        <v>0</v>
      </c>
      <c r="V327" s="59"/>
      <c r="W327" s="59">
        <f t="shared" ca="1" si="80"/>
        <v>0</v>
      </c>
      <c r="X327" s="59">
        <f t="shared" ca="1" si="81"/>
        <v>0</v>
      </c>
      <c r="Y327" s="59">
        <f t="shared" ca="1" si="82"/>
        <v>0</v>
      </c>
      <c r="Z327" s="59">
        <f t="shared" ca="1" si="83"/>
        <v>0</v>
      </c>
      <c r="AA327" s="59">
        <f t="shared" ca="1" si="84"/>
        <v>0</v>
      </c>
      <c r="AB327" s="59">
        <f t="shared" ca="1" si="85"/>
        <v>0</v>
      </c>
      <c r="AC327" s="59">
        <f t="shared" ca="1" si="86"/>
        <v>0</v>
      </c>
      <c r="AD327" s="59">
        <f t="shared" ca="1" si="87"/>
        <v>0</v>
      </c>
      <c r="AE327" s="59">
        <f t="shared" ca="1" si="88"/>
        <v>0</v>
      </c>
      <c r="AF327" s="59">
        <f t="shared" ca="1" si="89"/>
        <v>-1.1608300209045399</v>
      </c>
      <c r="AG327" s="59">
        <f t="shared" ca="1" si="90"/>
        <v>0</v>
      </c>
      <c r="AH327" s="60"/>
      <c r="AI327" s="61">
        <v>5</v>
      </c>
      <c r="AJ327" s="60">
        <f t="shared" ca="1" si="76"/>
        <v>15</v>
      </c>
    </row>
    <row r="328" spans="1:36" ht="13.8" x14ac:dyDescent="0.3">
      <c r="A328" s="55" t="str">
        <f t="shared" ca="1" si="78"/>
        <v>zei_64_4</v>
      </c>
      <c r="B328" s="55">
        <f t="shared" ca="1" si="78"/>
        <v>2.88095998764038</v>
      </c>
      <c r="C328" s="55">
        <f t="shared" ca="1" si="78"/>
        <v>1.30840003490448</v>
      </c>
      <c r="D328" s="55">
        <f t="shared" ca="1" si="78"/>
        <v>-1.6209199428558301</v>
      </c>
      <c r="E328" s="14"/>
      <c r="F328" s="50">
        <v>312</v>
      </c>
      <c r="G328" s="62" t="str">
        <f t="shared" ca="1" si="79"/>
        <v>zei</v>
      </c>
      <c r="H328" s="56"/>
      <c r="I328" s="56"/>
      <c r="J328" s="14"/>
      <c r="K328" s="59">
        <f t="shared" ca="1" si="91"/>
        <v>0</v>
      </c>
      <c r="L328" s="59">
        <f t="shared" ca="1" si="91"/>
        <v>0</v>
      </c>
      <c r="M328" s="59">
        <f t="shared" ca="1" si="91"/>
        <v>0</v>
      </c>
      <c r="N328" s="59">
        <f t="shared" ca="1" si="91"/>
        <v>0</v>
      </c>
      <c r="O328" s="59">
        <f t="shared" ca="1" si="91"/>
        <v>0</v>
      </c>
      <c r="P328" s="59">
        <f t="shared" ca="1" si="91"/>
        <v>0</v>
      </c>
      <c r="Q328" s="59">
        <f t="shared" ca="1" si="91"/>
        <v>0</v>
      </c>
      <c r="R328" s="59">
        <f t="shared" ca="1" si="91"/>
        <v>0</v>
      </c>
      <c r="S328" s="59">
        <f t="shared" ca="1" si="91"/>
        <v>0</v>
      </c>
      <c r="T328" s="59">
        <f t="shared" ca="1" si="91"/>
        <v>2.88095998764038</v>
      </c>
      <c r="U328" s="59">
        <f t="shared" ca="1" si="91"/>
        <v>0</v>
      </c>
      <c r="V328" s="59"/>
      <c r="W328" s="59">
        <f t="shared" ca="1" si="80"/>
        <v>0</v>
      </c>
      <c r="X328" s="59">
        <f t="shared" ca="1" si="81"/>
        <v>0</v>
      </c>
      <c r="Y328" s="59">
        <f t="shared" ca="1" si="82"/>
        <v>0</v>
      </c>
      <c r="Z328" s="59">
        <f t="shared" ca="1" si="83"/>
        <v>0</v>
      </c>
      <c r="AA328" s="59">
        <f t="shared" ca="1" si="84"/>
        <v>0</v>
      </c>
      <c r="AB328" s="59">
        <f t="shared" ca="1" si="85"/>
        <v>0</v>
      </c>
      <c r="AC328" s="59">
        <f t="shared" ca="1" si="86"/>
        <v>0</v>
      </c>
      <c r="AD328" s="59">
        <f t="shared" ca="1" si="87"/>
        <v>0</v>
      </c>
      <c r="AE328" s="59">
        <f t="shared" ca="1" si="88"/>
        <v>0</v>
      </c>
      <c r="AF328" s="59">
        <f t="shared" ca="1" si="89"/>
        <v>1.30840003490448</v>
      </c>
      <c r="AG328" s="59">
        <f t="shared" ca="1" si="90"/>
        <v>0</v>
      </c>
      <c r="AH328" s="60"/>
      <c r="AI328" s="61">
        <v>5</v>
      </c>
      <c r="AJ328" s="60">
        <f t="shared" ca="1" si="76"/>
        <v>15</v>
      </c>
    </row>
    <row r="329" spans="1:36" ht="13.8" x14ac:dyDescent="0.3">
      <c r="A329" s="55" t="str">
        <f t="shared" ca="1" si="78"/>
        <v>zei_64_5</v>
      </c>
      <c r="B329" s="55">
        <f t="shared" ca="1" si="78"/>
        <v>4.10502004623413</v>
      </c>
      <c r="C329" s="55">
        <f t="shared" ca="1" si="78"/>
        <v>2.3013899326324498</v>
      </c>
      <c r="D329" s="55">
        <f t="shared" ca="1" si="78"/>
        <v>-0.74700999259948697</v>
      </c>
      <c r="E329" s="14"/>
      <c r="F329" s="50">
        <v>313</v>
      </c>
      <c r="G329" s="62" t="str">
        <f t="shared" ca="1" si="79"/>
        <v>zei</v>
      </c>
      <c r="H329" s="56"/>
      <c r="I329" s="56"/>
      <c r="J329" s="14"/>
      <c r="K329" s="59">
        <f t="shared" ca="1" si="91"/>
        <v>0</v>
      </c>
      <c r="L329" s="59">
        <f t="shared" ca="1" si="91"/>
        <v>0</v>
      </c>
      <c r="M329" s="59">
        <f t="shared" ca="1" si="91"/>
        <v>0</v>
      </c>
      <c r="N329" s="59">
        <f t="shared" ca="1" si="91"/>
        <v>0</v>
      </c>
      <c r="O329" s="59">
        <f t="shared" ca="1" si="91"/>
        <v>0</v>
      </c>
      <c r="P329" s="59">
        <f t="shared" ca="1" si="91"/>
        <v>0</v>
      </c>
      <c r="Q329" s="59">
        <f t="shared" ca="1" si="91"/>
        <v>0</v>
      </c>
      <c r="R329" s="59">
        <f t="shared" ca="1" si="91"/>
        <v>0</v>
      </c>
      <c r="S329" s="59">
        <f t="shared" ca="1" si="91"/>
        <v>0</v>
      </c>
      <c r="T329" s="59">
        <f t="shared" ca="1" si="91"/>
        <v>4.10502004623413</v>
      </c>
      <c r="U329" s="59">
        <f t="shared" ca="1" si="91"/>
        <v>0</v>
      </c>
      <c r="V329" s="59"/>
      <c r="W329" s="59">
        <f t="shared" ca="1" si="80"/>
        <v>0</v>
      </c>
      <c r="X329" s="59">
        <f t="shared" ca="1" si="81"/>
        <v>0</v>
      </c>
      <c r="Y329" s="59">
        <f t="shared" ca="1" si="82"/>
        <v>0</v>
      </c>
      <c r="Z329" s="59">
        <f t="shared" ca="1" si="83"/>
        <v>0</v>
      </c>
      <c r="AA329" s="59">
        <f t="shared" ca="1" si="84"/>
        <v>0</v>
      </c>
      <c r="AB329" s="59">
        <f t="shared" ca="1" si="85"/>
        <v>0</v>
      </c>
      <c r="AC329" s="59">
        <f t="shared" ca="1" si="86"/>
        <v>0</v>
      </c>
      <c r="AD329" s="59">
        <f t="shared" ca="1" si="87"/>
        <v>0</v>
      </c>
      <c r="AE329" s="59">
        <f t="shared" ca="1" si="88"/>
        <v>0</v>
      </c>
      <c r="AF329" s="59">
        <f t="shared" ca="1" si="89"/>
        <v>2.3013899326324498</v>
      </c>
      <c r="AG329" s="59">
        <f t="shared" ca="1" si="90"/>
        <v>0</v>
      </c>
      <c r="AH329" s="60"/>
      <c r="AI329" s="61">
        <v>5</v>
      </c>
      <c r="AJ329" s="60">
        <f t="shared" ca="1" si="76"/>
        <v>15</v>
      </c>
    </row>
    <row r="330" spans="1:36" ht="13.8" x14ac:dyDescent="0.3">
      <c r="A330" s="55" t="str">
        <f t="shared" ca="1" si="78"/>
        <v>zei_65_1</v>
      </c>
      <c r="B330" s="55">
        <f t="shared" ca="1" si="78"/>
        <v>6.3857498168945304</v>
      </c>
      <c r="C330" s="55">
        <f t="shared" ca="1" si="78"/>
        <v>3.5704998970031698</v>
      </c>
      <c r="D330" s="55">
        <f t="shared" ca="1" si="78"/>
        <v>0.199680000543594</v>
      </c>
      <c r="E330" s="14"/>
      <c r="F330" s="50">
        <v>314</v>
      </c>
      <c r="G330" s="62" t="str">
        <f t="shared" ca="1" si="79"/>
        <v>zei</v>
      </c>
      <c r="H330" s="56"/>
      <c r="I330" s="56"/>
      <c r="J330" s="14"/>
      <c r="K330" s="59">
        <f t="shared" ca="1" si="91"/>
        <v>0</v>
      </c>
      <c r="L330" s="59">
        <f t="shared" ca="1" si="91"/>
        <v>0</v>
      </c>
      <c r="M330" s="59">
        <f t="shared" ca="1" si="91"/>
        <v>0</v>
      </c>
      <c r="N330" s="59">
        <f t="shared" ca="1" si="91"/>
        <v>0</v>
      </c>
      <c r="O330" s="59">
        <f t="shared" ca="1" si="91"/>
        <v>0</v>
      </c>
      <c r="P330" s="59">
        <f t="shared" ca="1" si="91"/>
        <v>0</v>
      </c>
      <c r="Q330" s="59">
        <f t="shared" ca="1" si="91"/>
        <v>0</v>
      </c>
      <c r="R330" s="59">
        <f t="shared" ca="1" si="91"/>
        <v>0</v>
      </c>
      <c r="S330" s="59">
        <f t="shared" ca="1" si="91"/>
        <v>0</v>
      </c>
      <c r="T330" s="59">
        <f t="shared" ca="1" si="91"/>
        <v>6.3857498168945304</v>
      </c>
      <c r="U330" s="59">
        <f t="shared" ca="1" si="91"/>
        <v>0</v>
      </c>
      <c r="V330" s="59"/>
      <c r="W330" s="59">
        <f t="shared" ca="1" si="80"/>
        <v>0</v>
      </c>
      <c r="X330" s="59">
        <f t="shared" ca="1" si="81"/>
        <v>0</v>
      </c>
      <c r="Y330" s="59">
        <f t="shared" ca="1" si="82"/>
        <v>0</v>
      </c>
      <c r="Z330" s="59">
        <f t="shared" ca="1" si="83"/>
        <v>0</v>
      </c>
      <c r="AA330" s="59">
        <f t="shared" ca="1" si="84"/>
        <v>0</v>
      </c>
      <c r="AB330" s="59">
        <f t="shared" ca="1" si="85"/>
        <v>0</v>
      </c>
      <c r="AC330" s="59">
        <f t="shared" ca="1" si="86"/>
        <v>0</v>
      </c>
      <c r="AD330" s="59">
        <f t="shared" ca="1" si="87"/>
        <v>0</v>
      </c>
      <c r="AE330" s="59">
        <f t="shared" ca="1" si="88"/>
        <v>0</v>
      </c>
      <c r="AF330" s="59">
        <f t="shared" ca="1" si="89"/>
        <v>3.5704998970031698</v>
      </c>
      <c r="AG330" s="59">
        <f t="shared" ca="1" si="90"/>
        <v>0</v>
      </c>
      <c r="AH330" s="60"/>
      <c r="AI330" s="61">
        <v>5</v>
      </c>
      <c r="AJ330" s="60">
        <f t="shared" ca="1" si="76"/>
        <v>15</v>
      </c>
    </row>
    <row r="331" spans="1:36" ht="13.8" x14ac:dyDescent="0.3">
      <c r="A331" s="55" t="str">
        <f t="shared" ca="1" si="78"/>
        <v>zei_65_2</v>
      </c>
      <c r="B331" s="55">
        <f t="shared" ca="1" si="78"/>
        <v>5.7230200767517099</v>
      </c>
      <c r="C331" s="55">
        <f t="shared" ca="1" si="78"/>
        <v>3.5418798923492401</v>
      </c>
      <c r="D331" s="55">
        <f t="shared" ca="1" si="78"/>
        <v>0.13460999727249101</v>
      </c>
      <c r="E331" s="14"/>
      <c r="F331" s="50">
        <v>315</v>
      </c>
      <c r="G331" s="62" t="str">
        <f t="shared" ca="1" si="79"/>
        <v>zei</v>
      </c>
      <c r="H331" s="56"/>
      <c r="I331" s="56"/>
      <c r="J331" s="14"/>
      <c r="K331" s="59">
        <f t="shared" ca="1" si="91"/>
        <v>0</v>
      </c>
      <c r="L331" s="59">
        <f t="shared" ca="1" si="91"/>
        <v>0</v>
      </c>
      <c r="M331" s="59">
        <f t="shared" ca="1" si="91"/>
        <v>0</v>
      </c>
      <c r="N331" s="59">
        <f t="shared" ca="1" si="91"/>
        <v>0</v>
      </c>
      <c r="O331" s="59">
        <f t="shared" ca="1" si="91"/>
        <v>0</v>
      </c>
      <c r="P331" s="59">
        <f t="shared" ca="1" si="91"/>
        <v>0</v>
      </c>
      <c r="Q331" s="59">
        <f t="shared" ca="1" si="91"/>
        <v>0</v>
      </c>
      <c r="R331" s="59">
        <f t="shared" ca="1" si="91"/>
        <v>0</v>
      </c>
      <c r="S331" s="59">
        <f t="shared" ca="1" si="91"/>
        <v>0</v>
      </c>
      <c r="T331" s="59">
        <f t="shared" ca="1" si="91"/>
        <v>5.7230200767517099</v>
      </c>
      <c r="U331" s="59">
        <f t="shared" ca="1" si="91"/>
        <v>0</v>
      </c>
      <c r="V331" s="59"/>
      <c r="W331" s="59">
        <f t="shared" ca="1" si="80"/>
        <v>0</v>
      </c>
      <c r="X331" s="59">
        <f t="shared" ca="1" si="81"/>
        <v>0</v>
      </c>
      <c r="Y331" s="59">
        <f t="shared" ca="1" si="82"/>
        <v>0</v>
      </c>
      <c r="Z331" s="59">
        <f t="shared" ca="1" si="83"/>
        <v>0</v>
      </c>
      <c r="AA331" s="59">
        <f t="shared" ca="1" si="84"/>
        <v>0</v>
      </c>
      <c r="AB331" s="59">
        <f t="shared" ca="1" si="85"/>
        <v>0</v>
      </c>
      <c r="AC331" s="59">
        <f t="shared" ca="1" si="86"/>
        <v>0</v>
      </c>
      <c r="AD331" s="59">
        <f t="shared" ca="1" si="87"/>
        <v>0</v>
      </c>
      <c r="AE331" s="59">
        <f t="shared" ca="1" si="88"/>
        <v>0</v>
      </c>
      <c r="AF331" s="59">
        <f t="shared" ca="1" si="89"/>
        <v>3.5418798923492401</v>
      </c>
      <c r="AG331" s="59">
        <f t="shared" ca="1" si="90"/>
        <v>0</v>
      </c>
      <c r="AH331" s="60"/>
      <c r="AI331" s="61">
        <v>5</v>
      </c>
      <c r="AJ331" s="60">
        <f t="shared" ca="1" si="76"/>
        <v>15</v>
      </c>
    </row>
    <row r="332" spans="1:36" ht="13.8" x14ac:dyDescent="0.3">
      <c r="A332" s="55" t="str">
        <f t="shared" ref="A332:D347" ca="1" si="92">INDIRECT($C$4&amp;"!"&amp;ADDRESS(ROW(),COLUMN()))</f>
        <v>zei_65_3</v>
      </c>
      <c r="B332" s="55">
        <f t="shared" ca="1" si="92"/>
        <v>5.6965198516845703</v>
      </c>
      <c r="C332" s="55">
        <f t="shared" ca="1" si="92"/>
        <v>1.6186900138855</v>
      </c>
      <c r="D332" s="55">
        <f t="shared" ca="1" si="92"/>
        <v>8.9500002562999698E-2</v>
      </c>
      <c r="E332" s="14"/>
      <c r="F332" s="50">
        <v>316</v>
      </c>
      <c r="G332" s="62" t="str">
        <f t="shared" ca="1" si="79"/>
        <v>zei</v>
      </c>
      <c r="H332" s="56"/>
      <c r="I332" s="56"/>
      <c r="J332" s="14"/>
      <c r="K332" s="59">
        <f t="shared" ca="1" si="91"/>
        <v>0</v>
      </c>
      <c r="L332" s="59">
        <f t="shared" ca="1" si="91"/>
        <v>0</v>
      </c>
      <c r="M332" s="59">
        <f t="shared" ref="K332:U347" ca="1" si="93">IF($C$5=1,IF($G332=M$13,$B332,0),IF($H332=M$14,$B332,0))</f>
        <v>0</v>
      </c>
      <c r="N332" s="59">
        <f t="shared" ca="1" si="93"/>
        <v>0</v>
      </c>
      <c r="O332" s="59">
        <f t="shared" ca="1" si="93"/>
        <v>0</v>
      </c>
      <c r="P332" s="59">
        <f t="shared" ca="1" si="93"/>
        <v>0</v>
      </c>
      <c r="Q332" s="59">
        <f t="shared" ca="1" si="93"/>
        <v>0</v>
      </c>
      <c r="R332" s="59">
        <f t="shared" ca="1" si="93"/>
        <v>0</v>
      </c>
      <c r="S332" s="59">
        <f t="shared" ca="1" si="93"/>
        <v>0</v>
      </c>
      <c r="T332" s="59">
        <f t="shared" ca="1" si="93"/>
        <v>5.6965198516845703</v>
      </c>
      <c r="U332" s="59">
        <f t="shared" ca="1" si="93"/>
        <v>0</v>
      </c>
      <c r="V332" s="59"/>
      <c r="W332" s="59">
        <f t="shared" ca="1" si="80"/>
        <v>0</v>
      </c>
      <c r="X332" s="59">
        <f t="shared" ca="1" si="81"/>
        <v>0</v>
      </c>
      <c r="Y332" s="59">
        <f t="shared" ca="1" si="82"/>
        <v>0</v>
      </c>
      <c r="Z332" s="59">
        <f t="shared" ca="1" si="83"/>
        <v>0</v>
      </c>
      <c r="AA332" s="59">
        <f t="shared" ca="1" si="84"/>
        <v>0</v>
      </c>
      <c r="AB332" s="59">
        <f t="shared" ca="1" si="85"/>
        <v>0</v>
      </c>
      <c r="AC332" s="59">
        <f t="shared" ca="1" si="86"/>
        <v>0</v>
      </c>
      <c r="AD332" s="59">
        <f t="shared" ca="1" si="87"/>
        <v>0</v>
      </c>
      <c r="AE332" s="59">
        <f t="shared" ca="1" si="88"/>
        <v>0</v>
      </c>
      <c r="AF332" s="59">
        <f t="shared" ca="1" si="89"/>
        <v>1.6186900138855</v>
      </c>
      <c r="AG332" s="59">
        <f t="shared" ca="1" si="90"/>
        <v>0</v>
      </c>
      <c r="AH332" s="60"/>
      <c r="AI332" s="61">
        <v>5</v>
      </c>
      <c r="AJ332" s="60">
        <f t="shared" ca="1" si="76"/>
        <v>15</v>
      </c>
    </row>
    <row r="333" spans="1:36" ht="13.8" x14ac:dyDescent="0.3">
      <c r="A333" s="55" t="str">
        <f t="shared" ca="1" si="92"/>
        <v>zei_65_4</v>
      </c>
      <c r="B333" s="55">
        <f t="shared" ca="1" si="92"/>
        <v>5.1107101440429696</v>
      </c>
      <c r="C333" s="55">
        <f t="shared" ca="1" si="92"/>
        <v>1.78120994567871</v>
      </c>
      <c r="D333" s="55">
        <f t="shared" ca="1" si="92"/>
        <v>-1.0542399883270299</v>
      </c>
      <c r="E333" s="14"/>
      <c r="F333" s="50">
        <v>317</v>
      </c>
      <c r="G333" s="62" t="str">
        <f t="shared" ca="1" si="79"/>
        <v>zei</v>
      </c>
      <c r="H333" s="56"/>
      <c r="I333" s="56"/>
      <c r="J333" s="14"/>
      <c r="K333" s="59">
        <f t="shared" ca="1" si="93"/>
        <v>0</v>
      </c>
      <c r="L333" s="59">
        <f t="shared" ca="1" si="93"/>
        <v>0</v>
      </c>
      <c r="M333" s="59">
        <f t="shared" ca="1" si="93"/>
        <v>0</v>
      </c>
      <c r="N333" s="59">
        <f t="shared" ca="1" si="93"/>
        <v>0</v>
      </c>
      <c r="O333" s="59">
        <f t="shared" ca="1" si="93"/>
        <v>0</v>
      </c>
      <c r="P333" s="59">
        <f t="shared" ca="1" si="93"/>
        <v>0</v>
      </c>
      <c r="Q333" s="59">
        <f t="shared" ca="1" si="93"/>
        <v>0</v>
      </c>
      <c r="R333" s="59">
        <f t="shared" ca="1" si="93"/>
        <v>0</v>
      </c>
      <c r="S333" s="59">
        <f t="shared" ca="1" si="93"/>
        <v>0</v>
      </c>
      <c r="T333" s="59">
        <f t="shared" ca="1" si="93"/>
        <v>5.1107101440429696</v>
      </c>
      <c r="U333" s="59">
        <f t="shared" ca="1" si="93"/>
        <v>0</v>
      </c>
      <c r="V333" s="59"/>
      <c r="W333" s="59">
        <f t="shared" ca="1" si="80"/>
        <v>0</v>
      </c>
      <c r="X333" s="59">
        <f t="shared" ca="1" si="81"/>
        <v>0</v>
      </c>
      <c r="Y333" s="59">
        <f t="shared" ca="1" si="82"/>
        <v>0</v>
      </c>
      <c r="Z333" s="59">
        <f t="shared" ca="1" si="83"/>
        <v>0</v>
      </c>
      <c r="AA333" s="59">
        <f t="shared" ca="1" si="84"/>
        <v>0</v>
      </c>
      <c r="AB333" s="59">
        <f t="shared" ca="1" si="85"/>
        <v>0</v>
      </c>
      <c r="AC333" s="59">
        <f t="shared" ca="1" si="86"/>
        <v>0</v>
      </c>
      <c r="AD333" s="59">
        <f t="shared" ca="1" si="87"/>
        <v>0</v>
      </c>
      <c r="AE333" s="59">
        <f t="shared" ca="1" si="88"/>
        <v>0</v>
      </c>
      <c r="AF333" s="59">
        <f t="shared" ca="1" si="89"/>
        <v>1.78120994567871</v>
      </c>
      <c r="AG333" s="59">
        <f t="shared" ca="1" si="90"/>
        <v>0</v>
      </c>
      <c r="AH333" s="60"/>
      <c r="AI333" s="61">
        <v>5</v>
      </c>
      <c r="AJ333" s="60">
        <f t="shared" ca="1" si="76"/>
        <v>15</v>
      </c>
    </row>
    <row r="334" spans="1:36" ht="13.8" x14ac:dyDescent="0.3">
      <c r="A334" s="55" t="str">
        <f t="shared" ca="1" si="92"/>
        <v>zei_65_5</v>
      </c>
      <c r="B334" s="55">
        <f t="shared" ca="1" si="92"/>
        <v>5.5389199256896999</v>
      </c>
      <c r="C334" s="55">
        <f t="shared" ca="1" si="92"/>
        <v>1.7985600233078001</v>
      </c>
      <c r="D334" s="55">
        <f t="shared" ca="1" si="92"/>
        <v>-0.15452000498771701</v>
      </c>
      <c r="E334" s="14"/>
      <c r="F334" s="50">
        <v>318</v>
      </c>
      <c r="G334" s="62" t="str">
        <f t="shared" ca="1" si="79"/>
        <v>zei</v>
      </c>
      <c r="H334" s="56"/>
      <c r="I334" s="56"/>
      <c r="J334" s="14"/>
      <c r="K334" s="59">
        <f t="shared" ca="1" si="93"/>
        <v>0</v>
      </c>
      <c r="L334" s="59">
        <f t="shared" ca="1" si="93"/>
        <v>0</v>
      </c>
      <c r="M334" s="59">
        <f t="shared" ca="1" si="93"/>
        <v>0</v>
      </c>
      <c r="N334" s="59">
        <f t="shared" ca="1" si="93"/>
        <v>0</v>
      </c>
      <c r="O334" s="59">
        <f t="shared" ca="1" si="93"/>
        <v>0</v>
      </c>
      <c r="P334" s="59">
        <f t="shared" ca="1" si="93"/>
        <v>0</v>
      </c>
      <c r="Q334" s="59">
        <f t="shared" ca="1" si="93"/>
        <v>0</v>
      </c>
      <c r="R334" s="59">
        <f t="shared" ca="1" si="93"/>
        <v>0</v>
      </c>
      <c r="S334" s="59">
        <f t="shared" ca="1" si="93"/>
        <v>0</v>
      </c>
      <c r="T334" s="59">
        <f t="shared" ca="1" si="93"/>
        <v>5.5389199256896999</v>
      </c>
      <c r="U334" s="59">
        <f t="shared" ca="1" si="93"/>
        <v>0</v>
      </c>
      <c r="V334" s="59"/>
      <c r="W334" s="59">
        <f t="shared" ca="1" si="80"/>
        <v>0</v>
      </c>
      <c r="X334" s="59">
        <f t="shared" ca="1" si="81"/>
        <v>0</v>
      </c>
      <c r="Y334" s="59">
        <f t="shared" ca="1" si="82"/>
        <v>0</v>
      </c>
      <c r="Z334" s="59">
        <f t="shared" ca="1" si="83"/>
        <v>0</v>
      </c>
      <c r="AA334" s="59">
        <f t="shared" ca="1" si="84"/>
        <v>0</v>
      </c>
      <c r="AB334" s="59">
        <f t="shared" ca="1" si="85"/>
        <v>0</v>
      </c>
      <c r="AC334" s="59">
        <f t="shared" ca="1" si="86"/>
        <v>0</v>
      </c>
      <c r="AD334" s="59">
        <f t="shared" ca="1" si="87"/>
        <v>0</v>
      </c>
      <c r="AE334" s="59">
        <f t="shared" ca="1" si="88"/>
        <v>0</v>
      </c>
      <c r="AF334" s="59">
        <f t="shared" ca="1" si="89"/>
        <v>1.7985600233078001</v>
      </c>
      <c r="AG334" s="59">
        <f t="shared" ca="1" si="90"/>
        <v>0</v>
      </c>
      <c r="AH334" s="60"/>
      <c r="AI334" s="61">
        <v>5</v>
      </c>
      <c r="AJ334" s="60">
        <f t="shared" ca="1" si="76"/>
        <v>15</v>
      </c>
    </row>
    <row r="335" spans="1:36" ht="13.8" x14ac:dyDescent="0.3">
      <c r="A335" s="55" t="str">
        <f t="shared" ca="1" si="92"/>
        <v>zei_66_1</v>
      </c>
      <c r="B335" s="55">
        <f t="shared" ca="1" si="92"/>
        <v>1.0575200319290201</v>
      </c>
      <c r="C335" s="55">
        <f t="shared" ca="1" si="92"/>
        <v>-3.8528900146484402</v>
      </c>
      <c r="D335" s="55">
        <f t="shared" ca="1" si="92"/>
        <v>2.5294098854064901</v>
      </c>
      <c r="E335" s="14"/>
      <c r="F335" s="50">
        <v>319</v>
      </c>
      <c r="G335" s="62" t="str">
        <f t="shared" ca="1" si="79"/>
        <v>zei</v>
      </c>
      <c r="H335" s="56"/>
      <c r="I335" s="56"/>
      <c r="J335" s="14"/>
      <c r="K335" s="59">
        <f t="shared" ca="1" si="93"/>
        <v>0</v>
      </c>
      <c r="L335" s="59">
        <f t="shared" ca="1" si="93"/>
        <v>0</v>
      </c>
      <c r="M335" s="59">
        <f t="shared" ca="1" si="93"/>
        <v>0</v>
      </c>
      <c r="N335" s="59">
        <f t="shared" ca="1" si="93"/>
        <v>0</v>
      </c>
      <c r="O335" s="59">
        <f t="shared" ca="1" si="93"/>
        <v>0</v>
      </c>
      <c r="P335" s="59">
        <f t="shared" ca="1" si="93"/>
        <v>0</v>
      </c>
      <c r="Q335" s="59">
        <f t="shared" ca="1" si="93"/>
        <v>0</v>
      </c>
      <c r="R335" s="59">
        <f t="shared" ca="1" si="93"/>
        <v>0</v>
      </c>
      <c r="S335" s="59">
        <f t="shared" ca="1" si="93"/>
        <v>0</v>
      </c>
      <c r="T335" s="59">
        <f t="shared" ca="1" si="93"/>
        <v>1.0575200319290201</v>
      </c>
      <c r="U335" s="59">
        <f t="shared" ca="1" si="93"/>
        <v>0</v>
      </c>
      <c r="V335" s="59"/>
      <c r="W335" s="59">
        <f t="shared" ca="1" si="80"/>
        <v>0</v>
      </c>
      <c r="X335" s="59">
        <f t="shared" ca="1" si="81"/>
        <v>0</v>
      </c>
      <c r="Y335" s="59">
        <f t="shared" ca="1" si="82"/>
        <v>0</v>
      </c>
      <c r="Z335" s="59">
        <f t="shared" ca="1" si="83"/>
        <v>0</v>
      </c>
      <c r="AA335" s="59">
        <f t="shared" ca="1" si="84"/>
        <v>0</v>
      </c>
      <c r="AB335" s="59">
        <f t="shared" ca="1" si="85"/>
        <v>0</v>
      </c>
      <c r="AC335" s="59">
        <f t="shared" ca="1" si="86"/>
        <v>0</v>
      </c>
      <c r="AD335" s="59">
        <f t="shared" ca="1" si="87"/>
        <v>0</v>
      </c>
      <c r="AE335" s="59">
        <f t="shared" ca="1" si="88"/>
        <v>0</v>
      </c>
      <c r="AF335" s="59">
        <f t="shared" ca="1" si="89"/>
        <v>-3.8528900146484402</v>
      </c>
      <c r="AG335" s="59">
        <f t="shared" ca="1" si="90"/>
        <v>0</v>
      </c>
      <c r="AH335" s="60"/>
      <c r="AI335" s="61">
        <v>5</v>
      </c>
      <c r="AJ335" s="60">
        <f t="shared" ca="1" si="76"/>
        <v>15</v>
      </c>
    </row>
    <row r="336" spans="1:36" ht="13.8" x14ac:dyDescent="0.3">
      <c r="A336" s="55" t="str">
        <f t="shared" ca="1" si="92"/>
        <v>zei_66_2</v>
      </c>
      <c r="B336" s="55">
        <f t="shared" ca="1" si="92"/>
        <v>1.1459499597549401</v>
      </c>
      <c r="C336" s="55">
        <f t="shared" ca="1" si="92"/>
        <v>-3.0009000301361102</v>
      </c>
      <c r="D336" s="55">
        <f t="shared" ca="1" si="92"/>
        <v>1.3682199716568</v>
      </c>
      <c r="E336" s="14"/>
      <c r="F336" s="50">
        <v>320</v>
      </c>
      <c r="G336" s="62" t="str">
        <f t="shared" ca="1" si="79"/>
        <v>zei</v>
      </c>
      <c r="H336" s="56"/>
      <c r="I336" s="56"/>
      <c r="J336" s="14"/>
      <c r="K336" s="59">
        <f t="shared" ca="1" si="93"/>
        <v>0</v>
      </c>
      <c r="L336" s="59">
        <f t="shared" ca="1" si="93"/>
        <v>0</v>
      </c>
      <c r="M336" s="59">
        <f t="shared" ca="1" si="93"/>
        <v>0</v>
      </c>
      <c r="N336" s="59">
        <f t="shared" ca="1" si="93"/>
        <v>0</v>
      </c>
      <c r="O336" s="59">
        <f t="shared" ca="1" si="93"/>
        <v>0</v>
      </c>
      <c r="P336" s="59">
        <f t="shared" ca="1" si="93"/>
        <v>0</v>
      </c>
      <c r="Q336" s="59">
        <f t="shared" ca="1" si="93"/>
        <v>0</v>
      </c>
      <c r="R336" s="59">
        <f t="shared" ca="1" si="93"/>
        <v>0</v>
      </c>
      <c r="S336" s="59">
        <f t="shared" ca="1" si="93"/>
        <v>0</v>
      </c>
      <c r="T336" s="59">
        <f t="shared" ca="1" si="93"/>
        <v>1.1459499597549401</v>
      </c>
      <c r="U336" s="59">
        <f t="shared" ca="1" si="93"/>
        <v>0</v>
      </c>
      <c r="V336" s="59"/>
      <c r="W336" s="59">
        <f t="shared" ca="1" si="80"/>
        <v>0</v>
      </c>
      <c r="X336" s="59">
        <f t="shared" ca="1" si="81"/>
        <v>0</v>
      </c>
      <c r="Y336" s="59">
        <f t="shared" ca="1" si="82"/>
        <v>0</v>
      </c>
      <c r="Z336" s="59">
        <f t="shared" ca="1" si="83"/>
        <v>0</v>
      </c>
      <c r="AA336" s="59">
        <f t="shared" ca="1" si="84"/>
        <v>0</v>
      </c>
      <c r="AB336" s="59">
        <f t="shared" ca="1" si="85"/>
        <v>0</v>
      </c>
      <c r="AC336" s="59">
        <f t="shared" ca="1" si="86"/>
        <v>0</v>
      </c>
      <c r="AD336" s="59">
        <f t="shared" ca="1" si="87"/>
        <v>0</v>
      </c>
      <c r="AE336" s="59">
        <f t="shared" ca="1" si="88"/>
        <v>0</v>
      </c>
      <c r="AF336" s="59">
        <f t="shared" ca="1" si="89"/>
        <v>-3.0009000301361102</v>
      </c>
      <c r="AG336" s="59">
        <f t="shared" ca="1" si="90"/>
        <v>0</v>
      </c>
      <c r="AH336" s="60"/>
      <c r="AI336" s="61">
        <v>5</v>
      </c>
      <c r="AJ336" s="60">
        <f t="shared" ca="1" si="76"/>
        <v>15</v>
      </c>
    </row>
    <row r="337" spans="1:36" ht="13.8" x14ac:dyDescent="0.3">
      <c r="A337" s="55" t="str">
        <f t="shared" ca="1" si="92"/>
        <v>zei_66_3</v>
      </c>
      <c r="B337" s="55">
        <f t="shared" ca="1" si="92"/>
        <v>2.6513199806213401</v>
      </c>
      <c r="C337" s="55">
        <f t="shared" ca="1" si="92"/>
        <v>0.33039000630378701</v>
      </c>
      <c r="D337" s="55">
        <f t="shared" ca="1" si="92"/>
        <v>0.45335000753402699</v>
      </c>
      <c r="E337" s="14"/>
      <c r="F337" s="50">
        <v>321</v>
      </c>
      <c r="G337" s="62" t="str">
        <f t="shared" ca="1" si="79"/>
        <v>zei</v>
      </c>
      <c r="H337" s="56"/>
      <c r="I337" s="56"/>
      <c r="J337" s="14"/>
      <c r="K337" s="59">
        <f t="shared" ca="1" si="93"/>
        <v>0</v>
      </c>
      <c r="L337" s="59">
        <f t="shared" ca="1" si="93"/>
        <v>0</v>
      </c>
      <c r="M337" s="59">
        <f t="shared" ca="1" si="93"/>
        <v>0</v>
      </c>
      <c r="N337" s="59">
        <f t="shared" ca="1" si="93"/>
        <v>0</v>
      </c>
      <c r="O337" s="59">
        <f t="shared" ca="1" si="93"/>
        <v>0</v>
      </c>
      <c r="P337" s="59">
        <f t="shared" ca="1" si="93"/>
        <v>0</v>
      </c>
      <c r="Q337" s="59">
        <f t="shared" ca="1" si="93"/>
        <v>0</v>
      </c>
      <c r="R337" s="59">
        <f t="shared" ca="1" si="93"/>
        <v>0</v>
      </c>
      <c r="S337" s="59">
        <f t="shared" ca="1" si="93"/>
        <v>0</v>
      </c>
      <c r="T337" s="59">
        <f t="shared" ca="1" si="93"/>
        <v>2.6513199806213401</v>
      </c>
      <c r="U337" s="59">
        <f t="shared" ca="1" si="93"/>
        <v>0</v>
      </c>
      <c r="V337" s="59"/>
      <c r="W337" s="59">
        <f t="shared" ca="1" si="80"/>
        <v>0</v>
      </c>
      <c r="X337" s="59">
        <f t="shared" ca="1" si="81"/>
        <v>0</v>
      </c>
      <c r="Y337" s="59">
        <f t="shared" ca="1" si="82"/>
        <v>0</v>
      </c>
      <c r="Z337" s="59">
        <f t="shared" ca="1" si="83"/>
        <v>0</v>
      </c>
      <c r="AA337" s="59">
        <f t="shared" ca="1" si="84"/>
        <v>0</v>
      </c>
      <c r="AB337" s="59">
        <f t="shared" ca="1" si="85"/>
        <v>0</v>
      </c>
      <c r="AC337" s="59">
        <f t="shared" ca="1" si="86"/>
        <v>0</v>
      </c>
      <c r="AD337" s="59">
        <f t="shared" ca="1" si="87"/>
        <v>0</v>
      </c>
      <c r="AE337" s="59">
        <f t="shared" ca="1" si="88"/>
        <v>0</v>
      </c>
      <c r="AF337" s="59">
        <f t="shared" ca="1" si="89"/>
        <v>0.33039000630378701</v>
      </c>
      <c r="AG337" s="59">
        <f t="shared" ca="1" si="90"/>
        <v>0</v>
      </c>
      <c r="AH337" s="60"/>
      <c r="AI337" s="61">
        <v>5</v>
      </c>
      <c r="AJ337" s="60">
        <f t="shared" ca="1" si="76"/>
        <v>15</v>
      </c>
    </row>
    <row r="338" spans="1:36" ht="13.8" x14ac:dyDescent="0.3">
      <c r="A338" s="55" t="str">
        <f t="shared" ca="1" si="92"/>
        <v>zei_66_4</v>
      </c>
      <c r="B338" s="55">
        <f t="shared" ca="1" si="92"/>
        <v>6.6756000518798801</v>
      </c>
      <c r="C338" s="55">
        <f t="shared" ca="1" si="92"/>
        <v>2.2288799285888699</v>
      </c>
      <c r="D338" s="55">
        <f t="shared" ca="1" si="92"/>
        <v>-1.80243003368378</v>
      </c>
      <c r="E338" s="14"/>
      <c r="F338" s="50">
        <v>322</v>
      </c>
      <c r="G338" s="62" t="str">
        <f t="shared" ca="1" si="79"/>
        <v>zei</v>
      </c>
      <c r="H338" s="56"/>
      <c r="I338" s="56"/>
      <c r="J338" s="14"/>
      <c r="K338" s="59">
        <f t="shared" ca="1" si="93"/>
        <v>0</v>
      </c>
      <c r="L338" s="59">
        <f t="shared" ca="1" si="93"/>
        <v>0</v>
      </c>
      <c r="M338" s="59">
        <f t="shared" ca="1" si="93"/>
        <v>0</v>
      </c>
      <c r="N338" s="59">
        <f t="shared" ca="1" si="93"/>
        <v>0</v>
      </c>
      <c r="O338" s="59">
        <f t="shared" ca="1" si="93"/>
        <v>0</v>
      </c>
      <c r="P338" s="59">
        <f t="shared" ca="1" si="93"/>
        <v>0</v>
      </c>
      <c r="Q338" s="59">
        <f t="shared" ca="1" si="93"/>
        <v>0</v>
      </c>
      <c r="R338" s="59">
        <f t="shared" ca="1" si="93"/>
        <v>0</v>
      </c>
      <c r="S338" s="59">
        <f t="shared" ca="1" si="93"/>
        <v>0</v>
      </c>
      <c r="T338" s="59">
        <f t="shared" ca="1" si="93"/>
        <v>6.6756000518798801</v>
      </c>
      <c r="U338" s="59">
        <f t="shared" ca="1" si="93"/>
        <v>0</v>
      </c>
      <c r="V338" s="59"/>
      <c r="W338" s="59">
        <f t="shared" ca="1" si="80"/>
        <v>0</v>
      </c>
      <c r="X338" s="59">
        <f t="shared" ca="1" si="81"/>
        <v>0</v>
      </c>
      <c r="Y338" s="59">
        <f t="shared" ca="1" si="82"/>
        <v>0</v>
      </c>
      <c r="Z338" s="59">
        <f t="shared" ca="1" si="83"/>
        <v>0</v>
      </c>
      <c r="AA338" s="59">
        <f t="shared" ca="1" si="84"/>
        <v>0</v>
      </c>
      <c r="AB338" s="59">
        <f t="shared" ca="1" si="85"/>
        <v>0</v>
      </c>
      <c r="AC338" s="59">
        <f t="shared" ca="1" si="86"/>
        <v>0</v>
      </c>
      <c r="AD338" s="59">
        <f t="shared" ca="1" si="87"/>
        <v>0</v>
      </c>
      <c r="AE338" s="59">
        <f t="shared" ca="1" si="88"/>
        <v>0</v>
      </c>
      <c r="AF338" s="59">
        <f t="shared" ca="1" si="89"/>
        <v>2.2288799285888699</v>
      </c>
      <c r="AG338" s="59">
        <f t="shared" ca="1" si="90"/>
        <v>0</v>
      </c>
      <c r="AH338" s="60"/>
      <c r="AI338" s="61">
        <v>5</v>
      </c>
      <c r="AJ338" s="60">
        <f t="shared" ref="AJ338:AJ349" ca="1" si="94">IF($C$5=1,IF(G338&lt;&gt;"",15,0),IF(H338&lt;&gt;"",15,0))</f>
        <v>15</v>
      </c>
    </row>
    <row r="339" spans="1:36" ht="13.8" x14ac:dyDescent="0.3">
      <c r="A339" s="55" t="str">
        <f t="shared" ca="1" si="92"/>
        <v>zei_66_5</v>
      </c>
      <c r="B339" s="55">
        <f t="shared" ca="1" si="92"/>
        <v>4.1624298095703098</v>
      </c>
      <c r="C339" s="55">
        <f t="shared" ca="1" si="92"/>
        <v>1.9792799949646001</v>
      </c>
      <c r="D339" s="55">
        <f t="shared" ca="1" si="92"/>
        <v>-0.59522998332977295</v>
      </c>
      <c r="E339" s="14"/>
      <c r="F339" s="50">
        <v>323</v>
      </c>
      <c r="G339" s="62" t="str">
        <f t="shared" ca="1" si="79"/>
        <v>zei</v>
      </c>
      <c r="H339" s="56"/>
      <c r="I339" s="56"/>
      <c r="J339" s="14"/>
      <c r="K339" s="59">
        <f t="shared" ca="1" si="93"/>
        <v>0</v>
      </c>
      <c r="L339" s="59">
        <f t="shared" ca="1" si="93"/>
        <v>0</v>
      </c>
      <c r="M339" s="59">
        <f t="shared" ca="1" si="93"/>
        <v>0</v>
      </c>
      <c r="N339" s="59">
        <f t="shared" ca="1" si="93"/>
        <v>0</v>
      </c>
      <c r="O339" s="59">
        <f t="shared" ca="1" si="93"/>
        <v>0</v>
      </c>
      <c r="P339" s="59">
        <f t="shared" ca="1" si="93"/>
        <v>0</v>
      </c>
      <c r="Q339" s="59">
        <f t="shared" ca="1" si="93"/>
        <v>0</v>
      </c>
      <c r="R339" s="59">
        <f t="shared" ca="1" si="93"/>
        <v>0</v>
      </c>
      <c r="S339" s="59">
        <f t="shared" ca="1" si="93"/>
        <v>0</v>
      </c>
      <c r="T339" s="59">
        <f t="shared" ca="1" si="93"/>
        <v>4.1624298095703098</v>
      </c>
      <c r="U339" s="59">
        <f t="shared" ca="1" si="93"/>
        <v>0</v>
      </c>
      <c r="V339" s="59"/>
      <c r="W339" s="59">
        <f t="shared" ca="1" si="80"/>
        <v>0</v>
      </c>
      <c r="X339" s="59">
        <f t="shared" ca="1" si="81"/>
        <v>0</v>
      </c>
      <c r="Y339" s="59">
        <f t="shared" ca="1" si="82"/>
        <v>0</v>
      </c>
      <c r="Z339" s="59">
        <f t="shared" ca="1" si="83"/>
        <v>0</v>
      </c>
      <c r="AA339" s="59">
        <f t="shared" ca="1" si="84"/>
        <v>0</v>
      </c>
      <c r="AB339" s="59">
        <f t="shared" ca="1" si="85"/>
        <v>0</v>
      </c>
      <c r="AC339" s="59">
        <f t="shared" ca="1" si="86"/>
        <v>0</v>
      </c>
      <c r="AD339" s="59">
        <f t="shared" ca="1" si="87"/>
        <v>0</v>
      </c>
      <c r="AE339" s="59">
        <f t="shared" ca="1" si="88"/>
        <v>0</v>
      </c>
      <c r="AF339" s="59">
        <f t="shared" ca="1" si="89"/>
        <v>1.9792799949646001</v>
      </c>
      <c r="AG339" s="59">
        <f t="shared" ca="1" si="90"/>
        <v>0</v>
      </c>
      <c r="AH339" s="60"/>
      <c r="AI339" s="61">
        <v>5</v>
      </c>
      <c r="AJ339" s="60">
        <f t="shared" ca="1" si="94"/>
        <v>15</v>
      </c>
    </row>
    <row r="340" spans="1:36" ht="13.8" x14ac:dyDescent="0.3">
      <c r="A340" s="55" t="str">
        <f t="shared" ca="1" si="92"/>
        <v>zei_67_1</v>
      </c>
      <c r="B340" s="55">
        <f t="shared" ca="1" si="92"/>
        <v>3.6941599845886199</v>
      </c>
      <c r="C340" s="55">
        <f t="shared" ca="1" si="92"/>
        <v>-0.79830002784729004</v>
      </c>
      <c r="D340" s="55">
        <f t="shared" ca="1" si="92"/>
        <v>1.01239001750946</v>
      </c>
      <c r="E340" s="14"/>
      <c r="F340" s="50">
        <v>324</v>
      </c>
      <c r="G340" s="62" t="str">
        <f t="shared" ca="1" si="79"/>
        <v>zei</v>
      </c>
      <c r="H340" s="56"/>
      <c r="I340" s="56"/>
      <c r="J340" s="14"/>
      <c r="K340" s="59">
        <f t="shared" ca="1" si="93"/>
        <v>0</v>
      </c>
      <c r="L340" s="59">
        <f t="shared" ca="1" si="93"/>
        <v>0</v>
      </c>
      <c r="M340" s="59">
        <f t="shared" ca="1" si="93"/>
        <v>0</v>
      </c>
      <c r="N340" s="59">
        <f t="shared" ca="1" si="93"/>
        <v>0</v>
      </c>
      <c r="O340" s="59">
        <f t="shared" ca="1" si="93"/>
        <v>0</v>
      </c>
      <c r="P340" s="59">
        <f t="shared" ca="1" si="93"/>
        <v>0</v>
      </c>
      <c r="Q340" s="59">
        <f t="shared" ca="1" si="93"/>
        <v>0</v>
      </c>
      <c r="R340" s="59">
        <f t="shared" ca="1" si="93"/>
        <v>0</v>
      </c>
      <c r="S340" s="59">
        <f t="shared" ca="1" si="93"/>
        <v>0</v>
      </c>
      <c r="T340" s="59">
        <f t="shared" ca="1" si="93"/>
        <v>3.6941599845886199</v>
      </c>
      <c r="U340" s="59">
        <f t="shared" ca="1" si="93"/>
        <v>0</v>
      </c>
      <c r="V340" s="59"/>
      <c r="W340" s="59">
        <f t="shared" ca="1" si="80"/>
        <v>0</v>
      </c>
      <c r="X340" s="59">
        <f t="shared" ca="1" si="81"/>
        <v>0</v>
      </c>
      <c r="Y340" s="59">
        <f t="shared" ca="1" si="82"/>
        <v>0</v>
      </c>
      <c r="Z340" s="59">
        <f t="shared" ca="1" si="83"/>
        <v>0</v>
      </c>
      <c r="AA340" s="59">
        <f t="shared" ca="1" si="84"/>
        <v>0</v>
      </c>
      <c r="AB340" s="59">
        <f t="shared" ca="1" si="85"/>
        <v>0</v>
      </c>
      <c r="AC340" s="59">
        <f t="shared" ca="1" si="86"/>
        <v>0</v>
      </c>
      <c r="AD340" s="59">
        <f t="shared" ca="1" si="87"/>
        <v>0</v>
      </c>
      <c r="AE340" s="59">
        <f t="shared" ca="1" si="88"/>
        <v>0</v>
      </c>
      <c r="AF340" s="59">
        <f t="shared" ca="1" si="89"/>
        <v>-0.79830002784729004</v>
      </c>
      <c r="AG340" s="59">
        <f t="shared" ca="1" si="90"/>
        <v>0</v>
      </c>
      <c r="AH340" s="60"/>
      <c r="AI340" s="61">
        <v>5</v>
      </c>
      <c r="AJ340" s="60">
        <f t="shared" ca="1" si="94"/>
        <v>15</v>
      </c>
    </row>
    <row r="341" spans="1:36" ht="13.8" x14ac:dyDescent="0.3">
      <c r="A341" s="55" t="str">
        <f t="shared" ca="1" si="92"/>
        <v>zei_67_2</v>
      </c>
      <c r="B341" s="55">
        <f t="shared" ca="1" si="92"/>
        <v>3.15148997306824</v>
      </c>
      <c r="C341" s="55">
        <f t="shared" ca="1" si="92"/>
        <v>0.66759997606277499</v>
      </c>
      <c r="D341" s="55">
        <f t="shared" ca="1" si="92"/>
        <v>2.1387801170349099</v>
      </c>
      <c r="E341" s="14"/>
      <c r="F341" s="50">
        <v>325</v>
      </c>
      <c r="G341" s="62" t="str">
        <f t="shared" ca="1" si="79"/>
        <v>zei</v>
      </c>
      <c r="H341" s="56"/>
      <c r="I341" s="56"/>
      <c r="J341" s="14"/>
      <c r="K341" s="59">
        <f t="shared" ca="1" si="93"/>
        <v>0</v>
      </c>
      <c r="L341" s="59">
        <f t="shared" ca="1" si="93"/>
        <v>0</v>
      </c>
      <c r="M341" s="59">
        <f t="shared" ca="1" si="93"/>
        <v>0</v>
      </c>
      <c r="N341" s="59">
        <f t="shared" ca="1" si="93"/>
        <v>0</v>
      </c>
      <c r="O341" s="59">
        <f t="shared" ca="1" si="93"/>
        <v>0</v>
      </c>
      <c r="P341" s="59">
        <f t="shared" ca="1" si="93"/>
        <v>0</v>
      </c>
      <c r="Q341" s="59">
        <f t="shared" ca="1" si="93"/>
        <v>0</v>
      </c>
      <c r="R341" s="59">
        <f t="shared" ca="1" si="93"/>
        <v>0</v>
      </c>
      <c r="S341" s="59">
        <f t="shared" ca="1" si="93"/>
        <v>0</v>
      </c>
      <c r="T341" s="59">
        <f t="shared" ca="1" si="93"/>
        <v>3.15148997306824</v>
      </c>
      <c r="U341" s="59">
        <f t="shared" ca="1" si="93"/>
        <v>0</v>
      </c>
      <c r="V341" s="59"/>
      <c r="W341" s="59">
        <f t="shared" ca="1" si="80"/>
        <v>0</v>
      </c>
      <c r="X341" s="59">
        <f t="shared" ca="1" si="81"/>
        <v>0</v>
      </c>
      <c r="Y341" s="59">
        <f t="shared" ca="1" si="82"/>
        <v>0</v>
      </c>
      <c r="Z341" s="59">
        <f t="shared" ca="1" si="83"/>
        <v>0</v>
      </c>
      <c r="AA341" s="59">
        <f t="shared" ca="1" si="84"/>
        <v>0</v>
      </c>
      <c r="AB341" s="59">
        <f t="shared" ca="1" si="85"/>
        <v>0</v>
      </c>
      <c r="AC341" s="59">
        <f t="shared" ca="1" si="86"/>
        <v>0</v>
      </c>
      <c r="AD341" s="59">
        <f t="shared" ca="1" si="87"/>
        <v>0</v>
      </c>
      <c r="AE341" s="59">
        <f t="shared" ca="1" si="88"/>
        <v>0</v>
      </c>
      <c r="AF341" s="59">
        <f t="shared" ca="1" si="89"/>
        <v>0.66759997606277499</v>
      </c>
      <c r="AG341" s="59">
        <f t="shared" ca="1" si="90"/>
        <v>0</v>
      </c>
      <c r="AH341" s="60"/>
      <c r="AI341" s="61">
        <v>5</v>
      </c>
      <c r="AJ341" s="60">
        <f t="shared" ca="1" si="94"/>
        <v>15</v>
      </c>
    </row>
    <row r="342" spans="1:36" ht="13.8" x14ac:dyDescent="0.3">
      <c r="A342" s="55" t="str">
        <f t="shared" ca="1" si="92"/>
        <v>zei_67_3</v>
      </c>
      <c r="B342" s="55">
        <f t="shared" ca="1" si="92"/>
        <v>2.7243499755859402</v>
      </c>
      <c r="C342" s="55">
        <f t="shared" ca="1" si="92"/>
        <v>-0.39302998781204201</v>
      </c>
      <c r="D342" s="55">
        <f t="shared" ca="1" si="92"/>
        <v>0.60815000534057595</v>
      </c>
      <c r="E342" s="14"/>
      <c r="F342" s="50">
        <v>326</v>
      </c>
      <c r="G342" s="62" t="str">
        <f t="shared" ca="1" si="79"/>
        <v>zei</v>
      </c>
      <c r="H342" s="56"/>
      <c r="I342" s="56"/>
      <c r="J342" s="14"/>
      <c r="K342" s="59">
        <f t="shared" ca="1" si="93"/>
        <v>0</v>
      </c>
      <c r="L342" s="59">
        <f t="shared" ca="1" si="93"/>
        <v>0</v>
      </c>
      <c r="M342" s="59">
        <f t="shared" ca="1" si="93"/>
        <v>0</v>
      </c>
      <c r="N342" s="59">
        <f t="shared" ca="1" si="93"/>
        <v>0</v>
      </c>
      <c r="O342" s="59">
        <f t="shared" ca="1" si="93"/>
        <v>0</v>
      </c>
      <c r="P342" s="59">
        <f t="shared" ca="1" si="93"/>
        <v>0</v>
      </c>
      <c r="Q342" s="59">
        <f t="shared" ca="1" si="93"/>
        <v>0</v>
      </c>
      <c r="R342" s="59">
        <f t="shared" ca="1" si="93"/>
        <v>0</v>
      </c>
      <c r="S342" s="59">
        <f t="shared" ca="1" si="93"/>
        <v>0</v>
      </c>
      <c r="T342" s="59">
        <f t="shared" ca="1" si="93"/>
        <v>2.7243499755859402</v>
      </c>
      <c r="U342" s="59">
        <f t="shared" ca="1" si="93"/>
        <v>0</v>
      </c>
      <c r="V342" s="59"/>
      <c r="W342" s="59">
        <f t="shared" ca="1" si="80"/>
        <v>0</v>
      </c>
      <c r="X342" s="59">
        <f t="shared" ca="1" si="81"/>
        <v>0</v>
      </c>
      <c r="Y342" s="59">
        <f t="shared" ca="1" si="82"/>
        <v>0</v>
      </c>
      <c r="Z342" s="59">
        <f t="shared" ca="1" si="83"/>
        <v>0</v>
      </c>
      <c r="AA342" s="59">
        <f t="shared" ca="1" si="84"/>
        <v>0</v>
      </c>
      <c r="AB342" s="59">
        <f t="shared" ca="1" si="85"/>
        <v>0</v>
      </c>
      <c r="AC342" s="59">
        <f t="shared" ca="1" si="86"/>
        <v>0</v>
      </c>
      <c r="AD342" s="59">
        <f t="shared" ca="1" si="87"/>
        <v>0</v>
      </c>
      <c r="AE342" s="59">
        <f t="shared" ca="1" si="88"/>
        <v>0</v>
      </c>
      <c r="AF342" s="59">
        <f t="shared" ca="1" si="89"/>
        <v>-0.39302998781204201</v>
      </c>
      <c r="AG342" s="59">
        <f t="shared" ca="1" si="90"/>
        <v>0</v>
      </c>
      <c r="AH342" s="60"/>
      <c r="AI342" s="61">
        <v>5</v>
      </c>
      <c r="AJ342" s="60">
        <f t="shared" ca="1" si="94"/>
        <v>15</v>
      </c>
    </row>
    <row r="343" spans="1:36" ht="13.8" x14ac:dyDescent="0.3">
      <c r="A343" s="55" t="str">
        <f t="shared" ca="1" si="92"/>
        <v>zei_67_4</v>
      </c>
      <c r="B343" s="55">
        <f t="shared" ca="1" si="92"/>
        <v>3.6666998863220202</v>
      </c>
      <c r="C343" s="55">
        <f t="shared" ca="1" si="92"/>
        <v>9.9079996347427396E-2</v>
      </c>
      <c r="D343" s="55">
        <f t="shared" ca="1" si="92"/>
        <v>0.35569998621940602</v>
      </c>
      <c r="E343" s="14"/>
      <c r="F343" s="50">
        <v>327</v>
      </c>
      <c r="G343" s="62" t="str">
        <f t="shared" ca="1" si="79"/>
        <v>zei</v>
      </c>
      <c r="H343" s="56"/>
      <c r="I343" s="56"/>
      <c r="J343" s="14"/>
      <c r="K343" s="59">
        <f t="shared" ca="1" si="93"/>
        <v>0</v>
      </c>
      <c r="L343" s="59">
        <f t="shared" ca="1" si="93"/>
        <v>0</v>
      </c>
      <c r="M343" s="59">
        <f t="shared" ca="1" si="93"/>
        <v>0</v>
      </c>
      <c r="N343" s="59">
        <f t="shared" ca="1" si="93"/>
        <v>0</v>
      </c>
      <c r="O343" s="59">
        <f t="shared" ca="1" si="93"/>
        <v>0</v>
      </c>
      <c r="P343" s="59">
        <f t="shared" ca="1" si="93"/>
        <v>0</v>
      </c>
      <c r="Q343" s="59">
        <f t="shared" ca="1" si="93"/>
        <v>0</v>
      </c>
      <c r="R343" s="59">
        <f t="shared" ca="1" si="93"/>
        <v>0</v>
      </c>
      <c r="S343" s="59">
        <f t="shared" ca="1" si="93"/>
        <v>0</v>
      </c>
      <c r="T343" s="59">
        <f t="shared" ca="1" si="93"/>
        <v>3.6666998863220202</v>
      </c>
      <c r="U343" s="59">
        <f t="shared" ca="1" si="93"/>
        <v>0</v>
      </c>
      <c r="V343" s="59"/>
      <c r="W343" s="59">
        <f t="shared" ca="1" si="80"/>
        <v>0</v>
      </c>
      <c r="X343" s="59">
        <f t="shared" ca="1" si="81"/>
        <v>0</v>
      </c>
      <c r="Y343" s="59">
        <f t="shared" ca="1" si="82"/>
        <v>0</v>
      </c>
      <c r="Z343" s="59">
        <f t="shared" ca="1" si="83"/>
        <v>0</v>
      </c>
      <c r="AA343" s="59">
        <f t="shared" ca="1" si="84"/>
        <v>0</v>
      </c>
      <c r="AB343" s="59">
        <f t="shared" ca="1" si="85"/>
        <v>0</v>
      </c>
      <c r="AC343" s="59">
        <f t="shared" ca="1" si="86"/>
        <v>0</v>
      </c>
      <c r="AD343" s="59">
        <f t="shared" ca="1" si="87"/>
        <v>0</v>
      </c>
      <c r="AE343" s="59">
        <f t="shared" ca="1" si="88"/>
        <v>0</v>
      </c>
      <c r="AF343" s="59">
        <f t="shared" ca="1" si="89"/>
        <v>9.9079996347427396E-2</v>
      </c>
      <c r="AG343" s="59">
        <f t="shared" ca="1" si="90"/>
        <v>0</v>
      </c>
      <c r="AH343" s="60"/>
      <c r="AI343" s="61">
        <v>5</v>
      </c>
      <c r="AJ343" s="60">
        <f t="shared" ca="1" si="94"/>
        <v>15</v>
      </c>
    </row>
    <row r="344" spans="1:36" ht="13.8" x14ac:dyDescent="0.3">
      <c r="A344" s="55" t="str">
        <f t="shared" ca="1" si="92"/>
        <v>zei_67_5</v>
      </c>
      <c r="B344" s="55">
        <f t="shared" ca="1" si="92"/>
        <v>3.0719299316406299</v>
      </c>
      <c r="C344" s="55">
        <f t="shared" ca="1" si="92"/>
        <v>-0.69221001863479603</v>
      </c>
      <c r="D344" s="55">
        <f t="shared" ca="1" si="92"/>
        <v>1.91788995265961</v>
      </c>
      <c r="E344" s="14"/>
      <c r="F344" s="50">
        <v>328</v>
      </c>
      <c r="G344" s="62" t="str">
        <f t="shared" ca="1" si="79"/>
        <v>zei</v>
      </c>
      <c r="H344" s="56"/>
      <c r="I344" s="56"/>
      <c r="J344" s="14"/>
      <c r="K344" s="59">
        <f t="shared" ca="1" si="93"/>
        <v>0</v>
      </c>
      <c r="L344" s="59">
        <f t="shared" ca="1" si="93"/>
        <v>0</v>
      </c>
      <c r="M344" s="59">
        <f t="shared" ca="1" si="93"/>
        <v>0</v>
      </c>
      <c r="N344" s="59">
        <f t="shared" ca="1" si="93"/>
        <v>0</v>
      </c>
      <c r="O344" s="59">
        <f t="shared" ca="1" si="93"/>
        <v>0</v>
      </c>
      <c r="P344" s="59">
        <f t="shared" ca="1" si="93"/>
        <v>0</v>
      </c>
      <c r="Q344" s="59">
        <f t="shared" ca="1" si="93"/>
        <v>0</v>
      </c>
      <c r="R344" s="59">
        <f t="shared" ca="1" si="93"/>
        <v>0</v>
      </c>
      <c r="S344" s="59">
        <f t="shared" ca="1" si="93"/>
        <v>0</v>
      </c>
      <c r="T344" s="59">
        <f t="shared" ca="1" si="93"/>
        <v>3.0719299316406299</v>
      </c>
      <c r="U344" s="59">
        <f t="shared" ca="1" si="93"/>
        <v>0</v>
      </c>
      <c r="V344" s="59"/>
      <c r="W344" s="59">
        <f t="shared" ca="1" si="80"/>
        <v>0</v>
      </c>
      <c r="X344" s="59">
        <f t="shared" ca="1" si="81"/>
        <v>0</v>
      </c>
      <c r="Y344" s="59">
        <f t="shared" ca="1" si="82"/>
        <v>0</v>
      </c>
      <c r="Z344" s="59">
        <f t="shared" ca="1" si="83"/>
        <v>0</v>
      </c>
      <c r="AA344" s="59">
        <f t="shared" ca="1" si="84"/>
        <v>0</v>
      </c>
      <c r="AB344" s="59">
        <f t="shared" ca="1" si="85"/>
        <v>0</v>
      </c>
      <c r="AC344" s="59">
        <f t="shared" ca="1" si="86"/>
        <v>0</v>
      </c>
      <c r="AD344" s="59">
        <f t="shared" ca="1" si="87"/>
        <v>0</v>
      </c>
      <c r="AE344" s="59">
        <f t="shared" ca="1" si="88"/>
        <v>0</v>
      </c>
      <c r="AF344" s="59">
        <f t="shared" ca="1" si="89"/>
        <v>-0.69221001863479603</v>
      </c>
      <c r="AG344" s="59">
        <f t="shared" ca="1" si="90"/>
        <v>0</v>
      </c>
      <c r="AH344" s="60"/>
      <c r="AI344" s="61">
        <v>5</v>
      </c>
      <c r="AJ344" s="60">
        <f t="shared" ca="1" si="94"/>
        <v>15</v>
      </c>
    </row>
    <row r="345" spans="1:36" ht="13.8" x14ac:dyDescent="0.3">
      <c r="A345" s="55" t="str">
        <f t="shared" ca="1" si="92"/>
        <v>zei_68_1</v>
      </c>
      <c r="B345" s="55">
        <f t="shared" ca="1" si="92"/>
        <v>1.0160599946975699</v>
      </c>
      <c r="C345" s="55">
        <f t="shared" ca="1" si="92"/>
        <v>-1.48114001750946</v>
      </c>
      <c r="D345" s="55">
        <f t="shared" ca="1" si="92"/>
        <v>-0.42838999629020702</v>
      </c>
      <c r="E345" s="14"/>
      <c r="F345" s="50">
        <v>329</v>
      </c>
      <c r="G345" s="62" t="str">
        <f t="shared" ca="1" si="79"/>
        <v>zei</v>
      </c>
      <c r="H345" s="56"/>
      <c r="I345" s="56"/>
      <c r="J345" s="14"/>
      <c r="K345" s="59">
        <f t="shared" ca="1" si="93"/>
        <v>0</v>
      </c>
      <c r="L345" s="59">
        <f t="shared" ca="1" si="93"/>
        <v>0</v>
      </c>
      <c r="M345" s="59">
        <f t="shared" ca="1" si="93"/>
        <v>0</v>
      </c>
      <c r="N345" s="59">
        <f t="shared" ca="1" si="93"/>
        <v>0</v>
      </c>
      <c r="O345" s="59">
        <f t="shared" ca="1" si="93"/>
        <v>0</v>
      </c>
      <c r="P345" s="59">
        <f t="shared" ca="1" si="93"/>
        <v>0</v>
      </c>
      <c r="Q345" s="59">
        <f t="shared" ca="1" si="93"/>
        <v>0</v>
      </c>
      <c r="R345" s="59">
        <f t="shared" ca="1" si="93"/>
        <v>0</v>
      </c>
      <c r="S345" s="59">
        <f t="shared" ca="1" si="93"/>
        <v>0</v>
      </c>
      <c r="T345" s="59">
        <f t="shared" ca="1" si="93"/>
        <v>1.0160599946975699</v>
      </c>
      <c r="U345" s="59">
        <f t="shared" ca="1" si="93"/>
        <v>0</v>
      </c>
      <c r="V345" s="59"/>
      <c r="W345" s="59">
        <f t="shared" ca="1" si="80"/>
        <v>0</v>
      </c>
      <c r="X345" s="59">
        <f t="shared" ca="1" si="81"/>
        <v>0</v>
      </c>
      <c r="Y345" s="59">
        <f t="shared" ca="1" si="82"/>
        <v>0</v>
      </c>
      <c r="Z345" s="59">
        <f t="shared" ca="1" si="83"/>
        <v>0</v>
      </c>
      <c r="AA345" s="59">
        <f t="shared" ca="1" si="84"/>
        <v>0</v>
      </c>
      <c r="AB345" s="59">
        <f t="shared" ca="1" si="85"/>
        <v>0</v>
      </c>
      <c r="AC345" s="59">
        <f t="shared" ca="1" si="86"/>
        <v>0</v>
      </c>
      <c r="AD345" s="59">
        <f t="shared" ca="1" si="87"/>
        <v>0</v>
      </c>
      <c r="AE345" s="59">
        <f t="shared" ca="1" si="88"/>
        <v>0</v>
      </c>
      <c r="AF345" s="59">
        <f t="shared" ca="1" si="89"/>
        <v>-1.48114001750946</v>
      </c>
      <c r="AG345" s="59">
        <f t="shared" ca="1" si="90"/>
        <v>0</v>
      </c>
      <c r="AH345" s="60"/>
      <c r="AI345" s="61">
        <v>5</v>
      </c>
      <c r="AJ345" s="60">
        <f t="shared" ca="1" si="94"/>
        <v>15</v>
      </c>
    </row>
    <row r="346" spans="1:36" ht="13.8" x14ac:dyDescent="0.3">
      <c r="A346" s="55" t="str">
        <f t="shared" ca="1" si="92"/>
        <v>zei_68_2</v>
      </c>
      <c r="B346" s="55">
        <f t="shared" ca="1" si="92"/>
        <v>-0.61043000221252397</v>
      </c>
      <c r="C346" s="55">
        <f t="shared" ca="1" si="92"/>
        <v>-1.91428995132446</v>
      </c>
      <c r="D346" s="55">
        <f t="shared" ca="1" si="92"/>
        <v>-0.55528002977371205</v>
      </c>
      <c r="E346" s="14"/>
      <c r="F346" s="50">
        <v>330</v>
      </c>
      <c r="G346" s="62" t="str">
        <f t="shared" ca="1" si="79"/>
        <v>zei</v>
      </c>
      <c r="H346" s="56"/>
      <c r="I346" s="56"/>
      <c r="J346" s="14"/>
      <c r="K346" s="59">
        <f t="shared" ca="1" si="93"/>
        <v>0</v>
      </c>
      <c r="L346" s="59">
        <f t="shared" ca="1" si="93"/>
        <v>0</v>
      </c>
      <c r="M346" s="59">
        <f t="shared" ca="1" si="93"/>
        <v>0</v>
      </c>
      <c r="N346" s="59">
        <f t="shared" ca="1" si="93"/>
        <v>0</v>
      </c>
      <c r="O346" s="59">
        <f t="shared" ca="1" si="93"/>
        <v>0</v>
      </c>
      <c r="P346" s="59">
        <f t="shared" ca="1" si="93"/>
        <v>0</v>
      </c>
      <c r="Q346" s="59">
        <f t="shared" ca="1" si="93"/>
        <v>0</v>
      </c>
      <c r="R346" s="59">
        <f t="shared" ca="1" si="93"/>
        <v>0</v>
      </c>
      <c r="S346" s="59">
        <f t="shared" ca="1" si="93"/>
        <v>0</v>
      </c>
      <c r="T346" s="59">
        <f t="shared" ca="1" si="93"/>
        <v>-0.61043000221252397</v>
      </c>
      <c r="U346" s="59">
        <f t="shared" ca="1" si="93"/>
        <v>0</v>
      </c>
      <c r="V346" s="59"/>
      <c r="W346" s="59">
        <f t="shared" ca="1" si="80"/>
        <v>0</v>
      </c>
      <c r="X346" s="59">
        <f t="shared" ca="1" si="81"/>
        <v>0</v>
      </c>
      <c r="Y346" s="59">
        <f t="shared" ca="1" si="82"/>
        <v>0</v>
      </c>
      <c r="Z346" s="59">
        <f t="shared" ca="1" si="83"/>
        <v>0</v>
      </c>
      <c r="AA346" s="59">
        <f t="shared" ca="1" si="84"/>
        <v>0</v>
      </c>
      <c r="AB346" s="59">
        <f t="shared" ca="1" si="85"/>
        <v>0</v>
      </c>
      <c r="AC346" s="59">
        <f t="shared" ca="1" si="86"/>
        <v>0</v>
      </c>
      <c r="AD346" s="59">
        <f t="shared" ca="1" si="87"/>
        <v>0</v>
      </c>
      <c r="AE346" s="59">
        <f t="shared" ca="1" si="88"/>
        <v>0</v>
      </c>
      <c r="AF346" s="59">
        <f t="shared" ca="1" si="89"/>
        <v>-1.91428995132446</v>
      </c>
      <c r="AG346" s="59">
        <f t="shared" ca="1" si="90"/>
        <v>0</v>
      </c>
      <c r="AH346" s="60"/>
      <c r="AI346" s="61">
        <v>5</v>
      </c>
      <c r="AJ346" s="60">
        <f t="shared" ca="1" si="94"/>
        <v>15</v>
      </c>
    </row>
    <row r="347" spans="1:36" ht="13.8" x14ac:dyDescent="0.3">
      <c r="A347" s="55" t="str">
        <f t="shared" ca="1" si="92"/>
        <v>zei_68_3</v>
      </c>
      <c r="B347" s="55">
        <f t="shared" ca="1" si="92"/>
        <v>3.6001501083374001</v>
      </c>
      <c r="C347" s="55">
        <f t="shared" ca="1" si="92"/>
        <v>0.23297999799251601</v>
      </c>
      <c r="D347" s="55">
        <f t="shared" ca="1" si="92"/>
        <v>-0.16362999379634899</v>
      </c>
      <c r="E347" s="14"/>
      <c r="F347" s="50">
        <v>331</v>
      </c>
      <c r="G347" s="62" t="str">
        <f t="shared" ca="1" si="79"/>
        <v>zei</v>
      </c>
      <c r="H347" s="56"/>
      <c r="I347" s="56"/>
      <c r="J347" s="14"/>
      <c r="K347" s="59">
        <f t="shared" ca="1" si="93"/>
        <v>0</v>
      </c>
      <c r="L347" s="59">
        <f t="shared" ca="1" si="93"/>
        <v>0</v>
      </c>
      <c r="M347" s="59">
        <f t="shared" ca="1" si="93"/>
        <v>0</v>
      </c>
      <c r="N347" s="59">
        <f t="shared" ca="1" si="93"/>
        <v>0</v>
      </c>
      <c r="O347" s="59">
        <f t="shared" ca="1" si="93"/>
        <v>0</v>
      </c>
      <c r="P347" s="59">
        <f t="shared" ca="1" si="93"/>
        <v>0</v>
      </c>
      <c r="Q347" s="59">
        <f t="shared" ca="1" si="93"/>
        <v>0</v>
      </c>
      <c r="R347" s="59">
        <f t="shared" ca="1" si="93"/>
        <v>0</v>
      </c>
      <c r="S347" s="59">
        <f t="shared" ca="1" si="93"/>
        <v>0</v>
      </c>
      <c r="T347" s="59">
        <f t="shared" ca="1" si="93"/>
        <v>3.6001501083374001</v>
      </c>
      <c r="U347" s="59">
        <f t="shared" ca="1" si="93"/>
        <v>0</v>
      </c>
      <c r="V347" s="59"/>
      <c r="W347" s="59">
        <f t="shared" ca="1" si="80"/>
        <v>0</v>
      </c>
      <c r="X347" s="59">
        <f t="shared" ca="1" si="81"/>
        <v>0</v>
      </c>
      <c r="Y347" s="59">
        <f t="shared" ca="1" si="82"/>
        <v>0</v>
      </c>
      <c r="Z347" s="59">
        <f t="shared" ca="1" si="83"/>
        <v>0</v>
      </c>
      <c r="AA347" s="59">
        <f t="shared" ca="1" si="84"/>
        <v>0</v>
      </c>
      <c r="AB347" s="59">
        <f t="shared" ca="1" si="85"/>
        <v>0</v>
      </c>
      <c r="AC347" s="59">
        <f t="shared" ca="1" si="86"/>
        <v>0</v>
      </c>
      <c r="AD347" s="59">
        <f t="shared" ca="1" si="87"/>
        <v>0</v>
      </c>
      <c r="AE347" s="59">
        <f t="shared" ca="1" si="88"/>
        <v>0</v>
      </c>
      <c r="AF347" s="59">
        <f t="shared" ca="1" si="89"/>
        <v>0.23297999799251601</v>
      </c>
      <c r="AG347" s="59">
        <f t="shared" ca="1" si="90"/>
        <v>0</v>
      </c>
      <c r="AH347" s="60"/>
      <c r="AI347" s="61">
        <v>5</v>
      </c>
      <c r="AJ347" s="60">
        <f t="shared" ca="1" si="94"/>
        <v>15</v>
      </c>
    </row>
    <row r="348" spans="1:36" ht="13.8" x14ac:dyDescent="0.3">
      <c r="A348" s="55" t="str">
        <f t="shared" ref="A348:D349" ca="1" si="95">INDIRECT($C$4&amp;"!"&amp;ADDRESS(ROW(),COLUMN()))</f>
        <v>zei_68_4</v>
      </c>
      <c r="B348" s="55">
        <f t="shared" ca="1" si="95"/>
        <v>3.7189800739288299</v>
      </c>
      <c r="C348" s="55">
        <f t="shared" ca="1" si="95"/>
        <v>0.75093001127242998</v>
      </c>
      <c r="D348" s="55">
        <f t="shared" ca="1" si="95"/>
        <v>9.9689997732639299E-2</v>
      </c>
      <c r="E348" s="14"/>
      <c r="F348" s="50">
        <v>332</v>
      </c>
      <c r="G348" s="62" t="str">
        <f t="shared" ca="1" si="79"/>
        <v>zei</v>
      </c>
      <c r="H348" s="56"/>
      <c r="I348" s="56"/>
      <c r="J348" s="14"/>
      <c r="K348" s="59">
        <f t="shared" ref="K348:U349" ca="1" si="96">IF($C$5=1,IF($G348=K$13,$B348,0),IF($H348=K$14,$B348,0))</f>
        <v>0</v>
      </c>
      <c r="L348" s="59">
        <f t="shared" ca="1" si="96"/>
        <v>0</v>
      </c>
      <c r="M348" s="59">
        <f t="shared" ca="1" si="96"/>
        <v>0</v>
      </c>
      <c r="N348" s="59">
        <f t="shared" ca="1" si="96"/>
        <v>0</v>
      </c>
      <c r="O348" s="59">
        <f t="shared" ca="1" si="96"/>
        <v>0</v>
      </c>
      <c r="P348" s="59">
        <f t="shared" ca="1" si="96"/>
        <v>0</v>
      </c>
      <c r="Q348" s="59">
        <f t="shared" ca="1" si="96"/>
        <v>0</v>
      </c>
      <c r="R348" s="59">
        <f t="shared" ca="1" si="96"/>
        <v>0</v>
      </c>
      <c r="S348" s="59">
        <f t="shared" ca="1" si="96"/>
        <v>0</v>
      </c>
      <c r="T348" s="59">
        <f t="shared" ca="1" si="96"/>
        <v>3.7189800739288299</v>
      </c>
      <c r="U348" s="59">
        <f t="shared" ca="1" si="96"/>
        <v>0</v>
      </c>
      <c r="V348" s="59"/>
      <c r="W348" s="59">
        <f t="shared" ca="1" si="80"/>
        <v>0</v>
      </c>
      <c r="X348" s="59">
        <f t="shared" ca="1" si="81"/>
        <v>0</v>
      </c>
      <c r="Y348" s="59">
        <f t="shared" ca="1" si="82"/>
        <v>0</v>
      </c>
      <c r="Z348" s="59">
        <f t="shared" ca="1" si="83"/>
        <v>0</v>
      </c>
      <c r="AA348" s="59">
        <f t="shared" ca="1" si="84"/>
        <v>0</v>
      </c>
      <c r="AB348" s="59">
        <f t="shared" ca="1" si="85"/>
        <v>0</v>
      </c>
      <c r="AC348" s="59">
        <f t="shared" ca="1" si="86"/>
        <v>0</v>
      </c>
      <c r="AD348" s="59">
        <f t="shared" ca="1" si="87"/>
        <v>0</v>
      </c>
      <c r="AE348" s="59">
        <f t="shared" ca="1" si="88"/>
        <v>0</v>
      </c>
      <c r="AF348" s="59">
        <f t="shared" ca="1" si="89"/>
        <v>0.75093001127242998</v>
      </c>
      <c r="AG348" s="59">
        <f t="shared" ca="1" si="90"/>
        <v>0</v>
      </c>
      <c r="AH348" s="60"/>
      <c r="AI348" s="61">
        <v>5</v>
      </c>
      <c r="AJ348" s="60">
        <f t="shared" ca="1" si="94"/>
        <v>15</v>
      </c>
    </row>
    <row r="349" spans="1:36" ht="13.8" x14ac:dyDescent="0.3">
      <c r="A349" s="55" t="str">
        <f t="shared" ca="1" si="95"/>
        <v>zei_68_5</v>
      </c>
      <c r="B349" s="55">
        <f t="shared" ca="1" si="95"/>
        <v>2.9846899509429901</v>
      </c>
      <c r="C349" s="55">
        <f t="shared" ca="1" si="95"/>
        <v>-0.107270002365112</v>
      </c>
      <c r="D349" s="55">
        <f t="shared" ca="1" si="95"/>
        <v>-0.29449000954628002</v>
      </c>
      <c r="E349" s="14"/>
      <c r="F349" s="50">
        <v>333</v>
      </c>
      <c r="G349" s="62" t="str">
        <f t="shared" ca="1" si="79"/>
        <v>zei</v>
      </c>
      <c r="H349" s="56"/>
      <c r="I349" s="56"/>
      <c r="J349" s="14"/>
      <c r="K349" s="59">
        <f t="shared" ca="1" si="96"/>
        <v>0</v>
      </c>
      <c r="L349" s="59">
        <f t="shared" ca="1" si="96"/>
        <v>0</v>
      </c>
      <c r="M349" s="59">
        <f t="shared" ca="1" si="96"/>
        <v>0</v>
      </c>
      <c r="N349" s="59">
        <f t="shared" ca="1" si="96"/>
        <v>0</v>
      </c>
      <c r="O349" s="59">
        <f t="shared" ca="1" si="96"/>
        <v>0</v>
      </c>
      <c r="P349" s="59">
        <f t="shared" ca="1" si="96"/>
        <v>0</v>
      </c>
      <c r="Q349" s="59">
        <f t="shared" ca="1" si="96"/>
        <v>0</v>
      </c>
      <c r="R349" s="59">
        <f t="shared" ca="1" si="96"/>
        <v>0</v>
      </c>
      <c r="S349" s="59">
        <f t="shared" ca="1" si="96"/>
        <v>0</v>
      </c>
      <c r="T349" s="59">
        <f t="shared" ca="1" si="96"/>
        <v>2.9846899509429901</v>
      </c>
      <c r="U349" s="59">
        <f t="shared" ca="1" si="96"/>
        <v>0</v>
      </c>
      <c r="V349" s="59"/>
      <c r="W349" s="59">
        <f t="shared" ca="1" si="80"/>
        <v>0</v>
      </c>
      <c r="X349" s="59">
        <f t="shared" ca="1" si="81"/>
        <v>0</v>
      </c>
      <c r="Y349" s="59">
        <f t="shared" ca="1" si="82"/>
        <v>0</v>
      </c>
      <c r="Z349" s="59">
        <f t="shared" ca="1" si="83"/>
        <v>0</v>
      </c>
      <c r="AA349" s="59">
        <f t="shared" ca="1" si="84"/>
        <v>0</v>
      </c>
      <c r="AB349" s="59">
        <f t="shared" ca="1" si="85"/>
        <v>0</v>
      </c>
      <c r="AC349" s="59">
        <f t="shared" ca="1" si="86"/>
        <v>0</v>
      </c>
      <c r="AD349" s="59">
        <f t="shared" ca="1" si="87"/>
        <v>0</v>
      </c>
      <c r="AE349" s="59">
        <f t="shared" ca="1" si="88"/>
        <v>0</v>
      </c>
      <c r="AF349" s="59">
        <f t="shared" ca="1" si="89"/>
        <v>-0.107270002365112</v>
      </c>
      <c r="AG349" s="59">
        <f t="shared" ca="1" si="90"/>
        <v>0</v>
      </c>
      <c r="AH349" s="60"/>
      <c r="AI349" s="61">
        <v>5</v>
      </c>
      <c r="AJ349" s="60">
        <f t="shared" ca="1" si="94"/>
        <v>15</v>
      </c>
    </row>
    <row r="350" spans="1:36" ht="13.8" x14ac:dyDescent="0.3">
      <c r="A350" s="55"/>
      <c r="B350" s="55"/>
      <c r="C350" s="55"/>
      <c r="D350" s="55"/>
      <c r="E350" s="14"/>
      <c r="F350" s="50"/>
      <c r="G350" s="62"/>
      <c r="H350" s="56"/>
      <c r="I350" s="56"/>
      <c r="J350" s="14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60"/>
      <c r="AI350" s="61"/>
      <c r="AJ350" s="60"/>
    </row>
    <row r="351" spans="1:36" ht="13.8" x14ac:dyDescent="0.3">
      <c r="A351" s="55"/>
      <c r="B351" s="55"/>
      <c r="C351" s="55"/>
      <c r="D351" s="55"/>
      <c r="E351" s="14"/>
      <c r="F351" s="50"/>
      <c r="G351" s="62"/>
      <c r="H351" s="56"/>
      <c r="I351" s="56"/>
      <c r="J351" s="14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60"/>
      <c r="AI351" s="61"/>
      <c r="AJ351" s="60"/>
    </row>
    <row r="352" spans="1:36" ht="13.8" x14ac:dyDescent="0.3">
      <c r="A352" s="55"/>
      <c r="B352" s="55"/>
      <c r="C352" s="55"/>
      <c r="D352" s="55"/>
      <c r="E352" s="14"/>
      <c r="F352" s="50"/>
      <c r="G352" s="62"/>
      <c r="H352" s="56"/>
      <c r="I352" s="56"/>
      <c r="J352" s="14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60"/>
      <c r="AI352" s="61"/>
      <c r="AJ352" s="60"/>
    </row>
    <row r="353" spans="1:36" ht="13.8" x14ac:dyDescent="0.3">
      <c r="A353" s="55"/>
      <c r="B353" s="55"/>
      <c r="C353" s="55"/>
      <c r="D353" s="55"/>
      <c r="E353" s="14"/>
      <c r="F353" s="50"/>
      <c r="G353" s="62"/>
      <c r="H353" s="56"/>
      <c r="I353" s="56"/>
      <c r="J353" s="14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60"/>
      <c r="AI353" s="61"/>
      <c r="AJ353" s="60"/>
    </row>
    <row r="354" spans="1:36" ht="13.8" x14ac:dyDescent="0.3">
      <c r="A354" s="55"/>
      <c r="B354" s="55"/>
      <c r="C354" s="55"/>
      <c r="D354" s="55"/>
      <c r="E354" s="14"/>
      <c r="F354" s="50"/>
      <c r="G354" s="62"/>
      <c r="H354" s="56"/>
      <c r="I354" s="56"/>
      <c r="J354" s="14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60"/>
      <c r="AI354" s="61"/>
      <c r="AJ354" s="60"/>
    </row>
    <row r="355" spans="1:36" ht="13.8" x14ac:dyDescent="0.3">
      <c r="A355" s="55"/>
      <c r="B355" s="55"/>
      <c r="C355" s="55"/>
      <c r="D355" s="55"/>
      <c r="E355" s="14"/>
      <c r="F355" s="50"/>
      <c r="G355" s="62"/>
      <c r="H355" s="56"/>
      <c r="I355" s="56"/>
      <c r="J355" s="14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60"/>
      <c r="AI355" s="61"/>
      <c r="AJ355" s="60"/>
    </row>
  </sheetData>
  <sheetProtection selectLockedCells="1" selectUnlockedCells="1"/>
  <pageMargins left="0.75" right="0.75" top="1" bottom="1" header="0.51180555555555551" footer="0.51180555555555551"/>
  <pageSetup paperSize="9" firstPageNumber="0" orientation="landscape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ProkustesV</vt:lpstr>
      <vt:lpstr>ProkustesV2</vt:lpstr>
      <vt:lpstr>ProkustesV3</vt:lpstr>
      <vt:lpstr>input1</vt:lpstr>
      <vt:lpstr>input2</vt:lpstr>
      <vt:lpstr>output1</vt:lpstr>
      <vt:lpstr>output2</vt:lpstr>
      <vt:lpstr>eval1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mschnitt</dc:creator>
  <cp:lastModifiedBy>anonymous</cp:lastModifiedBy>
  <dcterms:created xsi:type="dcterms:W3CDTF">2018-12-04T20:25:47Z</dcterms:created>
  <dcterms:modified xsi:type="dcterms:W3CDTF">2019-03-13T21:27:28Z</dcterms:modified>
</cp:coreProperties>
</file>