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1"/>
  </bookViews>
  <sheets>
    <sheet name="Analysis" sheetId="1" r:id="rId1"/>
    <sheet name="Graphics" sheetId="2" r:id="rId2"/>
    <sheet name="Sheet3" sheetId="3" r:id="rId3"/>
  </sheets>
  <definedNames>
    <definedName name="_xlnm.Print_Area" localSheetId="0">Analysis!$A$1:$W$61</definedName>
  </definedNames>
  <calcPr calcId="145621"/>
</workbook>
</file>

<file path=xl/calcChain.xml><?xml version="1.0" encoding="utf-8"?>
<calcChain xmlns="http://schemas.openxmlformats.org/spreadsheetml/2006/main">
  <c r="I8" i="1" l="1"/>
  <c r="I9" i="1" s="1"/>
  <c r="I10" i="1" s="1"/>
  <c r="I11" i="1" s="1"/>
  <c r="H8" i="1"/>
  <c r="H9" i="1"/>
  <c r="H10" i="1" s="1"/>
  <c r="H11" i="1" s="1"/>
  <c r="G11" i="1"/>
  <c r="G8" i="1"/>
  <c r="G9" i="1"/>
  <c r="G10" i="1" s="1"/>
  <c r="H7" i="1"/>
  <c r="I7" i="1"/>
  <c r="G7" i="1"/>
  <c r="H6" i="1"/>
  <c r="I6" i="1"/>
  <c r="G6" i="1"/>
  <c r="D15" i="1"/>
  <c r="E15" i="1"/>
  <c r="C15" i="1"/>
  <c r="D14" i="1"/>
  <c r="E14" i="1"/>
  <c r="C14" i="1"/>
  <c r="D12" i="1"/>
  <c r="E12" i="1"/>
  <c r="C12" i="1"/>
</calcChain>
</file>

<file path=xl/sharedStrings.xml><?xml version="1.0" encoding="utf-8"?>
<sst xmlns="http://schemas.openxmlformats.org/spreadsheetml/2006/main" count="14" uniqueCount="11">
  <si>
    <t>Project</t>
  </si>
  <si>
    <t>Year</t>
  </si>
  <si>
    <t>A</t>
  </si>
  <si>
    <t>B</t>
  </si>
  <si>
    <t>E-shop</t>
  </si>
  <si>
    <t>Profit</t>
  </si>
  <si>
    <t>Payback</t>
  </si>
  <si>
    <t>NPV</t>
  </si>
  <si>
    <t>IRR</t>
  </si>
  <si>
    <t>Rate</t>
  </si>
  <si>
    <t>Cumulative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</si>
</sst>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£&quot;#,##0.00;[Red]\-&quot;£&quot;#,##0.00"/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8" fontId="0" fillId="0" borderId="0" xfId="0" applyNumberFormat="1" applyAlignment="1">
      <alignment horizontal="center"/>
    </xf>
    <xf numFmtId="8" fontId="0" fillId="0" borderId="3" xfId="0" applyNumberFormat="1" applyBorder="1" applyAlignment="1">
      <alignment horizontal="center"/>
    </xf>
    <xf numFmtId="0" fontId="1" fillId="0" borderId="0" xfId="0" applyFont="1" applyBorder="1"/>
    <xf numFmtId="8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0" fillId="0" borderId="0" xfId="0" applyNumberFormat="1"/>
    <xf numFmtId="0" fontId="0" fillId="0" borderId="6" xfId="0" applyBorder="1"/>
    <xf numFmtId="9" fontId="0" fillId="0" borderId="7" xfId="0" applyNumberFormat="1" applyBorder="1"/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8" fontId="0" fillId="0" borderId="2" xfId="0" applyNumberFormat="1" applyBorder="1" applyAlignment="1">
      <alignment horizontal="center"/>
    </xf>
    <xf numFmtId="8" fontId="0" fillId="0" borderId="12" xfId="0" applyNumberFormat="1" applyBorder="1" applyAlignment="1">
      <alignment horizontal="center"/>
    </xf>
    <xf numFmtId="8" fontId="0" fillId="0" borderId="8" xfId="0" applyNumberFormat="1" applyBorder="1" applyAlignment="1">
      <alignment horizontal="center"/>
    </xf>
    <xf numFmtId="8" fontId="0" fillId="0" borderId="9" xfId="0" applyNumberFormat="1" applyBorder="1" applyAlignment="1">
      <alignment horizontal="center"/>
    </xf>
    <xf numFmtId="8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Analysis!$B$14</c:f>
              <c:strCache>
                <c:ptCount val="1"/>
                <c:pt idx="0">
                  <c:v>NPV</c:v>
                </c:pt>
              </c:strCache>
            </c:strRef>
          </c:tx>
          <c:invertIfNegative val="0"/>
          <c:cat>
            <c:strRef>
              <c:f>Analysis!$C$5:$E$5</c:f>
              <c:strCache>
                <c:ptCount val="3"/>
                <c:pt idx="0">
                  <c:v>E-shop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Analysis!$C$14:$E$14</c:f>
              <c:numCache>
                <c:formatCode>"£"#,##0.00_);[Red]\("£"#,##0.00\)</c:formatCode>
                <c:ptCount val="3"/>
                <c:pt idx="0">
                  <c:v>240716.40773306688</c:v>
                </c:pt>
                <c:pt idx="1">
                  <c:v>101278.75924114375</c:v>
                </c:pt>
                <c:pt idx="2">
                  <c:v>208015.69914894245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539712"/>
        <c:axId val="93543040"/>
        <c:axId val="0"/>
      </c:bar3DChart>
      <c:catAx>
        <c:axId val="9353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93543040"/>
        <c:crosses val="autoZero"/>
        <c:auto val="1"/>
        <c:lblAlgn val="ctr"/>
        <c:lblOffset val="100"/>
        <c:noMultiLvlLbl val="0"/>
      </c:catAx>
      <c:valAx>
        <c:axId val="93543040"/>
        <c:scaling>
          <c:orientation val="minMax"/>
        </c:scaling>
        <c:delete val="0"/>
        <c:axPos val="l"/>
        <c:majorGridlines/>
        <c:numFmt formatCode="&quot;£&quot;#,##0.00_);[Red]\(&quot;£&quot;#,##0.00\)" sourceLinked="1"/>
        <c:majorTickMark val="out"/>
        <c:minorTickMark val="none"/>
        <c:tickLblPos val="nextTo"/>
        <c:crossAx val="9353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Analysis!$B$12</c:f>
              <c:strCache>
                <c:ptCount val="1"/>
                <c:pt idx="0">
                  <c:v>Profit</c:v>
                </c:pt>
              </c:strCache>
            </c:strRef>
          </c:tx>
          <c:invertIfNegative val="0"/>
          <c:cat>
            <c:strRef>
              <c:f>Analysis!$C$5:$E$5</c:f>
              <c:strCache>
                <c:ptCount val="3"/>
                <c:pt idx="0">
                  <c:v>E-shop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Analysis!$C$12:$E$12</c:f>
              <c:numCache>
                <c:formatCode>"£"#,##0.00</c:formatCode>
                <c:ptCount val="3"/>
                <c:pt idx="0">
                  <c:v>450000</c:v>
                </c:pt>
                <c:pt idx="1">
                  <c:v>190000</c:v>
                </c:pt>
                <c:pt idx="2">
                  <c:v>510000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319552"/>
        <c:axId val="140816384"/>
        <c:axId val="0"/>
      </c:bar3DChart>
      <c:catAx>
        <c:axId val="11931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816384"/>
        <c:crosses val="autoZero"/>
        <c:auto val="1"/>
        <c:lblAlgn val="ctr"/>
        <c:lblOffset val="100"/>
        <c:noMultiLvlLbl val="0"/>
      </c:catAx>
      <c:valAx>
        <c:axId val="140816384"/>
        <c:scaling>
          <c:orientation val="minMax"/>
        </c:scaling>
        <c:delete val="0"/>
        <c:axPos val="l"/>
        <c:majorGridlines/>
        <c:numFmt formatCode="&quot;£&quot;#,##0.00" sourceLinked="1"/>
        <c:majorTickMark val="out"/>
        <c:minorTickMark val="none"/>
        <c:tickLblPos val="nextTo"/>
        <c:crossAx val="11931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Analysis!$B$13</c:f>
              <c:strCache>
                <c:ptCount val="1"/>
                <c:pt idx="0">
                  <c:v>Payback</c:v>
                </c:pt>
              </c:strCache>
            </c:strRef>
          </c:tx>
          <c:invertIfNegative val="0"/>
          <c:cat>
            <c:strRef>
              <c:f>Analysis!$C$5:$E$5</c:f>
              <c:strCache>
                <c:ptCount val="3"/>
                <c:pt idx="0">
                  <c:v>E-shop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Analysis!$C$13:$E$13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835072"/>
        <c:axId val="140919168"/>
        <c:axId val="0"/>
      </c:bar3DChart>
      <c:catAx>
        <c:axId val="14083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919168"/>
        <c:crosses val="autoZero"/>
        <c:auto val="1"/>
        <c:lblAlgn val="ctr"/>
        <c:lblOffset val="100"/>
        <c:noMultiLvlLbl val="0"/>
      </c:catAx>
      <c:valAx>
        <c:axId val="14091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3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Analysis!$B$15</c:f>
              <c:strCache>
                <c:ptCount val="1"/>
                <c:pt idx="0">
                  <c:v>IRR</c:v>
                </c:pt>
              </c:strCache>
            </c:strRef>
          </c:tx>
          <c:invertIfNegative val="0"/>
          <c:cat>
            <c:strRef>
              <c:f>Analysis!$C$5:$E$5</c:f>
              <c:strCache>
                <c:ptCount val="3"/>
                <c:pt idx="0">
                  <c:v>E-shop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Analysis!$C$15:$E$15</c:f>
              <c:numCache>
                <c:formatCode>0.00%</c:formatCode>
                <c:ptCount val="3"/>
                <c:pt idx="0">
                  <c:v>0.4216443313303111</c:v>
                </c:pt>
                <c:pt idx="1">
                  <c:v>0.37957310995356575</c:v>
                </c:pt>
                <c:pt idx="2">
                  <c:v>0.245625166753626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852736"/>
        <c:axId val="150874368"/>
        <c:axId val="0"/>
      </c:bar3DChart>
      <c:catAx>
        <c:axId val="1508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874368"/>
        <c:crosses val="autoZero"/>
        <c:auto val="1"/>
        <c:lblAlgn val="ctr"/>
        <c:lblOffset val="100"/>
        <c:noMultiLvlLbl val="0"/>
      </c:catAx>
      <c:valAx>
        <c:axId val="1508743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085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Cumulative Cash Flow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Analysis!$G$5</c:f>
              <c:strCache>
                <c:ptCount val="1"/>
                <c:pt idx="0">
                  <c:v>E-shop</c:v>
                </c:pt>
              </c:strCache>
            </c:strRef>
          </c:tx>
          <c:spPr>
            <a:ln w="25400" cap="flat" cmpd="sng" algn="ctr">
              <a:solidFill>
                <a:schemeClr val="accent3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</c:marker>
          <c:cat>
            <c:numRef>
              <c:f>Analysis!$B$6:$B$11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Analysis!$G$6:$G$11</c:f>
              <c:numCache>
                <c:formatCode>"£"#,##0.00_);[Red]\("£"#,##0.00\)</c:formatCode>
                <c:ptCount val="6"/>
                <c:pt idx="0">
                  <c:v>-220000</c:v>
                </c:pt>
                <c:pt idx="1">
                  <c:v>-160000</c:v>
                </c:pt>
                <c:pt idx="2">
                  <c:v>-50000</c:v>
                </c:pt>
                <c:pt idx="3">
                  <c:v>100000</c:v>
                </c:pt>
                <c:pt idx="4">
                  <c:v>250000</c:v>
                </c:pt>
                <c:pt idx="5">
                  <c:v>450000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Analysis!$H$5</c:f>
              <c:strCache>
                <c:ptCount val="1"/>
                <c:pt idx="0">
                  <c:v>A</c:v>
                </c:pt>
              </c:strCache>
            </c:strRef>
          </c:tx>
          <c:spPr>
            <a:ln w="25400" cap="flat" cmpd="sng" algn="ctr">
              <a:solidFill>
                <a:schemeClr val="accent6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6"/>
                </a:solidFill>
                <a:prstDash val="solid"/>
              </a:ln>
              <a:effectLst/>
            </c:spPr>
          </c:marker>
          <c:cat>
            <c:numRef>
              <c:f>Analysis!$B$6:$B$11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Analysis!$H$6:$H$11</c:f>
              <c:numCache>
                <c:formatCode>"£"#,##0.00_);[Red]\("£"#,##0.00\)</c:formatCode>
                <c:ptCount val="6"/>
                <c:pt idx="0">
                  <c:v>-150000</c:v>
                </c:pt>
                <c:pt idx="1">
                  <c:v>-70000</c:v>
                </c:pt>
                <c:pt idx="2">
                  <c:v>0</c:v>
                </c:pt>
                <c:pt idx="3">
                  <c:v>70000</c:v>
                </c:pt>
                <c:pt idx="4">
                  <c:v>130000</c:v>
                </c:pt>
                <c:pt idx="5">
                  <c:v>190000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Analysis!$I$5</c:f>
              <c:strCache>
                <c:ptCount val="1"/>
                <c:pt idx="0">
                  <c:v>B</c:v>
                </c:pt>
              </c:strCache>
            </c:strRef>
          </c:tx>
          <c:cat>
            <c:numRef>
              <c:f>Analysis!$B$6:$B$11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Analysis!$I$6:$I$11</c:f>
              <c:numCache>
                <c:formatCode>"£"#,##0.00_);[Red]\("£"#,##0.00\)</c:formatCode>
                <c:ptCount val="6"/>
                <c:pt idx="0">
                  <c:v>-350000</c:v>
                </c:pt>
                <c:pt idx="1">
                  <c:v>-340000</c:v>
                </c:pt>
                <c:pt idx="2">
                  <c:v>-290000</c:v>
                </c:pt>
                <c:pt idx="3">
                  <c:v>-190000</c:v>
                </c:pt>
                <c:pt idx="4">
                  <c:v>110000</c:v>
                </c:pt>
                <c:pt idx="5">
                  <c:v>510000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58752"/>
        <c:axId val="91735168"/>
      </c:lineChart>
      <c:catAx>
        <c:axId val="7765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735168"/>
        <c:crosses val="autoZero"/>
        <c:auto val="1"/>
        <c:lblAlgn val="ctr"/>
        <c:lblOffset val="100"/>
        <c:noMultiLvlLbl val="0"/>
      </c:catAx>
      <c:valAx>
        <c:axId val="91735168"/>
        <c:scaling>
          <c:orientation val="minMax"/>
        </c:scaling>
        <c:delete val="0"/>
        <c:axPos val="l"/>
        <c:majorGridlines/>
        <c:numFmt formatCode="&quot;£&quot;#,##0.00_);[Red]\(&quot;£&quot;#,##0.00\)" sourceLinked="1"/>
        <c:majorTickMark val="out"/>
        <c:minorTickMark val="none"/>
        <c:tickLblPos val="nextTo"/>
        <c:crossAx val="77658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3221784776903"/>
          <c:y val="0.37905365995917178"/>
          <c:w val="0.16011154855643045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17</xdr:row>
      <xdr:rowOff>9525</xdr:rowOff>
    </xdr:from>
    <xdr:to>
      <xdr:col>16</xdr:col>
      <xdr:colOff>495300</xdr:colOff>
      <xdr:row>31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</xdr:row>
      <xdr:rowOff>9525</xdr:rowOff>
    </xdr:from>
    <xdr:to>
      <xdr:col>16</xdr:col>
      <xdr:colOff>495300</xdr:colOff>
      <xdr:row>15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17</xdr:row>
      <xdr:rowOff>0</xdr:rowOff>
    </xdr:from>
    <xdr:to>
      <xdr:col>8</xdr:col>
      <xdr:colOff>123825</xdr:colOff>
      <xdr:row>31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438150</xdr:colOff>
      <xdr:row>1</xdr:row>
      <xdr:rowOff>19050</xdr:rowOff>
    </xdr:from>
    <xdr:to>
      <xdr:col>8</xdr:col>
      <xdr:colOff>133350</xdr:colOff>
      <xdr:row>15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485775</xdr:colOff>
      <xdr:row>33</xdr:row>
      <xdr:rowOff>95250</xdr:rowOff>
    </xdr:from>
    <xdr:to>
      <xdr:col>12</xdr:col>
      <xdr:colOff>180975</xdr:colOff>
      <xdr:row>47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showGridLines="0" topLeftCell="A2" zoomScaleNormal="100" workbookViewId="0">
      <selection activeCell="D27" sqref="D27"/>
    </sheetView>
  </sheetViews>
  <sheetFormatPr defaultRowHeight="15" x14ac:dyDescent="0.25"/>
  <cols>
    <col min="3" max="4" width="18.42578125" customWidth="1"/>
    <col min="5" max="5" width="17.85546875" customWidth="1"/>
    <col min="6" max="6" width="18.28515625" customWidth="1"/>
    <col min="7" max="7" width="11.85546875" bestFit="1" customWidth="1"/>
    <col min="8" max="8" width="17.7109375" customWidth="1"/>
    <col min="9" max="9" width="11.7109375" customWidth="1"/>
  </cols>
  <sheetData>
    <row r="3" spans="1:11" x14ac:dyDescent="0.25">
      <c r="B3" s="4"/>
      <c r="C3" s="4"/>
      <c r="D3" s="4"/>
      <c r="E3" s="4"/>
      <c r="F3" s="22"/>
    </row>
    <row r="4" spans="1:11" ht="15.75" x14ac:dyDescent="0.25">
      <c r="A4" s="8"/>
      <c r="B4" s="5"/>
      <c r="C4" s="9"/>
      <c r="D4" s="26" t="s">
        <v>0</v>
      </c>
      <c r="E4" s="11"/>
      <c r="F4" s="3"/>
      <c r="G4" s="1"/>
      <c r="H4" s="34" t="s">
        <v>10</v>
      </c>
    </row>
    <row r="5" spans="1:11" ht="15.75" x14ac:dyDescent="0.25">
      <c r="A5" s="8"/>
      <c r="B5" s="27" t="s">
        <v>1</v>
      </c>
      <c r="C5" s="9" t="s">
        <v>4</v>
      </c>
      <c r="D5" s="10" t="s">
        <v>2</v>
      </c>
      <c r="E5" s="11" t="s">
        <v>3</v>
      </c>
      <c r="F5" s="3"/>
      <c r="G5" s="9" t="s">
        <v>4</v>
      </c>
      <c r="H5" s="10" t="s">
        <v>2</v>
      </c>
      <c r="I5" s="11" t="s">
        <v>3</v>
      </c>
    </row>
    <row r="6" spans="1:11" x14ac:dyDescent="0.25">
      <c r="A6" s="8"/>
      <c r="B6" s="6">
        <v>0</v>
      </c>
      <c r="C6" s="20">
        <v>-220000</v>
      </c>
      <c r="D6" s="20">
        <v>-150000</v>
      </c>
      <c r="E6" s="25">
        <v>-350000</v>
      </c>
      <c r="F6" s="23"/>
      <c r="G6" s="35">
        <f>C6</f>
        <v>-220000</v>
      </c>
      <c r="H6" s="36">
        <f t="shared" ref="H6:K6" si="0">D6</f>
        <v>-150000</v>
      </c>
      <c r="I6" s="21">
        <f t="shared" si="0"/>
        <v>-350000</v>
      </c>
      <c r="J6" s="20"/>
      <c r="K6" s="20"/>
    </row>
    <row r="7" spans="1:11" x14ac:dyDescent="0.25">
      <c r="A7" s="8"/>
      <c r="B7" s="6">
        <v>1</v>
      </c>
      <c r="C7" s="14">
        <v>60000</v>
      </c>
      <c r="D7" s="14">
        <v>80000</v>
      </c>
      <c r="E7" s="16">
        <v>10000</v>
      </c>
      <c r="F7" s="24"/>
      <c r="G7" s="37">
        <f>G6+C7</f>
        <v>-160000</v>
      </c>
      <c r="H7" s="23">
        <f t="shared" ref="H7:I11" si="1">H6+D7</f>
        <v>-70000</v>
      </c>
      <c r="I7" s="25">
        <f t="shared" si="1"/>
        <v>-340000</v>
      </c>
    </row>
    <row r="8" spans="1:11" x14ac:dyDescent="0.25">
      <c r="A8" s="8"/>
      <c r="B8" s="6">
        <v>2</v>
      </c>
      <c r="C8" s="14">
        <v>110000</v>
      </c>
      <c r="D8" s="14">
        <v>70000</v>
      </c>
      <c r="E8" s="16">
        <v>50000</v>
      </c>
      <c r="F8" s="24"/>
      <c r="G8" s="37">
        <f t="shared" ref="G8:G11" si="2">G7+C8</f>
        <v>-50000</v>
      </c>
      <c r="H8" s="23">
        <f t="shared" si="1"/>
        <v>0</v>
      </c>
      <c r="I8" s="25">
        <f t="shared" si="1"/>
        <v>-290000</v>
      </c>
    </row>
    <row r="9" spans="1:11" x14ac:dyDescent="0.25">
      <c r="A9" s="8"/>
      <c r="B9" s="6">
        <v>3</v>
      </c>
      <c r="C9" s="14">
        <v>150000</v>
      </c>
      <c r="D9" s="14">
        <v>70000</v>
      </c>
      <c r="E9" s="16">
        <v>100000</v>
      </c>
      <c r="F9" s="24"/>
      <c r="G9" s="37">
        <f t="shared" si="2"/>
        <v>100000</v>
      </c>
      <c r="H9" s="23">
        <f t="shared" si="1"/>
        <v>70000</v>
      </c>
      <c r="I9" s="25">
        <f t="shared" si="1"/>
        <v>-190000</v>
      </c>
    </row>
    <row r="10" spans="1:11" x14ac:dyDescent="0.25">
      <c r="A10" s="8"/>
      <c r="B10" s="6">
        <v>4</v>
      </c>
      <c r="C10" s="14">
        <v>150000</v>
      </c>
      <c r="D10" s="14">
        <v>60000</v>
      </c>
      <c r="E10" s="16">
        <v>300000</v>
      </c>
      <c r="F10" s="24"/>
      <c r="G10" s="37">
        <f t="shared" si="2"/>
        <v>250000</v>
      </c>
      <c r="H10" s="23">
        <f t="shared" si="1"/>
        <v>130000</v>
      </c>
      <c r="I10" s="25">
        <f t="shared" si="1"/>
        <v>110000</v>
      </c>
    </row>
    <row r="11" spans="1:11" x14ac:dyDescent="0.25">
      <c r="A11" s="8"/>
      <c r="B11" s="13">
        <v>5</v>
      </c>
      <c r="C11" s="17">
        <v>200000</v>
      </c>
      <c r="D11" s="18">
        <v>60000</v>
      </c>
      <c r="E11" s="19">
        <v>400000</v>
      </c>
      <c r="F11" s="24"/>
      <c r="G11" s="38">
        <f t="shared" si="2"/>
        <v>450000</v>
      </c>
      <c r="H11" s="39">
        <f t="shared" si="1"/>
        <v>190000</v>
      </c>
      <c r="I11" s="40">
        <f t="shared" si="1"/>
        <v>510000</v>
      </c>
    </row>
    <row r="12" spans="1:11" x14ac:dyDescent="0.25">
      <c r="A12" s="8"/>
      <c r="B12" s="6" t="s">
        <v>5</v>
      </c>
      <c r="C12" s="14">
        <f>SUM(C6:C11)</f>
        <v>450000</v>
      </c>
      <c r="D12" s="14">
        <f t="shared" ref="D12:E12" si="3">SUM(D6:D11)</f>
        <v>190000</v>
      </c>
      <c r="E12" s="15">
        <f t="shared" si="3"/>
        <v>510000</v>
      </c>
      <c r="F12" s="24"/>
      <c r="G12" s="1"/>
    </row>
    <row r="13" spans="1:11" x14ac:dyDescent="0.25">
      <c r="A13" s="8"/>
      <c r="B13" s="6" t="s">
        <v>6</v>
      </c>
      <c r="C13" s="1">
        <v>3</v>
      </c>
      <c r="D13" s="1">
        <v>2</v>
      </c>
      <c r="E13" s="12">
        <v>4</v>
      </c>
      <c r="F13" s="2"/>
      <c r="G13" s="1"/>
    </row>
    <row r="14" spans="1:11" x14ac:dyDescent="0.25">
      <c r="A14" s="8"/>
      <c r="B14" s="6" t="s">
        <v>7</v>
      </c>
      <c r="C14" s="20">
        <f>NPV($C$20,C6:C11)</f>
        <v>240716.40773306688</v>
      </c>
      <c r="D14" s="20">
        <f t="shared" ref="D14:E14" si="4">NPV($C$20,D6:D11)</f>
        <v>101278.75924114375</v>
      </c>
      <c r="E14" s="25">
        <f t="shared" si="4"/>
        <v>208015.69914894245</v>
      </c>
      <c r="F14" s="2"/>
      <c r="G14" s="1"/>
    </row>
    <row r="15" spans="1:11" x14ac:dyDescent="0.25">
      <c r="A15" s="8"/>
      <c r="B15" s="7" t="s">
        <v>8</v>
      </c>
      <c r="C15" s="31">
        <f>IRR(C6:C11)</f>
        <v>0.4216443313303111</v>
      </c>
      <c r="D15" s="32">
        <f t="shared" ref="D15:E15" si="5">IRR(D6:D11)</f>
        <v>0.37957310995356575</v>
      </c>
      <c r="E15" s="33">
        <f t="shared" si="5"/>
        <v>0.245625166753626</v>
      </c>
      <c r="F15" s="2"/>
      <c r="G15" s="1"/>
    </row>
    <row r="17" spans="2:3" x14ac:dyDescent="0.25">
      <c r="C17" s="28"/>
    </row>
    <row r="20" spans="2:3" x14ac:dyDescent="0.25">
      <c r="B20" s="29" t="s">
        <v>9</v>
      </c>
      <c r="C20" s="30">
        <v>0.1</v>
      </c>
    </row>
  </sheetData>
  <pageMargins left="0.7" right="0.7" top="0.75" bottom="0.75" header="0.3" footer="0.3"/>
  <pageSetup paperSize="9"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39" sqref="N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Analysis</vt:lpstr>
      <vt:lpstr>Graphics</vt:lpstr>
      <vt:lpstr>Sheet3</vt:lpstr>
      <vt:lpstr>Analysis!Print_Area</vt:lpstr>
    </vt:vector>
  </TitlesOfParts>
  <Company>University Of The West Of Scotland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UWS</dc:creator>
  <cp:lastModifiedBy>UWS</cp:lastModifiedBy>
  <dcterms:created xsi:type="dcterms:W3CDTF">2011-11-19T13:38:43Z</dcterms:created>
  <dcterms:modified xsi:type="dcterms:W3CDTF">2011-11-19T14:52:58Z</dcterms:modified>
</cp:coreProperties>
</file>