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05_ETL\Partials\Tables\"/>
    </mc:Choice>
  </mc:AlternateContent>
  <xr:revisionPtr revIDLastSave="0" documentId="13_ncr:1_{5014AC72-FBDC-41C1-BFE5-C089E26B16F6}" xr6:coauthVersionLast="43" xr6:coauthVersionMax="43" xr10:uidLastSave="{00000000-0000-0000-0000-000000000000}"/>
  <bookViews>
    <workbookView xWindow="-120" yWindow="-120" windowWidth="20730" windowHeight="11160" firstSheet="5" activeTab="5" xr2:uid="{7E6BF892-E961-45E2-A2EC-A276E72EF6D6}"/>
  </bookViews>
  <sheets>
    <sheet name="Productos" sheetId="1" r:id="rId1"/>
    <sheet name="inventario" sheetId="6" r:id="rId2"/>
    <sheet name="catalogo_anos" sheetId="2" r:id="rId3"/>
    <sheet name="modelos" sheetId="3" r:id="rId4"/>
    <sheet name="marcas" sheetId="4" r:id="rId5"/>
    <sheet name="proveedor" sheetId="5" r:id="rId6"/>
    <sheet name="devolucionProveedor" sheetId="24" r:id="rId7"/>
    <sheet name="pedidoProveedores" sheetId="7" r:id="rId8"/>
    <sheet name="detalleProductos" sheetId="8" r:id="rId9"/>
    <sheet name="compras" sheetId="10" r:id="rId10"/>
    <sheet name="mermas" sheetId="9" r:id="rId11"/>
    <sheet name="clientes" sheetId="11" r:id="rId12"/>
    <sheet name="devoluciones_clientes" sheetId="12" r:id="rId13"/>
    <sheet name="tipo_devolucion" sheetId="25" r:id="rId14"/>
    <sheet name="empleados" sheetId="13" r:id="rId15"/>
    <sheet name="turnos" sheetId="15" r:id="rId16"/>
    <sheet name="categoria_empleado" sheetId="16" r:id="rId17"/>
    <sheet name="nomina_empleado" sheetId="21" r:id="rId18"/>
    <sheet name="ventas" sheetId="14" r:id="rId19"/>
    <sheet name="detalle_ventas" sheetId="26" r:id="rId20"/>
    <sheet name="requisicion" sheetId="18" r:id="rId21"/>
    <sheet name="orden_salida" sheetId="19" r:id="rId22"/>
    <sheet name="facturaProveedor" sheetId="20" r:id="rId23"/>
    <sheet name="ordenCobro" sheetId="23" r:id="rId24"/>
    <sheet name="Hoja1" sheetId="27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1" l="1"/>
  <c r="H7" i="21"/>
  <c r="H5" i="21" l="1"/>
  <c r="H6" i="21"/>
  <c r="H131" i="23" l="1"/>
  <c r="I131" i="23" s="1"/>
  <c r="H130" i="23"/>
  <c r="I130" i="23" s="1"/>
  <c r="H129" i="23"/>
  <c r="I129" i="23" s="1"/>
  <c r="H128" i="23"/>
  <c r="I128" i="23" s="1"/>
  <c r="H127" i="23"/>
  <c r="I127" i="23" s="1"/>
  <c r="H126" i="23"/>
  <c r="I126" i="23" s="1"/>
  <c r="H125" i="23"/>
  <c r="I125" i="23" s="1"/>
  <c r="H124" i="23"/>
  <c r="I124" i="23" s="1"/>
  <c r="H123" i="23"/>
  <c r="I123" i="23" s="1"/>
  <c r="H122" i="23"/>
  <c r="I122" i="23" s="1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63" i="1" l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62" i="1"/>
  <c r="H2" i="23" l="1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O102" i="23" l="1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82" i="23"/>
  <c r="F4" i="21"/>
  <c r="H4" i="21" s="1"/>
  <c r="F3" i="21"/>
  <c r="H3" i="21" s="1"/>
  <c r="F2" i="21"/>
  <c r="H2" i="21" s="1"/>
  <c r="L5" i="23"/>
  <c r="L4" i="23"/>
  <c r="L101" i="23"/>
  <c r="L100" i="23"/>
  <c r="I83" i="23"/>
  <c r="I84" i="23"/>
  <c r="I85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3" i="23"/>
  <c r="I106" i="23"/>
  <c r="I107" i="23"/>
  <c r="I108" i="23"/>
  <c r="I109" i="23"/>
  <c r="I111" i="23"/>
  <c r="I112" i="23"/>
  <c r="I113" i="23"/>
  <c r="I114" i="23"/>
  <c r="I115" i="23"/>
  <c r="I116" i="23"/>
  <c r="I117" i="23"/>
  <c r="I118" i="23"/>
  <c r="I119" i="23"/>
  <c r="I120" i="23"/>
  <c r="I121" i="23"/>
  <c r="I86" i="23"/>
  <c r="I102" i="23"/>
  <c r="I104" i="23"/>
  <c r="I105" i="23"/>
  <c r="I110" i="23"/>
  <c r="I82" i="23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82" i="14"/>
  <c r="L6" i="23" l="1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42" i="14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2" i="24"/>
  <c r="H32" i="19"/>
  <c r="H33" i="19"/>
  <c r="H34" i="19"/>
  <c r="H35" i="19"/>
  <c r="H36" i="19"/>
  <c r="H37" i="19"/>
  <c r="H38" i="19"/>
  <c r="H39" i="19"/>
  <c r="H40" i="19"/>
  <c r="H41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2" i="19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I3" i="23" l="1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2" i="2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2" i="14"/>
  <c r="J4" i="14" l="1"/>
  <c r="J2" i="14"/>
  <c r="J3" i="14"/>
</calcChain>
</file>

<file path=xl/sharedStrings.xml><?xml version="1.0" encoding="utf-8"?>
<sst xmlns="http://schemas.openxmlformats.org/spreadsheetml/2006/main" count="2772" uniqueCount="1475">
  <si>
    <t>id_producto</t>
  </si>
  <si>
    <t>id_inventario</t>
  </si>
  <si>
    <t>id_marca</t>
  </si>
  <si>
    <t>precioCompra</t>
  </si>
  <si>
    <t>nombre</t>
  </si>
  <si>
    <t>precioVenta</t>
  </si>
  <si>
    <t>descripcion</t>
  </si>
  <si>
    <t>stock_minimo</t>
  </si>
  <si>
    <t>stock_maximo</t>
  </si>
  <si>
    <t>existencia</t>
  </si>
  <si>
    <t>id_año</t>
  </si>
  <si>
    <t>id_modelo</t>
  </si>
  <si>
    <t>año</t>
  </si>
  <si>
    <t>nombre_modelo</t>
  </si>
  <si>
    <t>nombre_marca</t>
  </si>
  <si>
    <t>id_proveedor</t>
  </si>
  <si>
    <t xml:space="preserve">telefono </t>
  </si>
  <si>
    <t>direccion</t>
  </si>
  <si>
    <t>estado_actual</t>
  </si>
  <si>
    <t>stock_min</t>
  </si>
  <si>
    <t>stock_max</t>
  </si>
  <si>
    <t>id_pedido</t>
  </si>
  <si>
    <t>id_compra</t>
  </si>
  <si>
    <t>fecha</t>
  </si>
  <si>
    <t>cantidad</t>
  </si>
  <si>
    <t>tiempo_estimado</t>
  </si>
  <si>
    <t>id_empleado</t>
  </si>
  <si>
    <t>id_merma</t>
  </si>
  <si>
    <t>id_compras</t>
  </si>
  <si>
    <t>fecha_compra</t>
  </si>
  <si>
    <t>id_cliente</t>
  </si>
  <si>
    <t>sexo</t>
  </si>
  <si>
    <t>correo</t>
  </si>
  <si>
    <t>telefono</t>
  </si>
  <si>
    <t>domicilio</t>
  </si>
  <si>
    <t>id_devolucion</t>
  </si>
  <si>
    <t>id_orden_cobro</t>
  </si>
  <si>
    <t>id_turno</t>
  </si>
  <si>
    <t>fecha_inicio</t>
  </si>
  <si>
    <t>sueldo_base</t>
  </si>
  <si>
    <t>id_venta</t>
  </si>
  <si>
    <t>total</t>
  </si>
  <si>
    <t>id_categoria</t>
  </si>
  <si>
    <t>categoria</t>
  </si>
  <si>
    <t>id_requisicion</t>
  </si>
  <si>
    <t>fecha_registro</t>
  </si>
  <si>
    <t>auto</t>
  </si>
  <si>
    <t>cliente</t>
  </si>
  <si>
    <t>cantidad_piezas</t>
  </si>
  <si>
    <t>nombre_piezas</t>
  </si>
  <si>
    <t>fecha_salida</t>
  </si>
  <si>
    <t>id_factura</t>
  </si>
  <si>
    <t>id_nomina</t>
  </si>
  <si>
    <t>sueldoBase</t>
  </si>
  <si>
    <t>comision</t>
  </si>
  <si>
    <t>estado</t>
  </si>
  <si>
    <t>fecha_emision</t>
  </si>
  <si>
    <t>subtotal</t>
  </si>
  <si>
    <t>iva</t>
  </si>
  <si>
    <t>cantidad_producto</t>
  </si>
  <si>
    <t>fecha_devolucion</t>
  </si>
  <si>
    <t>estado_devolucion</t>
  </si>
  <si>
    <t>id_orden_salida</t>
  </si>
  <si>
    <t>Chevrolet</t>
  </si>
  <si>
    <t>Chevrolet Corvette</t>
  </si>
  <si>
    <t>Chevrolet Camaro</t>
  </si>
  <si>
    <t>Chevrolet Cruze</t>
  </si>
  <si>
    <t>Chevrolet Tahoe</t>
  </si>
  <si>
    <t>Chevrolet Aveo</t>
  </si>
  <si>
    <t>Chevrolet Spark</t>
  </si>
  <si>
    <t>Chevrolet Suburban</t>
  </si>
  <si>
    <t>Chevrolet Trax</t>
  </si>
  <si>
    <t>Chevrolet Malibu</t>
  </si>
  <si>
    <t>Chevrolet Colorado</t>
  </si>
  <si>
    <t>Nissan</t>
  </si>
  <si>
    <t>Nissan GT-R</t>
  </si>
  <si>
    <t>Nissan X-TRAIL</t>
  </si>
  <si>
    <t>Nissan Juke</t>
  </si>
  <si>
    <t>Nissan March</t>
  </si>
  <si>
    <t>Nissan Note</t>
  </si>
  <si>
    <t>Nissan Leaf</t>
  </si>
  <si>
    <t>Nissan Sentra</t>
  </si>
  <si>
    <t>Nissan Altima</t>
  </si>
  <si>
    <t>Nissan Tiida</t>
  </si>
  <si>
    <t>Nissan Murano</t>
  </si>
  <si>
    <t>Ford Mustang</t>
  </si>
  <si>
    <t>Ford Focus</t>
  </si>
  <si>
    <t>Ford Fiesta</t>
  </si>
  <si>
    <t>Ford Transit</t>
  </si>
  <si>
    <t>Ford Ranger</t>
  </si>
  <si>
    <t>Ford Explorer</t>
  </si>
  <si>
    <t>Ford EcoSport</t>
  </si>
  <si>
    <t>Ford Scape</t>
  </si>
  <si>
    <t>Ford Fusion</t>
  </si>
  <si>
    <t>Ford Edge</t>
  </si>
  <si>
    <t>Ford</t>
  </si>
  <si>
    <t>Audi</t>
  </si>
  <si>
    <t>Mercedes Benz</t>
  </si>
  <si>
    <t>Toyota</t>
  </si>
  <si>
    <t>Honda</t>
  </si>
  <si>
    <t>Volkswagen</t>
  </si>
  <si>
    <t>Mazda</t>
  </si>
  <si>
    <t>KIA</t>
  </si>
  <si>
    <t>KIA Sportage</t>
  </si>
  <si>
    <t>KIA Sorento</t>
  </si>
  <si>
    <t>KIA Rio</t>
  </si>
  <si>
    <t>KIA Optima</t>
  </si>
  <si>
    <t>KIA Niro</t>
  </si>
  <si>
    <t>KIA Soul</t>
  </si>
  <si>
    <t>KIA Forte</t>
  </si>
  <si>
    <t>KIA Sedona</t>
  </si>
  <si>
    <t>KIA Stinger</t>
  </si>
  <si>
    <t>Audi A4</t>
  </si>
  <si>
    <t>Audi A3</t>
  </si>
  <si>
    <t>Audi A6</t>
  </si>
  <si>
    <t>Audi A8</t>
  </si>
  <si>
    <t>Audi Q5</t>
  </si>
  <si>
    <t>Audi Q3</t>
  </si>
  <si>
    <t>Audi R8</t>
  </si>
  <si>
    <t>Audi TT</t>
  </si>
  <si>
    <t>Audi A1</t>
  </si>
  <si>
    <t>Audi Q7</t>
  </si>
  <si>
    <t>Mercedes-Benz Clase C</t>
  </si>
  <si>
    <t>Mercedes-Benz Clase E</t>
  </si>
  <si>
    <t>Mercedes-Benz Clase S</t>
  </si>
  <si>
    <t>Mercedes-Benz Clase G</t>
  </si>
  <si>
    <t>Mercedes-Benz Clase GLC</t>
  </si>
  <si>
    <t>Mercedes-Benz Clase CLA</t>
  </si>
  <si>
    <t>Mercedes-Benz Clase A</t>
  </si>
  <si>
    <t>Mercedes-Benz Clase SLC</t>
  </si>
  <si>
    <t>Mercedes-Benz Clase GLE</t>
  </si>
  <si>
    <t>Mercedes-Benz Clase Sprinter</t>
  </si>
  <si>
    <t>Toyota Corolla</t>
  </si>
  <si>
    <t>Toyota Camry</t>
  </si>
  <si>
    <t>Toyota Prius</t>
  </si>
  <si>
    <t>Toyota Yaris</t>
  </si>
  <si>
    <t>Toyota Hilux</t>
  </si>
  <si>
    <t>Toyota RAV4</t>
  </si>
  <si>
    <t>Toyota C-HR</t>
  </si>
  <si>
    <t>Toyota Tacoma</t>
  </si>
  <si>
    <t>Toyota Sienna</t>
  </si>
  <si>
    <t>Honda Civic</t>
  </si>
  <si>
    <t>Honda CR-V</t>
  </si>
  <si>
    <t>Honda Accord</t>
  </si>
  <si>
    <t>Honda HR-V</t>
  </si>
  <si>
    <t>Honda City</t>
  </si>
  <si>
    <t>Honda Odyssey</t>
  </si>
  <si>
    <t>Honda insight</t>
  </si>
  <si>
    <t>Honda Pilot</t>
  </si>
  <si>
    <t>Honda BR-V</t>
  </si>
  <si>
    <t>Volkswagen Golf</t>
  </si>
  <si>
    <t>Volkswagen Passat</t>
  </si>
  <si>
    <t>Volkswagen Polo</t>
  </si>
  <si>
    <t>Volkswagen Jetta</t>
  </si>
  <si>
    <t>Volkswagen Transporter</t>
  </si>
  <si>
    <t>Volkswagen Caddy</t>
  </si>
  <si>
    <t>Volkswagen Amarok</t>
  </si>
  <si>
    <t>Volkswagen  Crafter</t>
  </si>
  <si>
    <t>Volkswagen Vento</t>
  </si>
  <si>
    <t>Volkswagen Teramont</t>
  </si>
  <si>
    <t>Volkswagen Tiguan</t>
  </si>
  <si>
    <t>Mazda 3</t>
  </si>
  <si>
    <t>Mazda CX-3</t>
  </si>
  <si>
    <t>Mazda CX-5</t>
  </si>
  <si>
    <t>Mazda MX-5</t>
  </si>
  <si>
    <t>Mazda 6</t>
  </si>
  <si>
    <t>Mazda CX-9</t>
  </si>
  <si>
    <t>Mazda 2</t>
  </si>
  <si>
    <t>Juan Manuel Peréz Lopéz</t>
  </si>
  <si>
    <t>Diego Aldahir Cortez Zámano</t>
  </si>
  <si>
    <t>Rodrigo Salinas Hernández</t>
  </si>
  <si>
    <t>Javier Hernández Balcazar</t>
  </si>
  <si>
    <t>Rafael Marquez Lugo</t>
  </si>
  <si>
    <t>Pablo Alboran Ferrándiz</t>
  </si>
  <si>
    <t>Edgar Ricardo Arjona Morales</t>
  </si>
  <si>
    <t>Roberto Morelli Jiménez</t>
  </si>
  <si>
    <t>Luis Miguel Gallego Basteri</t>
  </si>
  <si>
    <t>Andrea Morales Parra</t>
  </si>
  <si>
    <t>Laura Gabriela Santos Pérez</t>
  </si>
  <si>
    <t>Aldahir Cuevas Lomelli</t>
  </si>
  <si>
    <t>Martin Ricardo Quintero Muñiz</t>
  </si>
  <si>
    <t>Av. 20 Noviembre #100</t>
  </si>
  <si>
    <t>Colima</t>
  </si>
  <si>
    <t>Activo</t>
  </si>
  <si>
    <t>Inactivo</t>
  </si>
  <si>
    <t>Mañana</t>
  </si>
  <si>
    <t>Tarde</t>
  </si>
  <si>
    <t>Vendedor</t>
  </si>
  <si>
    <t>Gerente de ventas</t>
  </si>
  <si>
    <t>Operario Almacen</t>
  </si>
  <si>
    <t>id_cat_empleado</t>
  </si>
  <si>
    <t>31/06/2018</t>
  </si>
  <si>
    <t xml:space="preserve">3 dias </t>
  </si>
  <si>
    <t>6 dias</t>
  </si>
  <si>
    <t>7 dias</t>
  </si>
  <si>
    <t>9 dias</t>
  </si>
  <si>
    <t>10 dias</t>
  </si>
  <si>
    <t>12 dias</t>
  </si>
  <si>
    <t>13 dias</t>
  </si>
  <si>
    <t>14 dias</t>
  </si>
  <si>
    <t>15 dias</t>
  </si>
  <si>
    <t>4 dias</t>
  </si>
  <si>
    <t>5 dias</t>
  </si>
  <si>
    <t>2 dias</t>
  </si>
  <si>
    <t>status</t>
  </si>
  <si>
    <t>precio_unitario</t>
  </si>
  <si>
    <t>Afinacion</t>
  </si>
  <si>
    <t>Afinacion Automotriz Mayor</t>
  </si>
  <si>
    <t>Ajuste de Motor</t>
  </si>
  <si>
    <t>Amortiguadores</t>
  </si>
  <si>
    <t>Baterías</t>
  </si>
  <si>
    <t>Bombas de agua</t>
  </si>
  <si>
    <t>Cajas Automáticas</t>
  </si>
  <si>
    <t>Cilindro Mestro</t>
  </si>
  <si>
    <t>Cofres</t>
  </si>
  <si>
    <t>Computadoras Automotrices</t>
  </si>
  <si>
    <t>Flecha Homocinética</t>
  </si>
  <si>
    <t>Frenos</t>
  </si>
  <si>
    <t>Kits de Afinación</t>
  </si>
  <si>
    <t>Refacciones para autos</t>
  </si>
  <si>
    <t>Suspensiones</t>
  </si>
  <si>
    <t>Refacciones para afinacion</t>
  </si>
  <si>
    <t>Refacciones de mayor seguridad</t>
  </si>
  <si>
    <t>Refacciones para ajustes de motor</t>
  </si>
  <si>
    <t>Refacciones para balatass</t>
  </si>
  <si>
    <t>Refacciones para bateríass</t>
  </si>
  <si>
    <t>Refacciones para flechas homocinética</t>
  </si>
  <si>
    <t>Refacciones para bobinas de encendido</t>
  </si>
  <si>
    <t>Carlos Rivera Guerra</t>
  </si>
  <si>
    <t>Bujias</t>
  </si>
  <si>
    <t>Aceite</t>
  </si>
  <si>
    <t>Bandas</t>
  </si>
  <si>
    <t>Carburador</t>
  </si>
  <si>
    <t>Pistones</t>
  </si>
  <si>
    <t>Válvulas</t>
  </si>
  <si>
    <t>Valvulas</t>
  </si>
  <si>
    <t>Poleas</t>
  </si>
  <si>
    <t>Marchas</t>
  </si>
  <si>
    <t>Filtro de aceite</t>
  </si>
  <si>
    <t>Anillos</t>
  </si>
  <si>
    <t>Empaques</t>
  </si>
  <si>
    <t>Hules</t>
  </si>
  <si>
    <t>Bobinas de encendido</t>
  </si>
  <si>
    <t>Balatas Ceramicas</t>
  </si>
  <si>
    <t>Duralast Bateria</t>
  </si>
  <si>
    <t>Baterias de celdas humedas</t>
  </si>
  <si>
    <t>Bobina de doble chispa</t>
  </si>
  <si>
    <t>Centros y bielas</t>
  </si>
  <si>
    <t>Sellos de boma de agua</t>
  </si>
  <si>
    <t>Cuello para convertidor</t>
  </si>
  <si>
    <t>Ajustadores</t>
  </si>
  <si>
    <t>Pernos</t>
  </si>
  <si>
    <t>Cable Liberador</t>
  </si>
  <si>
    <t>Transistores</t>
  </si>
  <si>
    <t>Junta Homocinética</t>
  </si>
  <si>
    <t>Filtro de gasolina</t>
  </si>
  <si>
    <t>Limpiaparabrisas</t>
  </si>
  <si>
    <t>Baleros</t>
  </si>
  <si>
    <t>Cable de transmision</t>
  </si>
  <si>
    <t>Pieza para afinacion</t>
  </si>
  <si>
    <t>Pieza para afinacion mayor</t>
  </si>
  <si>
    <t>Pieza para ajuste de motor</t>
  </si>
  <si>
    <t>Pieza para alternadores</t>
  </si>
  <si>
    <t>Pieza para amortiguadores</t>
  </si>
  <si>
    <t>Tipos de balatas</t>
  </si>
  <si>
    <t>Tipos de baterias</t>
  </si>
  <si>
    <t>Tipos de bobina de encendido</t>
  </si>
  <si>
    <t>Pieza para cajas automaticas</t>
  </si>
  <si>
    <t>Pieza para cilindro maestro</t>
  </si>
  <si>
    <t>Piezas para cofres</t>
  </si>
  <si>
    <t>Piezas para computadoras automotrices</t>
  </si>
  <si>
    <t>Pieza para flecha homocinética</t>
  </si>
  <si>
    <t>Pieza de kit de afinacion</t>
  </si>
  <si>
    <t>Refaccion para auto</t>
  </si>
  <si>
    <t>Pieza para suspensiones</t>
  </si>
  <si>
    <t>Pieza para transmisiones automaticas</t>
  </si>
  <si>
    <t>id_marca_empresa</t>
  </si>
  <si>
    <t>Toyota Tundra</t>
  </si>
  <si>
    <t>M</t>
  </si>
  <si>
    <t>Antonio</t>
  </si>
  <si>
    <t>Sergio</t>
  </si>
  <si>
    <t>Pablo</t>
  </si>
  <si>
    <t>Mario</t>
  </si>
  <si>
    <t>Miguel</t>
  </si>
  <si>
    <t>Alberto</t>
  </si>
  <si>
    <t>Paula</t>
  </si>
  <si>
    <t>Monse</t>
  </si>
  <si>
    <t>precio_venta</t>
  </si>
  <si>
    <t>Balatas Metalicas</t>
  </si>
  <si>
    <t>Andres</t>
  </si>
  <si>
    <t>Diego</t>
  </si>
  <si>
    <t>Andrea</t>
  </si>
  <si>
    <t>Jimena</t>
  </si>
  <si>
    <t>Paola</t>
  </si>
  <si>
    <t>Elba</t>
  </si>
  <si>
    <t>Diana</t>
  </si>
  <si>
    <t>Alexis</t>
  </si>
  <si>
    <t>Martin</t>
  </si>
  <si>
    <t>Carlos</t>
  </si>
  <si>
    <t>Augusto</t>
  </si>
  <si>
    <t>Jaime</t>
  </si>
  <si>
    <t>Hugo</t>
  </si>
  <si>
    <t>Daniel</t>
  </si>
  <si>
    <t>Eduardo</t>
  </si>
  <si>
    <t>Braulio</t>
  </si>
  <si>
    <t>José</t>
  </si>
  <si>
    <t>Josue</t>
  </si>
  <si>
    <t>Cristina</t>
  </si>
  <si>
    <t>Cristian</t>
  </si>
  <si>
    <t>Jahir</t>
  </si>
  <si>
    <t>Fernando</t>
  </si>
  <si>
    <t>Cintia</t>
  </si>
  <si>
    <t>Yaneth</t>
  </si>
  <si>
    <t>Karina</t>
  </si>
  <si>
    <t>Amelia</t>
  </si>
  <si>
    <t>Azael</t>
  </si>
  <si>
    <t>Axel</t>
  </si>
  <si>
    <t>Marco</t>
  </si>
  <si>
    <t>Edson</t>
  </si>
  <si>
    <t>Alvaro Morata Fernandez</t>
  </si>
  <si>
    <t>Guillermo Reyes Benavides</t>
  </si>
  <si>
    <t>Felipe Ramos Rizo</t>
  </si>
  <si>
    <t>carlos@hotmail.com</t>
  </si>
  <si>
    <t>andrés@hotmail.com</t>
  </si>
  <si>
    <t>salvador@hotmail.com</t>
  </si>
  <si>
    <t>francisca@motmail.com</t>
  </si>
  <si>
    <t>ignacio@hotmail.com</t>
  </si>
  <si>
    <t>carmen@motmail.com</t>
  </si>
  <si>
    <t>manuel@hotmail.com</t>
  </si>
  <si>
    <t>isabel@motmail.com</t>
  </si>
  <si>
    <t>irene@motmail.com</t>
  </si>
  <si>
    <t>álvaro@hotmail.com</t>
  </si>
  <si>
    <t>indira@motmail.com</t>
  </si>
  <si>
    <t>antonio@hotmail.com</t>
  </si>
  <si>
    <t>antonia@motmail.com</t>
  </si>
  <si>
    <t>sergio@hotmail.com</t>
  </si>
  <si>
    <t>maría@motmail.com</t>
  </si>
  <si>
    <t>ricardo@hotmail.com</t>
  </si>
  <si>
    <t>pablo@hotmail.com</t>
  </si>
  <si>
    <t>mario@hotmail.com</t>
  </si>
  <si>
    <t>óscar@hotmail.com</t>
  </si>
  <si>
    <t>jesús@hotmail.com</t>
  </si>
  <si>
    <t>anna@motmail.com</t>
  </si>
  <si>
    <t>teresa@motmail.com</t>
  </si>
  <si>
    <t>alberto@hotmail.com</t>
  </si>
  <si>
    <t>paula@motmail.com</t>
  </si>
  <si>
    <t>ángel@hotmail.com</t>
  </si>
  <si>
    <t>monse@motmail.com</t>
  </si>
  <si>
    <t>nuria@motmail.com</t>
  </si>
  <si>
    <t>josefa@motmail.com</t>
  </si>
  <si>
    <t>miguel@hotmail.com</t>
  </si>
  <si>
    <t>laura@motmail.com</t>
  </si>
  <si>
    <t>encarnacion@hotmail.com</t>
  </si>
  <si>
    <t>Calle Abasolo #321 Loma Bonita</t>
  </si>
  <si>
    <t>Calle Abeja #324 Mirador</t>
  </si>
  <si>
    <t>Calle Abelardo L. #456 Solidaridad</t>
  </si>
  <si>
    <t>Calle Abetos #234 Gustavo Vazquez</t>
  </si>
  <si>
    <t>Calle Abraham #870 Villa Izcali</t>
  </si>
  <si>
    <t>Calle Acacias #567 Estancia</t>
  </si>
  <si>
    <t>Calle Roberto Pizano #333 Rancho Blanco</t>
  </si>
  <si>
    <t>Calle Amador Garcia #111 Los ortices</t>
  </si>
  <si>
    <t>Calle Águilas #222  Cardona</t>
  </si>
  <si>
    <t>Calle Agustin Melgar #444 Diamantes</t>
  </si>
  <si>
    <t>Calle Alacrán #232 Ejidal</t>
  </si>
  <si>
    <t>Calle Almendra #999 Pedregal</t>
  </si>
  <si>
    <t>Calle Amazonita #888 El porvenir</t>
  </si>
  <si>
    <t>Calle Amela #121 El prado</t>
  </si>
  <si>
    <t>Calle Caleras #777 El tecolote</t>
  </si>
  <si>
    <t>Calle Cananea #455 El yaqui</t>
  </si>
  <si>
    <t>Calle Cigarra #666 El diezmo</t>
  </si>
  <si>
    <t>Calle Ciruelos #834 El moralete</t>
  </si>
  <si>
    <t>Calle Colibrí #343 Hacienda Real</t>
  </si>
  <si>
    <t>Calle Clavel #677 Hidalgo</t>
  </si>
  <si>
    <t>Calle Codorniz #545 Huertas del sol</t>
  </si>
  <si>
    <t>Calle Economistas #4332 Ignacio Allende</t>
  </si>
  <si>
    <t>Calle Efebros #2332 Ignacio Zaragoza</t>
  </si>
  <si>
    <t>Calle fresnal #2332 INDECO Albarrada</t>
  </si>
  <si>
    <t>Calle Emilio Brum #534 INFONAVIT</t>
  </si>
  <si>
    <t>Calle Encino #845 Insurgentes</t>
  </si>
  <si>
    <t>Calle Ensenada #544 Jardines de Guadalupe</t>
  </si>
  <si>
    <t>Calle Estanques #1 Jardines de Guadalupe</t>
  </si>
  <si>
    <t>Calle Everman #23 Jardines de la estancia</t>
  </si>
  <si>
    <t>Calle Esteban García #12 Jardines de las lomas</t>
  </si>
  <si>
    <t>Calle Everaldo #54 Jardines residenciales</t>
  </si>
  <si>
    <t>Calle Faisanes #31 La armonia</t>
  </si>
  <si>
    <t>Calle Felipe C. #84 La cantera</t>
  </si>
  <si>
    <t>Calle Felipe Sevilla del Río #342 La capacha</t>
  </si>
  <si>
    <t>Calle Flamingos #48 La estancia</t>
  </si>
  <si>
    <t>Calle Flor de Azahar #678 La guadalupe</t>
  </si>
  <si>
    <t>Calle Flor de Olivo #21 La higuerita</t>
  </si>
  <si>
    <t>Calle Florencio #473 La media luna</t>
  </si>
  <si>
    <t>Calle Filomeno medina #3433 La rivera</t>
  </si>
  <si>
    <t>Calle Francisco Javier Mina #654 La salada</t>
  </si>
  <si>
    <t xml:space="preserve">4 dias </t>
  </si>
  <si>
    <t xml:space="preserve">1 dias </t>
  </si>
  <si>
    <t xml:space="preserve">2 dias </t>
  </si>
  <si>
    <t>El producto venia en mal estado</t>
  </si>
  <si>
    <t>Cantidad</t>
  </si>
  <si>
    <t>monto_total_devolucion</t>
  </si>
  <si>
    <t>Filtro de aire</t>
  </si>
  <si>
    <t>Abrillantado de motor</t>
  </si>
  <si>
    <t>Aceite multigrado</t>
  </si>
  <si>
    <t>Sistema computarizado</t>
  </si>
  <si>
    <t>Lubricante</t>
  </si>
  <si>
    <t>Sistema de inyeccion</t>
  </si>
  <si>
    <t>Sistema de enfriamiento</t>
  </si>
  <si>
    <t>Punterias</t>
  </si>
  <si>
    <t>Árbol de levas</t>
  </si>
  <si>
    <t>Balancines</t>
  </si>
  <si>
    <t>Retenes</t>
  </si>
  <si>
    <t>Anillos colectores</t>
  </si>
  <si>
    <t>Alternadores compactos</t>
  </si>
  <si>
    <t>Buje</t>
  </si>
  <si>
    <t>Base de amortiguador</t>
  </si>
  <si>
    <t xml:space="preserve">Cubre polvo </t>
  </si>
  <si>
    <t>Balata trasera o delantera</t>
  </si>
  <si>
    <t>Palanca de tambor</t>
  </si>
  <si>
    <t>Juego de pastas</t>
  </si>
  <si>
    <t>Baterias de ciclo profundo</t>
  </si>
  <si>
    <t>Bateria de iones de litio</t>
  </si>
  <si>
    <t>Pasta de relleno</t>
  </si>
  <si>
    <t>Sello de balero</t>
  </si>
  <si>
    <t>Palanca de cambios</t>
  </si>
  <si>
    <t>Estractor de juntas</t>
  </si>
  <si>
    <t>Bombas de frenos</t>
  </si>
  <si>
    <t>Bandas de distribucion</t>
  </si>
  <si>
    <t>Amortiguador</t>
  </si>
  <si>
    <t>Barras</t>
  </si>
  <si>
    <t>Convertidores al cambio</t>
  </si>
  <si>
    <t xml:space="preserve">Pieza para afinacion </t>
  </si>
  <si>
    <t>Pieza para balatas</t>
  </si>
  <si>
    <t>Refaccion para bobina de encendido</t>
  </si>
  <si>
    <t>Refacciones para cajas automáticas</t>
  </si>
  <si>
    <t>Refacciones para bombas de agua</t>
  </si>
  <si>
    <t>Refacciones para cilindros maestro (frenos)</t>
  </si>
  <si>
    <t>Refacciones para cofres</t>
  </si>
  <si>
    <t>Refacciones para faros</t>
  </si>
  <si>
    <t>Refacciones para frenos</t>
  </si>
  <si>
    <t>Refacciones para suspensiones</t>
  </si>
  <si>
    <t>Refacciones para transmisiones automáticas</t>
  </si>
  <si>
    <t>Refacciones para kits de afinación</t>
  </si>
  <si>
    <t>Refacciones para computadoras automotrices</t>
  </si>
  <si>
    <t>Refacciones para amortiguadores</t>
  </si>
  <si>
    <t>Refacciones para alternadores</t>
  </si>
  <si>
    <t>Pieza para bomba de agua</t>
  </si>
  <si>
    <t xml:space="preserve">Pieza para cajas automaticas </t>
  </si>
  <si>
    <t>Pieza para flechas homocinética</t>
  </si>
  <si>
    <t>Pieza para frenos</t>
  </si>
  <si>
    <t>Pieza para kits de afinación</t>
  </si>
  <si>
    <t>Pieza para autos</t>
  </si>
  <si>
    <t>Pieza para transmisiones automáticas</t>
  </si>
  <si>
    <t>David</t>
  </si>
  <si>
    <t>Alejandro</t>
  </si>
  <si>
    <t>Luis</t>
  </si>
  <si>
    <t>Juan</t>
  </si>
  <si>
    <t>Pedro</t>
  </si>
  <si>
    <t>Javier</t>
  </si>
  <si>
    <t>maria@hotmail.com</t>
  </si>
  <si>
    <t>pilar@hotmail.com</t>
  </si>
  <si>
    <t>mas@hotmail.com</t>
  </si>
  <si>
    <t>mohamed@hotmail.com</t>
  </si>
  <si>
    <t>tapia@hotmail.com</t>
  </si>
  <si>
    <t>ortgea@hotmail.com</t>
  </si>
  <si>
    <t>gavira@hotmail.com</t>
  </si>
  <si>
    <t>pp@hotmail.com</t>
  </si>
  <si>
    <t>pc@hotmail.com</t>
  </si>
  <si>
    <t>pn@hotmail.com</t>
  </si>
  <si>
    <t>vega@hotmail.com</t>
  </si>
  <si>
    <t>ruiz@hotmail.com</t>
  </si>
  <si>
    <t>cl@hotmail.com</t>
  </si>
  <si>
    <t>mr@hotmail.com</t>
  </si>
  <si>
    <t>vivar@hotmail.com</t>
  </si>
  <si>
    <t>dlv@hotmail.com</t>
  </si>
  <si>
    <t>Tuerca de afinacion</t>
  </si>
  <si>
    <t>id_tipo</t>
  </si>
  <si>
    <t>producto en mal estado</t>
  </si>
  <si>
    <t>Producto caducado</t>
  </si>
  <si>
    <t>Producto en mal estado</t>
  </si>
  <si>
    <t>id_tipo_devolucion</t>
  </si>
  <si>
    <t>producto</t>
  </si>
  <si>
    <t>fecha_caducidad</t>
  </si>
  <si>
    <t>Este color es para devoluciones del cliente</t>
  </si>
  <si>
    <t>Este color es para devoluciones del proveedor</t>
  </si>
  <si>
    <t>Silvia</t>
  </si>
  <si>
    <t>Raquel</t>
  </si>
  <si>
    <t>Marta</t>
  </si>
  <si>
    <t>Lucia</t>
  </si>
  <si>
    <t>Eva</t>
  </si>
  <si>
    <t>Sara</t>
  </si>
  <si>
    <t>Elena</t>
  </si>
  <si>
    <t>Jorge</t>
  </si>
  <si>
    <t>Damian</t>
  </si>
  <si>
    <t>Bruno</t>
  </si>
  <si>
    <t>Alex</t>
  </si>
  <si>
    <t>Alma</t>
  </si>
  <si>
    <t>Ana</t>
  </si>
  <si>
    <t>Anya</t>
  </si>
  <si>
    <t>Bianca</t>
  </si>
  <si>
    <t>Emma</t>
  </si>
  <si>
    <t>Errores en pedido de proveedores, ventas, requisicion, orden de cobro</t>
  </si>
  <si>
    <t>1</t>
  </si>
  <si>
    <t>2000</t>
  </si>
  <si>
    <t>Calle Lomas #232 Loma Bonita</t>
  </si>
  <si>
    <t>Calle fregoso#34 Rancho Blanco</t>
  </si>
  <si>
    <t>Calle nuñez #12 Tabachines</t>
  </si>
  <si>
    <t>Calle Juarez #1111 INFONAVIT</t>
  </si>
  <si>
    <t>Calle prieto jimenez #12 Solidaridad</t>
  </si>
  <si>
    <t>Calle jimenez #111 Villa Izcali</t>
  </si>
  <si>
    <t>Calle laureles #333 La yaquesita</t>
  </si>
  <si>
    <t>Calle andrade #333 Alabrrada</t>
  </si>
  <si>
    <t>Calle Abetos #324 Gustavo Vazquez</t>
  </si>
  <si>
    <t>Calle Abraham #999 Villa Izcali</t>
  </si>
  <si>
    <t>Calle Acacias #37 Estancia</t>
  </si>
  <si>
    <t>Calle Roberto Pizano #993 Rancho Blanco</t>
  </si>
  <si>
    <t>Calle Amador Garcia #100 Los ortices</t>
  </si>
  <si>
    <t>Calle Águilas #200  Cardona</t>
  </si>
  <si>
    <t>Calle Agustin Melgar #330 Diamantes</t>
  </si>
  <si>
    <t>Calle Alacrán #248 Ejidal</t>
  </si>
  <si>
    <t>Calle Almendra #899 Pedregal</t>
  </si>
  <si>
    <t>Calle manzana #237 Nuevo Milenio</t>
  </si>
  <si>
    <t xml:space="preserve">Calle pera #221 Gustavo Vazquez </t>
  </si>
  <si>
    <t>Calle ortega #959 Centro</t>
  </si>
  <si>
    <t>Calle miramar #84 Mirador</t>
  </si>
  <si>
    <t>Calle cruz ojeda #91 Senderos del carmen</t>
  </si>
  <si>
    <t>Calle Cigarra #99 El diezmo</t>
  </si>
  <si>
    <t>Calle Ciruelos #114 El moralete</t>
  </si>
  <si>
    <t>Calle Colibrí #113 Hacienda Real</t>
  </si>
  <si>
    <t>Calle Clavel #227 Hidalgo</t>
  </si>
  <si>
    <t>Calle Codorniz #525 Huertas del sol</t>
  </si>
  <si>
    <t>Calle Economistas #332 Ignacio Allende</t>
  </si>
  <si>
    <t>Calle Faisanes #99 La armonia</t>
  </si>
  <si>
    <t>Calle Felipe C. #194 La cantera</t>
  </si>
  <si>
    <t>Calle filial de perez #443 Cabrera</t>
  </si>
  <si>
    <t>Calle lopez mateos #12 Mirador</t>
  </si>
  <si>
    <t>Calle andador #99 Centro</t>
  </si>
  <si>
    <t>Calle sostenes rocha #129 Loma bonita</t>
  </si>
  <si>
    <t>Calle lucio blanco #11 El Centenario</t>
  </si>
  <si>
    <t>Calle general nuñez #133 Centro</t>
  </si>
  <si>
    <t>Calle Mendoza #44 La estancia</t>
  </si>
  <si>
    <t>Calle Flor de reina #98 La guadalupe</t>
  </si>
  <si>
    <t>Calle Flor de miel #11 La higuerita</t>
  </si>
  <si>
    <t>cm@hotmail.com</t>
  </si>
  <si>
    <t>vd@hotmail.com</t>
  </si>
  <si>
    <t>ar@hotmail.com</t>
  </si>
  <si>
    <t>ya@hotmail.com</t>
  </si>
  <si>
    <t>goga@hotmail.com</t>
  </si>
  <si>
    <t>almo@hotmail.com</t>
  </si>
  <si>
    <t>rezpe@hotmail.com</t>
  </si>
  <si>
    <t>nandezfer@hotmail.com</t>
  </si>
  <si>
    <t>rreiroba@hotmail.com</t>
  </si>
  <si>
    <t>chezsan@hotmail.com</t>
  </si>
  <si>
    <t>tizor@hotmail.com</t>
  </si>
  <si>
    <t>leifra@hotmail.com</t>
  </si>
  <si>
    <t>rezoce@hotmail.com</t>
  </si>
  <si>
    <t>cerezca@hotmail.com</t>
  </si>
  <si>
    <t>har@hotmail.com</t>
  </si>
  <si>
    <t>tinezmar@hotmail.com</t>
  </si>
  <si>
    <t>ñeznu@hotmail.com</t>
  </si>
  <si>
    <t>rresto@hotmail.com</t>
  </si>
  <si>
    <t>llejova@hotmail.com</t>
  </si>
  <si>
    <t>lerava@hotmail.com</t>
  </si>
  <si>
    <t>mn@hotmail.com</t>
  </si>
  <si>
    <t>vocal@hotmail.com</t>
  </si>
  <si>
    <t>cgo@hotmail.com</t>
  </si>
  <si>
    <t>freire@hotmail.com</t>
  </si>
  <si>
    <t>resjapa@hotmail.com</t>
  </si>
  <si>
    <t>orgon@hotmail.com</t>
  </si>
  <si>
    <t>renomo@hotmail.com</t>
  </si>
  <si>
    <t>ciagar@hotmail.com</t>
  </si>
  <si>
    <t>sonalo@hotmail.com</t>
  </si>
  <si>
    <t>fergo@hotmail.com</t>
  </si>
  <si>
    <t>meroro@hotmail.com</t>
  </si>
  <si>
    <t>poscamp@hotmail.com</t>
  </si>
  <si>
    <t>verpe@hotmail.com</t>
  </si>
  <si>
    <t>sanvaz@hotmail.com</t>
  </si>
  <si>
    <t>rodri@hotmail.com</t>
  </si>
  <si>
    <t>heral@hotmail.com</t>
  </si>
  <si>
    <t>mara@hotmail.com</t>
  </si>
  <si>
    <t>aga@hotmail.com</t>
  </si>
  <si>
    <t>ferdi@hotmail.com</t>
  </si>
  <si>
    <t>zabo@hotmail.com</t>
  </si>
  <si>
    <t>id_pro</t>
  </si>
  <si>
    <t>restante</t>
  </si>
  <si>
    <t>id_cliente no existe y por lo tanto el nombre tampoco</t>
  </si>
  <si>
    <t>fecha de emision no puede ser porque no es fecha valida</t>
  </si>
  <si>
    <t>id_producto no existe y por lo tanto no existe el nombre</t>
  </si>
  <si>
    <t>cantidades negativas</t>
  </si>
  <si>
    <t>precios negativos</t>
  </si>
  <si>
    <t>ivas negativos</t>
  </si>
  <si>
    <t>total negativos</t>
  </si>
  <si>
    <t>estado de orden de cobro no puede ser uno poruqe no se realizo la venta</t>
  </si>
  <si>
    <t>folio_orden</t>
  </si>
  <si>
    <t>esar@hotmail.com</t>
  </si>
  <si>
    <t>velu@hotmail.com</t>
  </si>
  <si>
    <t>gisi@hotmail.com</t>
  </si>
  <si>
    <t>seal@hotmail.com</t>
  </si>
  <si>
    <t>goma@hotmail.com</t>
  </si>
  <si>
    <t>maar@hotmail.com</t>
  </si>
  <si>
    <t>bamu@hotmail.com</t>
  </si>
  <si>
    <t>moga@hotmail.com</t>
  </si>
  <si>
    <t>mamo@hotmail.com</t>
  </si>
  <si>
    <t>maal@hotmail.com</t>
  </si>
  <si>
    <t>lumi@hotmail.com</t>
  </si>
  <si>
    <t>gapri@hotmail.com</t>
  </si>
  <si>
    <t>maro@hotmail.com</t>
  </si>
  <si>
    <t>rago@hotmail.com</t>
  </si>
  <si>
    <t>goca@hotmail.com</t>
  </si>
  <si>
    <t>jira@hotmail.com</t>
  </si>
  <si>
    <t>veva@hotmail.com</t>
  </si>
  <si>
    <t>mejo@hotmail.com</t>
  </si>
  <si>
    <t>megon@hotmail.com</t>
  </si>
  <si>
    <t>mzhu@hotmail.com</t>
  </si>
  <si>
    <t>lulo@hotmail.com</t>
  </si>
  <si>
    <t>vigui@hotmail.com</t>
  </si>
  <si>
    <t>varo@hotmail.com</t>
  </si>
  <si>
    <t>fea@hotmail.com</t>
  </si>
  <si>
    <t>Calle Madrid #232 La albarrada</t>
  </si>
  <si>
    <t>Calle El Vendrell #993 La capacha</t>
  </si>
  <si>
    <t>Calle Madrid #444 Morenita</t>
  </si>
  <si>
    <t>Calle Granada#746 El valle</t>
  </si>
  <si>
    <t xml:space="preserve"> Calle Jerez de la Frontera #567 La estancia</t>
  </si>
  <si>
    <t>Calle Alicante #22 Loma Bonita</t>
  </si>
  <si>
    <t>Calle Mijas # 237  El diezmo</t>
  </si>
  <si>
    <t>Calle Palma de Mallorca #122 Moralete</t>
  </si>
  <si>
    <t>Calle Barcelona #1212 Mirador de la cumbre</t>
  </si>
  <si>
    <t>Calle Málaga # 1001 La huertita</t>
  </si>
  <si>
    <t>Calle Oviedo #1020 Guerra</t>
  </si>
  <si>
    <t>Calle Valencia #1212 Molinazo</t>
  </si>
  <si>
    <t>Calle Barcelona #333 La virgencita</t>
  </si>
  <si>
    <t>Calle Zaragoza #1023 Loma bonita</t>
  </si>
  <si>
    <t>Calle Málaga #949 Rancho Blanco</t>
  </si>
  <si>
    <t>Calle Paiporta #999 Tabachines</t>
  </si>
  <si>
    <t>Calle Zaragoza #111 Solidaridad</t>
  </si>
  <si>
    <t>Calle Málaga #122 Alicante</t>
  </si>
  <si>
    <t>Calle Alicante #1919 Senderos del carmen</t>
  </si>
  <si>
    <t>Calle San Fernando #838 Benito Guerra</t>
  </si>
  <si>
    <t>Calle Valencia #999  Gijon</t>
  </si>
  <si>
    <t>Calle La Coruña #222 La cumbre</t>
  </si>
  <si>
    <t>Calle Logroño #3422 El centenario</t>
  </si>
  <si>
    <t>Calle Telde #2322 Jose ortiz</t>
  </si>
  <si>
    <t>Calle Sardañola del Vallés #333 M dieguez</t>
  </si>
  <si>
    <t>Calle Tarragona #423 La virgencita</t>
  </si>
  <si>
    <t>Calle Murcia #323 Orientales</t>
  </si>
  <si>
    <t>Calle Galapagar #432 La españa</t>
  </si>
  <si>
    <t>Calle Tarrasa #4234 Abeja</t>
  </si>
  <si>
    <t>Calle Badalona #4211 La estancia</t>
  </si>
  <si>
    <t>Calle Bilbao #123 Mirador</t>
  </si>
  <si>
    <t>Calle Vigo #323 La cumbre</t>
  </si>
  <si>
    <t>Calle Gerona #999 Olivos</t>
  </si>
  <si>
    <t>Calle Alcorcón #4994 Morenita</t>
  </si>
  <si>
    <t>Calle Torremolinos #333 La paz</t>
  </si>
  <si>
    <t>Calle Laguna de Duero #Loma Bonita</t>
  </si>
  <si>
    <t>Calle Madrid #2322 Lucio Blanco</t>
  </si>
  <si>
    <t>Calle Palma de Mallorca #2323 Tabachines</t>
  </si>
  <si>
    <t>Calle Vélez-Málaga #111 Nuevo Milenio</t>
  </si>
  <si>
    <t>Calle Oleiros #848 Sostenes Rocha</t>
  </si>
  <si>
    <t>Accesorios</t>
  </si>
  <si>
    <t>Colisión</t>
  </si>
  <si>
    <t>Eléctrico</t>
  </si>
  <si>
    <t>Enfriamiento</t>
  </si>
  <si>
    <t xml:space="preserve">Equipo diagnostico </t>
  </si>
  <si>
    <t>Fuel Injection</t>
  </si>
  <si>
    <t xml:space="preserve">Accesorios para automovil </t>
  </si>
  <si>
    <t>Herramientas para automovil</t>
  </si>
  <si>
    <t>Producto para colision</t>
  </si>
  <si>
    <t>Producto para cuestions electricas</t>
  </si>
  <si>
    <t>Productos de enfriamiento</t>
  </si>
  <si>
    <t>Producto de equipo de diagnostico</t>
  </si>
  <si>
    <t>Productos fuel injection</t>
  </si>
  <si>
    <t>Refacciones para marcha</t>
  </si>
  <si>
    <t>Abrazadera</t>
  </si>
  <si>
    <t>Antisulfatante</t>
  </si>
  <si>
    <t>Base de foco</t>
  </si>
  <si>
    <t>Base de marcador</t>
  </si>
  <si>
    <t>Chisguetero</t>
  </si>
  <si>
    <t>Cincho</t>
  </si>
  <si>
    <t xml:space="preserve">Base plafon </t>
  </si>
  <si>
    <t>Bisel</t>
  </si>
  <si>
    <t xml:space="preserve">Brazo </t>
  </si>
  <si>
    <t>Calavera</t>
  </si>
  <si>
    <t>Actuador seguro</t>
  </si>
  <si>
    <t>Arillo</t>
  </si>
  <si>
    <t>Armadura</t>
  </si>
  <si>
    <t>Destellador</t>
  </si>
  <si>
    <t>Cilindro</t>
  </si>
  <si>
    <t>Aspas</t>
  </si>
  <si>
    <t>Bulbo</t>
  </si>
  <si>
    <t>Conector</t>
  </si>
  <si>
    <t>Filtro</t>
  </si>
  <si>
    <t>Radiador</t>
  </si>
  <si>
    <t>Relevador</t>
  </si>
  <si>
    <t>Actualizacion</t>
  </si>
  <si>
    <t>Extractor</t>
  </si>
  <si>
    <t>Seguro</t>
  </si>
  <si>
    <t>Sello</t>
  </si>
  <si>
    <t>Tapa</t>
  </si>
  <si>
    <t>Reluctor</t>
  </si>
  <si>
    <t>Repuesto</t>
  </si>
  <si>
    <t xml:space="preserve">Rondana </t>
  </si>
  <si>
    <t>Rotor</t>
  </si>
  <si>
    <t>Sensor</t>
  </si>
  <si>
    <t>Multimetro</t>
  </si>
  <si>
    <t>Navaja</t>
  </si>
  <si>
    <t>Pairo</t>
  </si>
  <si>
    <t>Probador</t>
  </si>
  <si>
    <t>Terminal</t>
  </si>
  <si>
    <t xml:space="preserve">Resorte </t>
  </si>
  <si>
    <t>Vastago solenoide</t>
  </si>
  <si>
    <t>Zapata polar</t>
  </si>
  <si>
    <t>Borne</t>
  </si>
  <si>
    <t>Accesorio para automovil</t>
  </si>
  <si>
    <t>Pieza para colision</t>
  </si>
  <si>
    <t>Producto para cuestiones eletricas</t>
  </si>
  <si>
    <t>Equipo de diagnostico</t>
  </si>
  <si>
    <t>Productos de fuel injection</t>
  </si>
  <si>
    <t>Piezas para marchas de automovil</t>
  </si>
  <si>
    <t>42/48/2017</t>
  </si>
  <si>
    <t>44/48/2017</t>
  </si>
  <si>
    <t>55/48/2017</t>
  </si>
  <si>
    <t>60/48/2017</t>
  </si>
  <si>
    <t>47/48/209</t>
  </si>
  <si>
    <t>22/68/2020</t>
  </si>
  <si>
    <t>59/60/7</t>
  </si>
  <si>
    <t>42/48/17</t>
  </si>
  <si>
    <t>42/48/202</t>
  </si>
  <si>
    <t>42/48/2100</t>
  </si>
  <si>
    <t>100/48/2101</t>
  </si>
  <si>
    <t>10/48/2102</t>
  </si>
  <si>
    <t>10/48/2103</t>
  </si>
  <si>
    <t>/48/2105</t>
  </si>
  <si>
    <t>Nuevo</t>
  </si>
  <si>
    <t>ACTIVO</t>
  </si>
  <si>
    <t>INACTIVO</t>
  </si>
  <si>
    <t>JUAN</t>
  </si>
  <si>
    <t>PEDOR</t>
  </si>
  <si>
    <t>JAIME</t>
  </si>
  <si>
    <t>ROMAN</t>
  </si>
  <si>
    <t>33/22/2019</t>
  </si>
  <si>
    <t>33/26/2020</t>
  </si>
  <si>
    <t>33/27/2021</t>
  </si>
  <si>
    <t>39/22/2022</t>
  </si>
  <si>
    <t>40/22/2023</t>
  </si>
  <si>
    <t>43/22/2024</t>
  </si>
  <si>
    <t>40/22/2025</t>
  </si>
  <si>
    <t>50/22/2026</t>
  </si>
  <si>
    <t>50/22/2027</t>
  </si>
  <si>
    <t>33/22/2028</t>
  </si>
  <si>
    <t>Xochitl</t>
  </si>
  <si>
    <t>01/22/2029</t>
  </si>
  <si>
    <t>21/22/2030</t>
  </si>
  <si>
    <t>Paulina</t>
  </si>
  <si>
    <t>222/22/2031</t>
  </si>
  <si>
    <t>Itza</t>
  </si>
  <si>
    <t>33/22/2032</t>
  </si>
  <si>
    <t>Karol</t>
  </si>
  <si>
    <t>33/22/2033</t>
  </si>
  <si>
    <t>Alan</t>
  </si>
  <si>
    <t>Monra</t>
  </si>
  <si>
    <t>Ramon</t>
  </si>
  <si>
    <t>Hector</t>
  </si>
  <si>
    <t>Nueve</t>
  </si>
  <si>
    <t>diez</t>
  </si>
  <si>
    <t>once</t>
  </si>
  <si>
    <t>doce</t>
  </si>
  <si>
    <t>trece</t>
  </si>
  <si>
    <t>catorce</t>
  </si>
  <si>
    <t>cinco</t>
  </si>
  <si>
    <t>cuatro</t>
  </si>
  <si>
    <t>tres</t>
  </si>
  <si>
    <t xml:space="preserve">Calle Agustin Lara #69 Arboledas </t>
  </si>
  <si>
    <t>Av. Independencia #241 Andares del Jazmin</t>
  </si>
  <si>
    <t>Calle Zaragoza #341 Burócratas</t>
  </si>
  <si>
    <t>Calle Matamoros #999 Bugambilias</t>
  </si>
  <si>
    <t>Av. 5 de Mayo #261 Colima Centro</t>
  </si>
  <si>
    <t>Calle Aldama #453 Camino Real</t>
  </si>
  <si>
    <t>Calle Sostenes Rocha #758 El Diezmo</t>
  </si>
  <si>
    <t>Calle Benito Juarez #111 El moralete</t>
  </si>
  <si>
    <t>Av. Jesús Carranza #444 El pedregal</t>
  </si>
  <si>
    <t>Av. Roberto Colorado #121 El porvenir</t>
  </si>
  <si>
    <t>Av. Libertad #34 Fátima</t>
  </si>
  <si>
    <t>Calle Hidaldo #888 Guadalajarita</t>
  </si>
  <si>
    <t>Calle Sebastian Ortiz #778 Jardines del Sol</t>
  </si>
  <si>
    <t>Calle Alameda #122 La Albarrada</t>
  </si>
  <si>
    <t>Calle Daniel Soto #222 Las fuentes</t>
  </si>
  <si>
    <t>Av. 10 de Mayo #29 Las palmas</t>
  </si>
  <si>
    <t>Calle Libertad #678 Parque Royal</t>
  </si>
  <si>
    <t>Calle Ponciano Arriaga #333 Paseo de la Hacienda</t>
  </si>
  <si>
    <t>Av. Ferrocarril #444 Solidaridad</t>
  </si>
  <si>
    <t>tipo_devolucion</t>
  </si>
  <si>
    <t>RFC</t>
  </si>
  <si>
    <t>Telefono</t>
  </si>
  <si>
    <t>Correo</t>
  </si>
  <si>
    <t>jtorres@gmail.com</t>
  </si>
  <si>
    <t>amorata@hotmail.com</t>
  </si>
  <si>
    <t>greyes@hotmail.com</t>
  </si>
  <si>
    <t>fera@hotmail.com</t>
  </si>
  <si>
    <t>rgo@hotmail.com</t>
  </si>
  <si>
    <t>Domicilio</t>
  </si>
  <si>
    <t>Calle espinoza paz #123 Loma bonita</t>
  </si>
  <si>
    <t>Calle Jimena Alberto #533 Rancho Blanco</t>
  </si>
  <si>
    <t>Calle Ruiz Diaz #144 Tabachines</t>
  </si>
  <si>
    <t>Calle Laguna del sol #478 Solidaridad</t>
  </si>
  <si>
    <t>Genero</t>
  </si>
  <si>
    <t>Andrés Fernández Martorell</t>
  </si>
  <si>
    <t>Salvador López Melian</t>
  </si>
  <si>
    <t>Francisca Cañellas Benito</t>
  </si>
  <si>
    <t>Ignacio Blanco Alonso</t>
  </si>
  <si>
    <t>Carmen Arguelles Pagan</t>
  </si>
  <si>
    <t>Manuel Pascual Escobedo</t>
  </si>
  <si>
    <t>Isabel Guillen Nieto</t>
  </si>
  <si>
    <t>Irene Sánchez Llamas</t>
  </si>
  <si>
    <t>Álvaro López Cuenca</t>
  </si>
  <si>
    <t>Manuel Cazorla Cañada</t>
  </si>
  <si>
    <t>Indira García Fernández</t>
  </si>
  <si>
    <t>Antonio Alonso Moreno</t>
  </si>
  <si>
    <t>Antonia Fernández Ballesteros</t>
  </si>
  <si>
    <t>Sergio Cubero Barba</t>
  </si>
  <si>
    <t>José Antonio González Camacho</t>
  </si>
  <si>
    <t>María Ángeles Montero Cano</t>
  </si>
  <si>
    <t>María Gutiérrez García</t>
  </si>
  <si>
    <t>Ricardo Fernández López</t>
  </si>
  <si>
    <t>Pablo Hurtado Bueno</t>
  </si>
  <si>
    <t>Carmen Fernández Rodríguez</t>
  </si>
  <si>
    <t>Mario Miguel Torrico</t>
  </si>
  <si>
    <t>Óscar Gutiérrez García</t>
  </si>
  <si>
    <t>Jesús Torres Naranjo</t>
  </si>
  <si>
    <t>Carmen Fernández Muñiz</t>
  </si>
  <si>
    <t>Anna Luque Ruiz</t>
  </si>
  <si>
    <t>Sergio Jiménez García</t>
  </si>
  <si>
    <t>Teresa García Solís</t>
  </si>
  <si>
    <t>Alberto Poza Fernandes</t>
  </si>
  <si>
    <t>Paula Tudela Salamanca</t>
  </si>
  <si>
    <t>Ángel Roig Cortes</t>
  </si>
  <si>
    <t>Mario García Pastor</t>
  </si>
  <si>
    <t>Monse García Muñoz</t>
  </si>
  <si>
    <t>Sergio Pérez Ibáñez</t>
  </si>
  <si>
    <t>Nuria Sánchez Sanz</t>
  </si>
  <si>
    <t>Josefa Sáez Rodríguez</t>
  </si>
  <si>
    <t>Miguel Sánchez Sales</t>
  </si>
  <si>
    <t>Antonio Fernández Cancela</t>
  </si>
  <si>
    <t>Laura Crespo Hidalgo</t>
  </si>
  <si>
    <t>Encarnación Gómez Jara</t>
  </si>
  <si>
    <t>María Isabel Platas Bellón</t>
  </si>
  <si>
    <t>María Pilar Arteaga Barber</t>
  </si>
  <si>
    <t>Laura Espinosa Arcos</t>
  </si>
  <si>
    <t>Víctor Vergara Luna</t>
  </si>
  <si>
    <t>Josefa Giménez Sierra</t>
  </si>
  <si>
    <t>Francisco Segarra Alonso</t>
  </si>
  <si>
    <t>David Sánchez Mas</t>
  </si>
  <si>
    <t>José María Mohamed Barrero</t>
  </si>
  <si>
    <t>Antonio Jesús Bueno Tapia</t>
  </si>
  <si>
    <t>Francisco Javier Gómez Martínez</t>
  </si>
  <si>
    <t>María Isabel Martínez Arguelles</t>
  </si>
  <si>
    <t>Francisco Baeza Muñoz</t>
  </si>
  <si>
    <t>Alejandro Molero Gallego</t>
  </si>
  <si>
    <t>José Martínez Montalvo</t>
  </si>
  <si>
    <t>Raúl Martínez Álvarez</t>
  </si>
  <si>
    <t>José Antonio Luis Miras</t>
  </si>
  <si>
    <t>Pilar Rodríguez Ortega</t>
  </si>
  <si>
    <t>Juan Fernández Gavira</t>
  </si>
  <si>
    <t>Rosa Pérez García</t>
  </si>
  <si>
    <t>Inmaculada Cámara Pascual</t>
  </si>
  <si>
    <t>Rafael García Prieto</t>
  </si>
  <si>
    <t>Laura Mateos Rodríguez</t>
  </si>
  <si>
    <t>Dolores Ramis González</t>
  </si>
  <si>
    <t>Concepción González Castellano</t>
  </si>
  <si>
    <t>Josefa Jiménez Rangel</t>
  </si>
  <si>
    <t>Pedro Pérez Naranjo</t>
  </si>
  <si>
    <t>María Jesús Ramos Vega</t>
  </si>
  <si>
    <t>Luis Rodríguez Ruiz</t>
  </si>
  <si>
    <t>Javier Carrasco Lozano</t>
  </si>
  <si>
    <t>Diego Vera Valle</t>
  </si>
  <si>
    <t>Pablo Franco Vázquez</t>
  </si>
  <si>
    <t>Joaquín Mejías González</t>
  </si>
  <si>
    <t>María José Muriel Zhu</t>
  </si>
  <si>
    <t>José Luque López</t>
  </si>
  <si>
    <t>Iván Viera Guillen</t>
  </si>
  <si>
    <t>Uriel Vaca Rosas</t>
  </si>
  <si>
    <t>María Carmen Fernández Aceituno</t>
  </si>
  <si>
    <t>María José Maldonado Rodríguez</t>
  </si>
  <si>
    <t>Concepción Prieto Vivar</t>
  </si>
  <si>
    <t>Juan Carlos Herrero De la Vega</t>
  </si>
  <si>
    <t>David Cueto Martínez</t>
  </si>
  <si>
    <t>María Teresa Vázquez Delgado</t>
  </si>
  <si>
    <t>José Luis Asensio Ruiz</t>
  </si>
  <si>
    <t>Alberto Yang Alonso</t>
  </si>
  <si>
    <t>María Carmen González García</t>
  </si>
  <si>
    <t>Rosario Alonso Moya</t>
  </si>
  <si>
    <t>Sergio Pérez Pérez</t>
  </si>
  <si>
    <t>Ángel Úbeda Fernández</t>
  </si>
  <si>
    <t>Patricia Barreiro González</t>
  </si>
  <si>
    <t>Antonio Macías Sánchez</t>
  </si>
  <si>
    <t>José Sánchez Ortiz</t>
  </si>
  <si>
    <t>Patricia Gómez Fraile</t>
  </si>
  <si>
    <t>José Antonio Cerezo Guerrero</t>
  </si>
  <si>
    <t>Josep García Cáceres</t>
  </si>
  <si>
    <t>Inmaculada Hernández Aranda</t>
  </si>
  <si>
    <t>David Mancebo Martínez</t>
  </si>
  <si>
    <t>Andrés Beltrán Núñez</t>
  </si>
  <si>
    <t>Montserrat López Torres</t>
  </si>
  <si>
    <t>María Teresa Duque Valera</t>
  </si>
  <si>
    <t>Antonio Medina Vallejo</t>
  </si>
  <si>
    <t>Alberto Miguel Boza</t>
  </si>
  <si>
    <t>Andrés Fernández Díaz</t>
  </si>
  <si>
    <t>Juan José Amorós Garrido</t>
  </si>
  <si>
    <t>María Mercedes Martínez Aguiar</t>
  </si>
  <si>
    <t>David Heredia Álvarez</t>
  </si>
  <si>
    <t>María Carmen Rodríguez Vázquez</t>
  </si>
  <si>
    <t>Ana Martínez Sánchez</t>
  </si>
  <si>
    <t>Miguel Ángel Peris Vergara</t>
  </si>
  <si>
    <t>Antonio Rodríguez Campos</t>
  </si>
  <si>
    <t>Pedro Fernández Romero</t>
  </si>
  <si>
    <t>María Pilar Fernández González</t>
  </si>
  <si>
    <t>María Carmen Guillamón Alonso</t>
  </si>
  <si>
    <t>Susana Lázaro García</t>
  </si>
  <si>
    <t>Bartolomé Rodríguez Moreno</t>
  </si>
  <si>
    <t>Daniel Ortega González</t>
  </si>
  <si>
    <t>Josefa Miranda Pajares</t>
  </si>
  <si>
    <t>Concepción Freire Parada</t>
  </si>
  <si>
    <t>Javier Calderón González</t>
  </si>
  <si>
    <t>Antonia Morales Calvo</t>
  </si>
  <si>
    <t>José Moreno Narváez</t>
  </si>
  <si>
    <t>NombreCompleto</t>
  </si>
  <si>
    <t>fecha_nacimiento</t>
  </si>
  <si>
    <t>HDGF540422GI6</t>
  </si>
  <si>
    <t>NNND830112GI6</t>
  </si>
  <si>
    <t>ERTY960315DI5</t>
  </si>
  <si>
    <t>CVBN560312BC8</t>
  </si>
  <si>
    <t>id</t>
  </si>
  <si>
    <t>Nombre</t>
  </si>
  <si>
    <t>rfc</t>
  </si>
  <si>
    <t>Juan Pedro Ruíz</t>
  </si>
  <si>
    <t>Diego Cortez Zámano</t>
  </si>
  <si>
    <t>Martín Cortez Benites</t>
  </si>
  <si>
    <t>jtorres@@gmail.com</t>
  </si>
  <si>
    <t>genero</t>
  </si>
  <si>
    <t>id_cat_emp</t>
  </si>
  <si>
    <t>sueldobase</t>
  </si>
  <si>
    <t>Calle Espinoza Paz #123 Loma bonita</t>
  </si>
  <si>
    <t>Calle Real Colima #853 Villa Izcalli</t>
  </si>
  <si>
    <t>HDGF540422GI8</t>
  </si>
  <si>
    <t>DBDJ580124CM7</t>
  </si>
  <si>
    <t>Juan Manuel Torres Gonzales</t>
  </si>
  <si>
    <t>Roberto Gómez Junco</t>
  </si>
  <si>
    <t>Carlos Riesco Oviedo</t>
  </si>
  <si>
    <t>joséantonio@hotmail.com</t>
  </si>
  <si>
    <t>maríaángeles@motmail.com</t>
  </si>
  <si>
    <t>idContrato</t>
  </si>
  <si>
    <t>Estado</t>
  </si>
  <si>
    <t>nuevo</t>
  </si>
  <si>
    <t>jola</t>
  </si>
  <si>
    <t>hol</t>
  </si>
  <si>
    <t>1ghf</t>
  </si>
  <si>
    <t>juji</t>
  </si>
  <si>
    <t>suma_percepcion</t>
  </si>
  <si>
    <t>idperiodicidad</t>
  </si>
  <si>
    <t>sumabonos</t>
  </si>
  <si>
    <t>suma deduccion</t>
  </si>
  <si>
    <t>totalneto</t>
  </si>
  <si>
    <t>16/03/2018</t>
  </si>
  <si>
    <t>Elba Gómez Díaz</t>
  </si>
  <si>
    <t>21/04/2018</t>
  </si>
  <si>
    <t>20/05/2018</t>
  </si>
  <si>
    <t>29/05/2018</t>
  </si>
  <si>
    <t>08/06/2018</t>
  </si>
  <si>
    <t>15/06/2018</t>
  </si>
  <si>
    <t>20/06/2018</t>
  </si>
  <si>
    <t>27/06/2018</t>
  </si>
  <si>
    <t>08/07/2018</t>
  </si>
  <si>
    <t>16/07/2018</t>
  </si>
  <si>
    <t>29/07/2018</t>
  </si>
  <si>
    <t>02/08/2018</t>
  </si>
  <si>
    <t>06/08/2018</t>
  </si>
  <si>
    <t>14/08/2018</t>
  </si>
  <si>
    <t>30/08/2018</t>
  </si>
  <si>
    <t>08/09/2018</t>
  </si>
  <si>
    <t>25/09/2018</t>
  </si>
  <si>
    <t>27/09/2018</t>
  </si>
  <si>
    <t>01/10/2018</t>
  </si>
  <si>
    <t>11/10/2018</t>
  </si>
  <si>
    <t>23/10/2018</t>
  </si>
  <si>
    <t>12/11/2018</t>
  </si>
  <si>
    <t>24/11/2018</t>
  </si>
  <si>
    <t>03/12/2018</t>
  </si>
  <si>
    <t>18/12/2018</t>
  </si>
  <si>
    <t>29/12/2018</t>
  </si>
  <si>
    <t>06/01/2019</t>
  </si>
  <si>
    <t>28/01/2019</t>
  </si>
  <si>
    <t>28/02/2019</t>
  </si>
  <si>
    <t>18/03/2019</t>
  </si>
  <si>
    <t>12/03/2019H</t>
  </si>
  <si>
    <t>13/03/2019</t>
  </si>
  <si>
    <t>14/03/2019</t>
  </si>
  <si>
    <t>15/03/2019</t>
  </si>
  <si>
    <t>16/03/2019</t>
  </si>
  <si>
    <t>16/03/2019H</t>
  </si>
  <si>
    <t>16/03/2019O</t>
  </si>
  <si>
    <t>16/03/2019-</t>
  </si>
  <si>
    <t>16/03/2019G</t>
  </si>
  <si>
    <t>19/03/2019</t>
  </si>
  <si>
    <t>20/03/2019</t>
  </si>
  <si>
    <t>20/03/2019F</t>
  </si>
  <si>
    <t>21/03/2019</t>
  </si>
  <si>
    <t>22/03/2019</t>
  </si>
  <si>
    <t>23/03/2019</t>
  </si>
  <si>
    <t>25/03/2019</t>
  </si>
  <si>
    <t>24/03/2019</t>
  </si>
  <si>
    <t>26/03/2019</t>
  </si>
  <si>
    <t>27/03/2019</t>
  </si>
  <si>
    <t>29/03/2019</t>
  </si>
  <si>
    <t>28/03/2019l</t>
  </si>
  <si>
    <t>27/03/2019H</t>
  </si>
  <si>
    <t>28/03/2019</t>
  </si>
  <si>
    <t>31/03/2019GG</t>
  </si>
  <si>
    <t>31/G/2019</t>
  </si>
  <si>
    <t>30/03/2019</t>
  </si>
  <si>
    <t>31/03/2019</t>
  </si>
  <si>
    <t>03/04/2019</t>
  </si>
  <si>
    <t>03/04/2019H</t>
  </si>
  <si>
    <t>05/04/2019AA</t>
  </si>
  <si>
    <t>07A/04/2019</t>
  </si>
  <si>
    <t>06/04/2019</t>
  </si>
  <si>
    <t>09/04/2019</t>
  </si>
  <si>
    <t>07/H2/2019</t>
  </si>
  <si>
    <t>09/04/2051</t>
  </si>
  <si>
    <t>08/04/2019</t>
  </si>
  <si>
    <t>10/04/2019</t>
  </si>
  <si>
    <t>12/04/2019</t>
  </si>
  <si>
    <t>09F/04/2019</t>
  </si>
  <si>
    <t>10H/04/2019</t>
  </si>
  <si>
    <t>09/G4/2019</t>
  </si>
  <si>
    <t>25/07/2020</t>
  </si>
  <si>
    <t>25/07/20g20</t>
  </si>
  <si>
    <t>25/07a/2020</t>
  </si>
  <si>
    <t>25/07K/2020</t>
  </si>
  <si>
    <t>25/0L7/2020</t>
  </si>
  <si>
    <t>25Q/07/2020</t>
  </si>
  <si>
    <t>25/07P/2020</t>
  </si>
  <si>
    <t>25/0Y7/2020</t>
  </si>
  <si>
    <t>25/078/2020</t>
  </si>
  <si>
    <t>25/07/42020</t>
  </si>
  <si>
    <t>25/07HH/2020</t>
  </si>
  <si>
    <t>25/07QQQ/2020</t>
  </si>
  <si>
    <t>25/--07/2020</t>
  </si>
  <si>
    <t>25/0*7/2020</t>
  </si>
  <si>
    <t>25/077/2020</t>
  </si>
  <si>
    <t>Alternadores4</t>
  </si>
  <si>
    <t>Balatas4</t>
  </si>
  <si>
    <t>Faros67</t>
  </si>
  <si>
    <t>Transmisiones Aut8omáticas</t>
  </si>
  <si>
    <t>Herra5mientas</t>
  </si>
  <si>
    <t>Francisco Och3oa Venegas</t>
  </si>
  <si>
    <t>Angel Mauricio Men.doza Galván</t>
  </si>
  <si>
    <t>Leonel García Nú.ñez de Cáceres</t>
  </si>
  <si>
    <t>Marco Anton3io Solis Sosa</t>
  </si>
  <si>
    <t>12/03/2019</t>
  </si>
  <si>
    <t>13/03/201.-9</t>
  </si>
  <si>
    <t>13/03/2019a</t>
  </si>
  <si>
    <t>15/03/2019*</t>
  </si>
  <si>
    <t>15/03/2059</t>
  </si>
  <si>
    <t>20/r03/2019</t>
  </si>
  <si>
    <t>22/03/l2019</t>
  </si>
  <si>
    <t>22/03/2019t</t>
  </si>
  <si>
    <t>14/04/2018</t>
  </si>
  <si>
    <t>12/03/2018</t>
  </si>
  <si>
    <t>15/05/2019r</t>
  </si>
  <si>
    <t>24/05/2018</t>
  </si>
  <si>
    <t>31/05/2018</t>
  </si>
  <si>
    <t>02/06/2018</t>
  </si>
  <si>
    <t>10/06/2018</t>
  </si>
  <si>
    <t>21/020/2018</t>
  </si>
  <si>
    <t>05/07/2018</t>
  </si>
  <si>
    <t>14/07/2018</t>
  </si>
  <si>
    <t>27/07/2018t</t>
  </si>
  <si>
    <t>03/08/2018</t>
  </si>
  <si>
    <t>25/08/2018</t>
  </si>
  <si>
    <t>11/08/20f18t</t>
  </si>
  <si>
    <t>01/09/2018</t>
  </si>
  <si>
    <t>19/09/2018</t>
  </si>
  <si>
    <t>09/09/2018</t>
  </si>
  <si>
    <t>29/09/2019</t>
  </si>
  <si>
    <t>08/10/2018f-</t>
  </si>
  <si>
    <t>17/10/2018</t>
  </si>
  <si>
    <t>28/10/2018</t>
  </si>
  <si>
    <t>10/11/2018</t>
  </si>
  <si>
    <t>26/11/2018</t>
  </si>
  <si>
    <t>22/12/2019</t>
  </si>
  <si>
    <t>12/13/2018</t>
  </si>
  <si>
    <t>03/01/2019</t>
  </si>
  <si>
    <t>20/02/2019</t>
  </si>
  <si>
    <t>13/01/2019</t>
  </si>
  <si>
    <t>11/03/2019</t>
  </si>
  <si>
    <t>13/03-/2019</t>
  </si>
  <si>
    <t>14/03/2j019</t>
  </si>
  <si>
    <t>16/.03/2019</t>
  </si>
  <si>
    <t>17/03/2019</t>
  </si>
  <si>
    <t>50/03/2019</t>
  </si>
  <si>
    <t>01/04/2019</t>
  </si>
  <si>
    <t>05/04/2019</t>
  </si>
  <si>
    <t>07/04/2019</t>
  </si>
  <si>
    <t>3 dias</t>
  </si>
  <si>
    <t>8 dias</t>
  </si>
  <si>
    <t>11 dias</t>
  </si>
  <si>
    <t>22/03/"2019</t>
  </si>
  <si>
    <t>22/0´3/2019</t>
  </si>
  <si>
    <t>22/03}/2019</t>
  </si>
  <si>
    <t>52/03/2019</t>
  </si>
  <si>
    <t>22/0h3/2019</t>
  </si>
  <si>
    <t>22/093/2019</t>
  </si>
  <si>
    <t>21/03/1991</t>
  </si>
  <si>
    <t>21/03/1995</t>
  </si>
  <si>
    <t>21/03/1996</t>
  </si>
  <si>
    <t>21/03/1998</t>
  </si>
  <si>
    <t>21/03/1999</t>
  </si>
  <si>
    <t>21/03/2001</t>
  </si>
  <si>
    <t>13/05/1992</t>
  </si>
  <si>
    <t>10/03/1993</t>
  </si>
  <si>
    <t>20/90/1994</t>
  </si>
  <si>
    <t>18/11/1996</t>
  </si>
  <si>
    <t>11/03/1997</t>
  </si>
  <si>
    <t>11/03/2000</t>
  </si>
  <si>
    <t>101/03/1997</t>
  </si>
  <si>
    <t>21/03/1980</t>
  </si>
  <si>
    <t>11/03/1976</t>
  </si>
  <si>
    <t>01/03/1967</t>
  </si>
  <si>
    <t>05/05/2000</t>
  </si>
  <si>
    <t>03/04/1997</t>
  </si>
  <si>
    <t>10/10/2000</t>
  </si>
  <si>
    <t>21/09/1997</t>
  </si>
  <si>
    <t>25/07/1989</t>
  </si>
  <si>
    <t>12/06/1999</t>
  </si>
  <si>
    <t>299/05/1990</t>
  </si>
  <si>
    <t>18/05/2001</t>
  </si>
  <si>
    <t>01/03/1995</t>
  </si>
  <si>
    <t>09/03/1996</t>
  </si>
  <si>
    <t>29/03/1991</t>
  </si>
  <si>
    <t>30/03/1995</t>
  </si>
  <si>
    <t>30/03/1990</t>
  </si>
  <si>
    <t>11/03/1993</t>
  </si>
  <si>
    <t>26/03/1969</t>
  </si>
  <si>
    <t>199/03/1987</t>
  </si>
  <si>
    <t>12/05/1996</t>
  </si>
  <si>
    <t>11/08/1999</t>
  </si>
  <si>
    <t>28/09/1989</t>
  </si>
  <si>
    <t>22/03/1978</t>
  </si>
  <si>
    <t>18/03/1967</t>
  </si>
  <si>
    <t>29/03/1968</t>
  </si>
  <si>
    <t>05/08/1969</t>
  </si>
  <si>
    <t>14/02/1970</t>
  </si>
  <si>
    <t>25/12/1971</t>
  </si>
  <si>
    <t>224/03/1972</t>
  </si>
  <si>
    <t>26/10/1973</t>
  </si>
  <si>
    <t>17/11/1974</t>
  </si>
  <si>
    <t>15/03/1975</t>
  </si>
  <si>
    <t>16/09/1976</t>
  </si>
  <si>
    <t>10/15/1977</t>
  </si>
  <si>
    <t>18/19/1978</t>
  </si>
  <si>
    <t>10/03/1979</t>
  </si>
  <si>
    <t>01/01/1980</t>
  </si>
  <si>
    <t>11/04/1981</t>
  </si>
  <si>
    <t>18/09/1982</t>
  </si>
  <si>
    <t>27/02/1983</t>
  </si>
  <si>
    <t>09/02/1984</t>
  </si>
  <si>
    <t>19/05/1985</t>
  </si>
  <si>
    <t>21/07/1988</t>
  </si>
  <si>
    <t>10/069/1987</t>
  </si>
  <si>
    <t>19/06/1986</t>
  </si>
  <si>
    <t>15/03/1992</t>
  </si>
  <si>
    <t>09/03/1970</t>
  </si>
  <si>
    <t>24/03/1997</t>
  </si>
  <si>
    <t>12/03/1997</t>
  </si>
  <si>
    <t>07/07/2000</t>
  </si>
  <si>
    <t>18/10/1997</t>
  </si>
  <si>
    <t>12/06/1989</t>
  </si>
  <si>
    <t>13/01/1990</t>
  </si>
  <si>
    <t>14/02/1991</t>
  </si>
  <si>
    <t>16/04/1993</t>
  </si>
  <si>
    <t>17/05/1994</t>
  </si>
  <si>
    <t>18/06/1961</t>
  </si>
  <si>
    <t>01/08/1962</t>
  </si>
  <si>
    <t>02/09/1963</t>
  </si>
  <si>
    <t>03/10/1964</t>
  </si>
  <si>
    <t>04/11/1965</t>
  </si>
  <si>
    <t>05/12/1966</t>
  </si>
  <si>
    <t>06/15/1967</t>
  </si>
  <si>
    <t>07/01/1968</t>
  </si>
  <si>
    <t>08/02/1969</t>
  </si>
  <si>
    <t>10/04/1971</t>
  </si>
  <si>
    <t>11/05/1972</t>
  </si>
  <si>
    <t>12/06/1973</t>
  </si>
  <si>
    <t>13/07/1974</t>
  </si>
  <si>
    <t>14/08/1975</t>
  </si>
  <si>
    <t>15/09/1976</t>
  </si>
  <si>
    <t>16/10/1977</t>
  </si>
  <si>
    <t>17/11/1978</t>
  </si>
  <si>
    <t>19/12/1979</t>
  </si>
  <si>
    <t>20/012/1980</t>
  </si>
  <si>
    <t>22/12/1981</t>
  </si>
  <si>
    <t>23/11/1982</t>
  </si>
  <si>
    <t>24/10/1983</t>
  </si>
  <si>
    <t>26/09/1984</t>
  </si>
  <si>
    <t>25/08/1985</t>
  </si>
  <si>
    <t>28/07/1986</t>
  </si>
  <si>
    <t>27/06/1987</t>
  </si>
  <si>
    <t>29/05/1988</t>
  </si>
  <si>
    <t>230/04/1989</t>
  </si>
  <si>
    <t>29/02/1991</t>
  </si>
  <si>
    <t>29/01/1992</t>
  </si>
  <si>
    <t>28/12/1993</t>
  </si>
  <si>
    <t>27/10/1994</t>
  </si>
  <si>
    <t>26/18/1995</t>
  </si>
  <si>
    <t>25/17/1996</t>
  </si>
  <si>
    <t>23/09/1998</t>
  </si>
  <si>
    <t>22/10/1999</t>
  </si>
  <si>
    <t>21/11/2000</t>
  </si>
  <si>
    <t>20/12/1997</t>
  </si>
  <si>
    <t>18/07/1996</t>
  </si>
  <si>
    <t>19/06/1994</t>
  </si>
  <si>
    <t>10/05/1986</t>
  </si>
  <si>
    <t>16/04/1988</t>
  </si>
  <si>
    <t>18/02/1996</t>
  </si>
  <si>
    <t>17/01/1991</t>
  </si>
  <si>
    <t>01/00/1973</t>
  </si>
  <si>
    <t>02/04/1976</t>
  </si>
  <si>
    <t>03/06/1964</t>
  </si>
  <si>
    <t>05/05/1976</t>
  </si>
  <si>
    <t>11/06/1989</t>
  </si>
  <si>
    <t>21/09/1998</t>
  </si>
  <si>
    <t>22/03L/2019</t>
  </si>
  <si>
    <t>22/03K/2019</t>
  </si>
  <si>
    <t>22/03*/2019</t>
  </si>
  <si>
    <t>22/032/2019</t>
  </si>
  <si>
    <t>22/03/'2019</t>
  </si>
  <si>
    <t>22/03/¿2019</t>
  </si>
  <si>
    <t>2G2/03/2019</t>
  </si>
  <si>
    <t>22/03/02019</t>
  </si>
  <si>
    <t>22/03/12019</t>
  </si>
  <si>
    <t>15/03/2018</t>
  </si>
  <si>
    <t>18/03/2018</t>
  </si>
  <si>
    <t>10/03/2018</t>
  </si>
  <si>
    <t>40/03/2018</t>
  </si>
  <si>
    <t>16/03g/2018</t>
  </si>
  <si>
    <t>01/03/2019</t>
  </si>
  <si>
    <t>01/03/20195</t>
  </si>
  <si>
    <t>01/03/20196</t>
  </si>
  <si>
    <t>20/039/2019</t>
  </si>
  <si>
    <t>20/0h3/2019</t>
  </si>
  <si>
    <t>20/03g/2019</t>
  </si>
  <si>
    <t>21/0l3/2019</t>
  </si>
  <si>
    <t>21/0r3/2019</t>
  </si>
  <si>
    <t>21/039/2019</t>
  </si>
  <si>
    <t>21/0oo3/2019</t>
  </si>
  <si>
    <t>21/03h/2019</t>
  </si>
  <si>
    <t>22/034/2019</t>
  </si>
  <si>
    <t>22/03/20109</t>
  </si>
  <si>
    <t>23/03/20019</t>
  </si>
  <si>
    <t>23/03/20719</t>
  </si>
  <si>
    <t>20/03/2018</t>
  </si>
  <si>
    <t>29/03/2018</t>
  </si>
  <si>
    <t>26/03/2018</t>
  </si>
  <si>
    <t>02/05/2018</t>
  </si>
  <si>
    <t>17/06/2018</t>
  </si>
  <si>
    <t>22/06/2018</t>
  </si>
  <si>
    <t>07/07/07</t>
  </si>
  <si>
    <t>12/07/2018</t>
  </si>
  <si>
    <t>15/09/2019</t>
  </si>
  <si>
    <t>29/09/2018</t>
  </si>
  <si>
    <t>06/10/2018</t>
  </si>
  <si>
    <t>15/10/2018</t>
  </si>
  <si>
    <t>16/11/2018</t>
  </si>
  <si>
    <t>27/11/2018</t>
  </si>
  <si>
    <t>07/12/2018</t>
  </si>
  <si>
    <t>12/12/2018</t>
  </si>
  <si>
    <t>16/12/2019</t>
  </si>
  <si>
    <t>22/12/2018</t>
  </si>
  <si>
    <t>30/12/2018</t>
  </si>
  <si>
    <t>04/01/2019</t>
  </si>
  <si>
    <t>10/01/2019</t>
  </si>
  <si>
    <t>14/01/2019</t>
  </si>
  <si>
    <t>17/01/2019</t>
  </si>
  <si>
    <t>21/01/2019</t>
  </si>
  <si>
    <t>25/01/2019</t>
  </si>
  <si>
    <t>30/01/2019</t>
  </si>
  <si>
    <t>02/02/2019</t>
  </si>
  <si>
    <t>06/02/2019</t>
  </si>
  <si>
    <t>16/02/2019</t>
  </si>
  <si>
    <t>05/03/2019</t>
  </si>
  <si>
    <t>07/03/2019</t>
  </si>
  <si>
    <t>08/03/2019</t>
  </si>
  <si>
    <t>09/03/2019</t>
  </si>
  <si>
    <t>10/03/2019</t>
  </si>
  <si>
    <t>hola</t>
  </si>
  <si>
    <t>25/05/20187</t>
  </si>
  <si>
    <t>97h</t>
  </si>
  <si>
    <t>23/07/201899</t>
  </si>
  <si>
    <t>197j</t>
  </si>
  <si>
    <t>02/12/20618</t>
  </si>
  <si>
    <t>19j</t>
  </si>
  <si>
    <t>28/06/2018</t>
  </si>
  <si>
    <t>27/01/2019</t>
  </si>
  <si>
    <t>27/03/"2019</t>
  </si>
  <si>
    <t>27/03--/2019</t>
  </si>
  <si>
    <t>29/03/209</t>
  </si>
  <si>
    <t>03/04/3019</t>
  </si>
  <si>
    <t>10/04/20199</t>
  </si>
  <si>
    <t>=9/04/2019</t>
  </si>
  <si>
    <t>280/03/2019</t>
  </si>
  <si>
    <t>20/03p/2019</t>
  </si>
  <si>
    <t>p</t>
  </si>
  <si>
    <t>2o</t>
  </si>
  <si>
    <t>27/03/2018</t>
  </si>
  <si>
    <t>24/04/2018</t>
  </si>
  <si>
    <t>30/03/2018</t>
  </si>
  <si>
    <t>23/05/2018</t>
  </si>
  <si>
    <t>21/07/2018</t>
  </si>
  <si>
    <t>10/07/2018</t>
  </si>
  <si>
    <t>13/09/2018</t>
  </si>
  <si>
    <t>28/09/2018</t>
  </si>
  <si>
    <t>04/10/2018</t>
  </si>
  <si>
    <t>13/10/2018</t>
  </si>
  <si>
    <t>26/10/2018</t>
  </si>
  <si>
    <t>14/11/2018</t>
  </si>
  <si>
    <t>25/11/2018</t>
  </si>
  <si>
    <t>30/11/2018</t>
  </si>
  <si>
    <t>05/12/2018</t>
  </si>
  <si>
    <t>10/12/2018</t>
  </si>
  <si>
    <t>14/12/2018</t>
  </si>
  <si>
    <t>20/12/2018</t>
  </si>
  <si>
    <t>28/12/2018</t>
  </si>
  <si>
    <t>02/01/2019</t>
  </si>
  <si>
    <t>08/01/2019</t>
  </si>
  <si>
    <t>12/01/2019</t>
  </si>
  <si>
    <t>15/01/2019</t>
  </si>
  <si>
    <t>19/01/2019</t>
  </si>
  <si>
    <t>23/01/2019</t>
  </si>
  <si>
    <t>31/01/2019</t>
  </si>
  <si>
    <t>04/02/2019</t>
  </si>
  <si>
    <t>14/02/2019</t>
  </si>
  <si>
    <t>03/03/2019</t>
  </si>
  <si>
    <t>06/03/2019</t>
  </si>
  <si>
    <t>q</t>
  </si>
  <si>
    <t>mil</t>
  </si>
  <si>
    <t>INGA921120B12</t>
  </si>
  <si>
    <t>JOME970403C29</t>
  </si>
  <si>
    <t>CRO910321GI8</t>
  </si>
  <si>
    <t>AFM920513GI6</t>
  </si>
  <si>
    <t>SLM930310DI5</t>
  </si>
  <si>
    <t>FRCB940920BC8</t>
  </si>
  <si>
    <t>IBA950321CM7</t>
  </si>
  <si>
    <t>CAP961118B06</t>
  </si>
  <si>
    <t>MAPA971103B07</t>
  </si>
  <si>
    <t>ISGU980321B08</t>
  </si>
  <si>
    <t>IRSA990321B09</t>
  </si>
  <si>
    <t>ALLO000311B10</t>
  </si>
  <si>
    <t>MACA010321B11</t>
  </si>
  <si>
    <t>ANAL670301B13</t>
  </si>
  <si>
    <t>ANFE800321B14</t>
  </si>
  <si>
    <t>SECU760311B15</t>
  </si>
  <si>
    <t>JOAN960321B16</t>
  </si>
  <si>
    <t>MAAN000505B17</t>
  </si>
  <si>
    <t>MAGU961205B18</t>
  </si>
  <si>
    <t>RIFE780322B19</t>
  </si>
  <si>
    <t>PAHU890922B20</t>
  </si>
  <si>
    <t>CAFE990811B21</t>
  </si>
  <si>
    <t>MAMI670318B22</t>
  </si>
  <si>
    <t>OSGU680329B23</t>
  </si>
  <si>
    <t>JETO690805B24</t>
  </si>
  <si>
    <t>CAFE700214B25</t>
  </si>
  <si>
    <t>ANLU711250B26</t>
  </si>
  <si>
    <t>SEJI720324B27</t>
  </si>
  <si>
    <t>TEGA731026B28</t>
  </si>
  <si>
    <t>ALPO741117B29</t>
  </si>
  <si>
    <t>PATU750315B30</t>
  </si>
  <si>
    <t>ANRO7609160B31</t>
  </si>
  <si>
    <t>MAGA771210B32</t>
  </si>
  <si>
    <t>MOGA781918B33</t>
  </si>
  <si>
    <t>SEPE799310B34</t>
  </si>
  <si>
    <t>NUSA800101B35</t>
  </si>
  <si>
    <t>JOSA810411B36</t>
  </si>
  <si>
    <t>MISA820918B37</t>
  </si>
  <si>
    <t>ANFE830227B38</t>
  </si>
  <si>
    <t>LACR840209B39</t>
  </si>
  <si>
    <t>ENGO850519B40</t>
  </si>
  <si>
    <t>MAIS860619B41</t>
  </si>
  <si>
    <t>MAPI8706910B42</t>
  </si>
  <si>
    <t>LAES880721B43</t>
  </si>
  <si>
    <t>VIVE890612B44</t>
  </si>
  <si>
    <t>JOGI900113B45</t>
  </si>
  <si>
    <t>FRSE910214B46</t>
  </si>
  <si>
    <t>DASA920315B47</t>
  </si>
  <si>
    <t>JOMA930416B48</t>
  </si>
  <si>
    <t>ANJE940517B49</t>
  </si>
  <si>
    <t>FRJA610618B50</t>
  </si>
  <si>
    <t>MAMA620801B51</t>
  </si>
  <si>
    <t>FRBA630902B52</t>
  </si>
  <si>
    <t>ALMO641003B53</t>
  </si>
  <si>
    <t>JOMA651104B54</t>
  </si>
  <si>
    <t>RAMA661205B55</t>
  </si>
  <si>
    <t>JOAN671506B56</t>
  </si>
  <si>
    <t>PIRO680107B57</t>
  </si>
  <si>
    <t>JUFE690208B58</t>
  </si>
  <si>
    <t>ROPE700309B59</t>
  </si>
  <si>
    <t>INCA710410B60</t>
  </si>
  <si>
    <t>RAGA720511B61</t>
  </si>
  <si>
    <t>LAMA730612B62</t>
  </si>
  <si>
    <t>DORA740712B63</t>
  </si>
  <si>
    <t>COGO750814B64</t>
  </si>
  <si>
    <t>JOJI760915B65</t>
  </si>
  <si>
    <t>PEPE771016B66</t>
  </si>
  <si>
    <t>MAJE781117B67</t>
  </si>
  <si>
    <t>LURO791219B68</t>
  </si>
  <si>
    <t>JACA8001220B69</t>
  </si>
  <si>
    <t>DIVE811222B70</t>
  </si>
  <si>
    <t>PAFR821123B71</t>
  </si>
  <si>
    <t>JOME831024B72</t>
  </si>
  <si>
    <t>MAJO840926B73</t>
  </si>
  <si>
    <t>JOLU850825B74</t>
  </si>
  <si>
    <t>IVVI860728B75</t>
  </si>
  <si>
    <t>URVA870627B76</t>
  </si>
  <si>
    <t>MACA880529B77</t>
  </si>
  <si>
    <t>MAJO8904230B78</t>
  </si>
  <si>
    <t>COPR900330B79</t>
  </si>
  <si>
    <t>JUCA910229B80</t>
  </si>
  <si>
    <t>DACU920229B81</t>
  </si>
  <si>
    <t>MATE931228B82</t>
  </si>
  <si>
    <t>JOLU941027B83</t>
  </si>
  <si>
    <t>ALYA951826B84</t>
  </si>
  <si>
    <t>MACA961725B85</t>
  </si>
  <si>
    <t>ROAL970324B86</t>
  </si>
  <si>
    <t>SEPE980923B87</t>
  </si>
  <si>
    <t>ANUB991022B88</t>
  </si>
  <si>
    <t>PABA001121B89</t>
  </si>
  <si>
    <t>ANMA971220B90</t>
  </si>
  <si>
    <t>JOSA961718B91</t>
  </si>
  <si>
    <t>PAGO940619B92</t>
  </si>
  <si>
    <t>JOAN860510B93</t>
  </si>
  <si>
    <t>JOGA880416B94</t>
  </si>
  <si>
    <t>INMA970312B95</t>
  </si>
  <si>
    <t>DAMA960218B96</t>
  </si>
  <si>
    <t>ANBE910117B97</t>
  </si>
  <si>
    <t>MOLO730001B98</t>
  </si>
  <si>
    <t>MATE760402B99</t>
  </si>
  <si>
    <t>ANME640603B10</t>
  </si>
  <si>
    <t>ALMI760505C10</t>
  </si>
  <si>
    <t>ANFE000707C11</t>
  </si>
  <si>
    <t>JUJO971018C12</t>
  </si>
  <si>
    <t>MAME950301C13</t>
  </si>
  <si>
    <t>DAHE960309C14</t>
  </si>
  <si>
    <t>MACA910329C15</t>
  </si>
  <si>
    <t>ANMA950330C16</t>
  </si>
  <si>
    <t>MIAN900330C17</t>
  </si>
  <si>
    <t>ANRO930311C18</t>
  </si>
  <si>
    <t>PEFE890611C19</t>
  </si>
  <si>
    <t>MAPI690326C20</t>
  </si>
  <si>
    <t>MACA980921C21</t>
  </si>
  <si>
    <t>SULA8703199C22</t>
  </si>
  <si>
    <t>BARO010518C23</t>
  </si>
  <si>
    <t>DAOR9005299C24</t>
  </si>
  <si>
    <t>JOMI990612C25</t>
  </si>
  <si>
    <t>COFR890725C26</t>
  </si>
  <si>
    <t>JACA970921C27</t>
  </si>
  <si>
    <t>ANMO001010C28</t>
  </si>
  <si>
    <t>Cajero</t>
  </si>
  <si>
    <t>Auxiliar de lógistica</t>
  </si>
  <si>
    <t>Luis Daniel Pérez López</t>
  </si>
  <si>
    <t>LUDA910618CG9</t>
  </si>
  <si>
    <t>luda@hotmail.com</t>
  </si>
  <si>
    <t>Calle Leandro Carrillo #55 Centenario</t>
  </si>
  <si>
    <t>Aldahir Cortez Zámano</t>
  </si>
  <si>
    <t>ALCO971120HC0</t>
  </si>
  <si>
    <t>alco@hotmail.com</t>
  </si>
  <si>
    <t>Calle Salazar #566 Rancho Blanco</t>
  </si>
  <si>
    <t>18/04/2018</t>
  </si>
  <si>
    <t>26/04/2018</t>
  </si>
  <si>
    <t>JUAN PABLO de la3 Torre Valadez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</si>
</sst>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7D5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2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0" fontId="1" fillId="2" borderId="1" xfId="1" applyBorder="1"/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left" vertical="center"/>
    </xf>
    <xf numFmtId="2" fontId="1" fillId="2" borderId="1" xfId="1" applyNumberFormat="1" applyBorder="1"/>
    <xf numFmtId="0" fontId="4" fillId="7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14" fontId="0" fillId="6" borderId="2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1" fillId="2" borderId="3" xfId="1" applyBorder="1"/>
    <xf numFmtId="0" fontId="0" fillId="6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14" fontId="0" fillId="6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/>
    <xf numFmtId="0" fontId="0" fillId="6" borderId="4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2" fontId="0" fillId="6" borderId="2" xfId="0" applyNumberFormat="1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0" xfId="0" applyFill="1"/>
    <xf numFmtId="14" fontId="1" fillId="2" borderId="1" xfId="1" applyNumberFormat="1" applyBorder="1"/>
    <xf numFmtId="14" fontId="0" fillId="0" borderId="0" xfId="0" applyNumberFormat="1"/>
    <xf numFmtId="14" fontId="0" fillId="6" borderId="4" xfId="0" applyNumberFormat="1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0" fillId="3" borderId="4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4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3" borderId="0" xfId="0" applyNumberFormat="1" applyFill="1" applyAlignment="1">
      <alignment horizontal="center"/>
    </xf>
    <xf numFmtId="49" fontId="0" fillId="6" borderId="4" xfId="0" applyNumberFormat="1" applyFont="1" applyFill="1" applyBorder="1" applyAlignment="1">
      <alignment horizontal="center"/>
    </xf>
    <xf numFmtId="49" fontId="0" fillId="3" borderId="4" xfId="0" applyNumberFormat="1" applyFont="1" applyFill="1" applyBorder="1" applyAlignment="1">
      <alignment horizontal="center"/>
    </xf>
    <xf numFmtId="49" fontId="1" fillId="2" borderId="1" xfId="1" applyNumberFormat="1" applyBorder="1"/>
    <xf numFmtId="49" fontId="0" fillId="3" borderId="0" xfId="0" applyNumberFormat="1" applyFill="1"/>
    <xf numFmtId="49" fontId="2" fillId="0" borderId="0" xfId="0" applyNumberFormat="1" applyFont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49" fontId="0" fillId="4" borderId="2" xfId="0" applyNumberFormat="1" applyFont="1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14" fontId="4" fillId="2" borderId="1" xfId="1" applyNumberFormat="1" applyFont="1" applyBorder="1"/>
    <xf numFmtId="14" fontId="4" fillId="0" borderId="0" xfId="2" applyNumberFormat="1" applyFont="1" applyAlignment="1">
      <alignment horizontal="center"/>
    </xf>
    <xf numFmtId="14" fontId="4" fillId="0" borderId="0" xfId="0" applyNumberFormat="1" applyFont="1"/>
    <xf numFmtId="49" fontId="4" fillId="0" borderId="0" xfId="2" applyNumberFormat="1" applyFont="1" applyAlignment="1">
      <alignment horizontal="center"/>
    </xf>
    <xf numFmtId="14" fontId="4" fillId="7" borderId="2" xfId="0" applyNumberFormat="1" applyFont="1" applyFill="1" applyBorder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1" fillId="2" borderId="1" xfId="1" applyNumberFormat="1" applyBorder="1" applyAlignment="1">
      <alignment horizontal="center"/>
    </xf>
    <xf numFmtId="14" fontId="1" fillId="2" borderId="1" xfId="1" applyNumberFormat="1" applyBorder="1" applyAlignment="1">
      <alignment horizontal="center"/>
    </xf>
  </cellXfs>
  <cellStyles count="3">
    <cellStyle name="Bueno" xfId="1" builtinId="26"/>
    <cellStyle name="Hipervínculo" xfId="2" builtinId="8"/>
    <cellStyle name="Normal" xfId="0" builtinId="0"/>
  </cellStyles>
  <dxfs count="249">
    <dxf>
      <numFmt numFmtId="0" formatCode="General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color rgb="FFFF0000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C7D5A"/>
        </patternFill>
      </fill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rgb="FFFC7D5A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0220E"/>
      <color rgb="FFFC7D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D8FA96-A455-4C3C-9068-A4E2DD83888F}" name="productos" displayName="productos" ref="A1:M101" totalsRowShown="0" headerRowDxfId="248" dataDxfId="246" headerRowBorderDxfId="247" tableBorderDxfId="245" headerRowCellStyle="Bueno">
  <autoFilter ref="A1:M101" xr:uid="{CA96269C-FBB1-4BA1-9BB4-56A429B62A4E}"/>
  <tableColumns count="13">
    <tableColumn id="1" xr3:uid="{8156EC79-157E-4867-8D21-7E83A5DD4CE7}" name="id_producto" dataDxfId="244"/>
    <tableColumn id="2" xr3:uid="{35A8F6A5-330F-4AAA-8D80-32DE4F6AD9DE}" name="id_inventario" dataDxfId="243"/>
    <tableColumn id="3" xr3:uid="{A1038CFB-4119-4CDF-B02A-79C1EF4139A9}" name="id_marca" dataDxfId="242"/>
    <tableColumn id="12" xr3:uid="{9E40B63B-CDBB-41CC-8E44-4F11C52D4064}" name="id_modelo" dataDxfId="241"/>
    <tableColumn id="11" xr3:uid="{4CB1D75E-B56A-4BAE-8A6B-333C2C83DB6B}" name="id_año" dataDxfId="240"/>
    <tableColumn id="4" xr3:uid="{14842F16-C38D-4646-8483-5CC966EF517E}" name="nombre" dataDxfId="239"/>
    <tableColumn id="6" xr3:uid="{B42B8CA1-F851-4FA8-9A54-A510B50CF676}" name="precioCompra" dataDxfId="238"/>
    <tableColumn id="7" xr3:uid="{202B6588-1A3F-4669-A1C9-DCFF359149B5}" name="precioVenta" dataDxfId="237">
      <calculatedColumnFormula>(G2*0.15)+G2</calculatedColumnFormula>
    </tableColumn>
    <tableColumn id="8" xr3:uid="{5E33C000-F3E6-4029-AD3C-AC8EA58218AA}" name="existencia" dataDxfId="236"/>
    <tableColumn id="5" xr3:uid="{D7C3BBA6-5406-49C5-8D83-7FBEA1000E94}" name="descripcion" dataDxfId="235"/>
    <tableColumn id="9" xr3:uid="{2B7193E9-A14C-4002-A545-4704BA249D0B}" name="stock_minimo" dataDxfId="234"/>
    <tableColumn id="10" xr3:uid="{1C485372-FC48-4EF9-A7B0-0303DA087257}" name="stock_maximo" dataDxfId="233"/>
    <tableColumn id="13" xr3:uid="{C4D1BBD2-E3F1-4BD8-A1CF-5BCA3595EF4F}" name="fecha_caducidad" dataDxfId="2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E1313D-2A7E-4E06-B4A8-135F8A4F759C}" name="compras" displayName="compras" ref="A1:F101" totalsRowShown="0" headerRowDxfId="160" dataDxfId="158" headerRowBorderDxfId="159" tableBorderDxfId="157" headerRowCellStyle="Bueno">
  <autoFilter ref="A1:F101" xr:uid="{C561F06D-8C2E-438F-A38D-CC96E92079C9}"/>
  <tableColumns count="6">
    <tableColumn id="1" xr3:uid="{48561B56-4BD6-4B47-9890-2718EADB9216}" name="id_compras" dataDxfId="156"/>
    <tableColumn id="2" xr3:uid="{F60E5076-7700-4E98-86FD-BC0297CA9FC3}" name="id_proveedor" dataDxfId="155"/>
    <tableColumn id="3" xr3:uid="{9C690A30-D87B-438B-B2F9-55993A26E007}" name="id_producto" dataDxfId="154"/>
    <tableColumn id="7" xr3:uid="{EC9D64C9-620F-4A45-84EF-9DA94326B881}" name="id_pedido" dataDxfId="153"/>
    <tableColumn id="4" xr3:uid="{184182A0-AFF8-4044-8126-0934B7E11556}" name="cantidad" dataDxfId="152"/>
    <tableColumn id="6" xr3:uid="{DAA5C1EE-6574-4DAA-B2CC-07A1C434F0B0}" name="fecha_compra" dataDxfId="1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EE291F4-3964-45F6-B5B6-3AA87043119F}" name="mermas" displayName="mermas" ref="A1:F41" totalsRowShown="0" headerRowDxfId="150" dataDxfId="148" headerRowBorderDxfId="149" tableBorderDxfId="147" headerRowCellStyle="Bueno">
  <autoFilter ref="A1:F41" xr:uid="{C5236885-3B36-4925-B4A9-FCFC0A9B3EEF}"/>
  <tableColumns count="6">
    <tableColumn id="1" xr3:uid="{B5B1FF9C-6E6C-458B-8AA0-E58DE2DD688F}" name="id_merma" dataDxfId="146"/>
    <tableColumn id="2" xr3:uid="{8461C738-B479-4D68-AD4A-75E54B7766F2}" name="id_producto" dataDxfId="145"/>
    <tableColumn id="6" xr3:uid="{44080B53-41B1-4256-8A83-14CD9EAFF88D}" name="id_empleado" dataDxfId="144"/>
    <tableColumn id="3" xr3:uid="{B9A45D22-786D-4B6C-B1B3-2280A5B897B1}" name="descripcion" dataDxfId="143"/>
    <tableColumn id="4" xr3:uid="{C2C1593B-347F-405B-AEC0-D3A5120E041C}" name="fecha" dataDxfId="142"/>
    <tableColumn id="5" xr3:uid="{61F79A92-8FA2-4E61-8049-D4DED6FFAE0B}" name="cantidad" dataDxfId="1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B2986E1-3C12-4A4E-B98D-4254DD573D1D}" name="clientes" displayName="clientes" ref="A1:H121" totalsRowShown="0" headerRowDxfId="140" dataDxfId="138" headerRowBorderDxfId="139" tableBorderDxfId="137" headerRowCellStyle="Bueno">
  <autoFilter ref="A1:H121" xr:uid="{65AB1D7C-B678-4291-8BC4-2175A87993C9}"/>
  <tableColumns count="8">
    <tableColumn id="1" xr3:uid="{190CE994-517A-4F43-9B4E-7C9FE933031A}" name="id_cliente" dataDxfId="136"/>
    <tableColumn id="11" xr3:uid="{B3BEEEF1-04B3-4395-8C64-CE8E12CCBF1D}" name="NombreCompleto" dataDxfId="135"/>
    <tableColumn id="12" xr3:uid="{7B41A69A-7184-4AE5-883A-9FBDF1C2CC14}" name="RFC" dataDxfId="134"/>
    <tableColumn id="7" xr3:uid="{EDD490F2-4DD4-4817-82AD-0DE5AB9E3F19}" name="telefono" dataDxfId="133"/>
    <tableColumn id="6" xr3:uid="{6350F8D8-1184-4A78-99A7-CB2F5500C583}" name="correo" dataDxfId="132" dataCellStyle="Hipervínculo"/>
    <tableColumn id="14" xr3:uid="{2605156B-FF5F-43AB-B608-6C07BED4A90E}" name="fecha_nacimiento" dataDxfId="131" dataCellStyle="Hipervínculo"/>
    <tableColumn id="8" xr3:uid="{A1E5CB9D-7BB4-4EE7-82EB-07D865A202E9}" name="domicilio" dataDxfId="130" dataCellStyle="Hipervínculo"/>
    <tableColumn id="5" xr3:uid="{AD1CABA8-C1B0-4FD8-BD73-8300E30E71CE}" name="sexo" dataDxfId="12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211793D-8497-4D9E-B799-466180B41731}" name="devoluciones_clientes" displayName="devoluciones_clientes" ref="A1:G41" totalsRowShown="0" headerRowDxfId="128" dataDxfId="126" headerRowBorderDxfId="127" tableBorderDxfId="125" headerRowCellStyle="Bueno">
  <autoFilter ref="A1:G41" xr:uid="{ED687A58-F8B9-4AE6-BADF-6CA1A866CB9E}"/>
  <tableColumns count="7">
    <tableColumn id="1" xr3:uid="{35633DF7-04CC-43C8-8546-762F80A15A63}" name="id_devolucion" dataDxfId="124"/>
    <tableColumn id="2" xr3:uid="{2E4D1D4A-2E9B-405F-88E3-48417583C0DE}" name="id_producto" dataDxfId="123"/>
    <tableColumn id="3" xr3:uid="{5889DB00-93B6-4C5A-A362-647CE4A3A4D4}" name="id_empleado" dataDxfId="122"/>
    <tableColumn id="7" xr3:uid="{66D3584D-EFC1-4910-96DC-2943097DC015}" name="id_cliente" dataDxfId="121"/>
    <tableColumn id="6" xr3:uid="{C33F6C02-B425-471A-BE0C-90D458BA9CAB}" name="id_tipo_devolucion" dataDxfId="120"/>
    <tableColumn id="4" xr3:uid="{E64A8617-BD15-4D05-B1DF-670A6A0EAEFD}" name="fecha" dataDxfId="119"/>
    <tableColumn id="5" xr3:uid="{FF1E496E-5E69-454C-9154-A369F1DAA2C1}" name="estado_devolucion" dataDxfId="1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6DFF909-DEFC-4655-B642-936BDAF4C7EB}" name="tipo_devolucion" displayName="tipo_devolucion" ref="A1:B3" totalsRowShown="0" headerRowDxfId="117" dataDxfId="116" tableBorderDxfId="115" headerRowCellStyle="Bueno">
  <autoFilter ref="A1:B3" xr:uid="{C25BFD19-85B5-4C80-9679-7D875576661A}"/>
  <tableColumns count="2">
    <tableColumn id="1" xr3:uid="{B5F7A1D2-2F83-4EA6-89CB-DFA19A93997A}" name="id_tipo" dataDxfId="114"/>
    <tableColumn id="2" xr3:uid="{4C67F99E-DE49-46C2-A688-894265DC913B}" name="nombre" dataDxfId="1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233CC2-C5E7-4094-A4C2-5C9C5B3CC44A}" name="empleados" displayName="empleados" ref="A1:N8" totalsRowShown="0" headerRowDxfId="112" dataDxfId="110" headerRowBorderDxfId="111" tableBorderDxfId="109" headerRowCellStyle="Bueno">
  <autoFilter ref="A1:N8" xr:uid="{0690125E-1F40-4D2A-B3A0-16B9DB41D3ED}"/>
  <tableColumns count="14">
    <tableColumn id="1" xr3:uid="{187B3295-5A0A-4038-ACF2-22DAAB762554}" name="id_empleado" dataDxfId="108"/>
    <tableColumn id="4" xr3:uid="{4FC66FBE-1F93-46B0-A975-FC8E6249145B}" name="nombre" dataDxfId="107"/>
    <tableColumn id="10" xr3:uid="{8C62F91A-8B0A-4FFA-BD3A-81C7DCAFD29E}" name="RFC" dataDxfId="106"/>
    <tableColumn id="11" xr3:uid="{45947B75-A940-47BE-8B8B-927C6FE6740C}" name="Telefono" dataDxfId="105"/>
    <tableColumn id="12" xr3:uid="{62D0C105-EB32-4B6C-BDA8-9DD584597BF1}" name="Correo" dataDxfId="104"/>
    <tableColumn id="13" xr3:uid="{CA9F081B-99B9-4039-84AF-D2F4CBB3A8DA}" name="Domicilio" dataDxfId="103" dataCellStyle="Hipervínculo"/>
    <tableColumn id="7" xr3:uid="{3BB0C257-0237-4224-9C28-9D6B3C1C96C4}" name="fecha_inicio" dataDxfId="102"/>
    <tableColumn id="5" xr3:uid="{CD66654C-7F51-46CA-9E9C-C809359545A7}" name="idContrato" dataDxfId="101"/>
    <tableColumn id="2" xr3:uid="{E8DA1A0C-3B71-4DD5-9760-38D9AABB9DFF}" name="id_turno" dataDxfId="100"/>
    <tableColumn id="14" xr3:uid="{6D96A90B-BD59-4C16-9805-C26DB9FB4314}" name="Genero" dataDxfId="99"/>
    <tableColumn id="3" xr3:uid="{09ECD5ED-3287-4401-9D5A-6788A38A0EC6}" name="id_cat_empleado" dataDxfId="98"/>
    <tableColumn id="8" xr3:uid="{701298E9-D44E-4EAC-909F-135B1A0410EB}" name="sueldo_base" dataDxfId="97"/>
    <tableColumn id="9" xr3:uid="{05CAB8F4-E120-4630-8563-859BDAFF71D0}" name="comision" dataDxfId="96"/>
    <tableColumn id="6" xr3:uid="{9427BD5D-C215-4CA8-A2BF-E4BBB3077E88}" name="Estado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A25862-E4B8-43C1-A234-1ECCA95BC2F1}" name="turnos" displayName="turnos" ref="A1:B3" totalsRowShown="0" headerRowDxfId="94" dataDxfId="93" headerRowCellStyle="Bueno">
  <autoFilter ref="A1:B3" xr:uid="{F29158A7-FC88-4A14-BE0D-7430DCE05102}"/>
  <tableColumns count="2">
    <tableColumn id="1" xr3:uid="{6EC1FC79-4502-4AF2-8186-1FCF2F1906E8}" name="id_turno" dataDxfId="92"/>
    <tableColumn id="2" xr3:uid="{BDED3A7E-D982-45D4-ADAA-73E7851D3443}" name="nombre" dataDxfId="9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38E8648-06FE-4172-AA24-AA5C82B4A69E}" name="categoria_empleados" displayName="categoria_empleados" ref="A1:B6" totalsRowShown="0" headerRowDxfId="90" dataDxfId="89" headerRowCellStyle="Bueno">
  <autoFilter ref="A1:B6" xr:uid="{BD4DF6DD-9A19-45BA-B211-DE422AE5C14E}"/>
  <tableColumns count="2">
    <tableColumn id="1" xr3:uid="{1180B86F-321B-4811-BECD-0CB0A036B458}" name="id_categoria" dataDxfId="88"/>
    <tableColumn id="2" xr3:uid="{1C552B30-87B6-4035-BE2C-554B52A21A91}" name="categoria" dataDxfId="8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2698233-C3EF-4A1C-9747-CEA22316C536}" name="nomina_empleado" displayName="nomina_empleado" ref="A1:I8" totalsRowShown="0" headerRowDxfId="86" dataDxfId="84" headerRowBorderDxfId="85" tableBorderDxfId="83" headerRowCellStyle="Bueno">
  <autoFilter ref="A1:I8" xr:uid="{4EB4D18B-CC70-4D56-B850-2492E6C06AC0}"/>
  <tableColumns count="9">
    <tableColumn id="1" xr3:uid="{EC8F148C-ADC6-4B36-A82F-09D426007731}" name="id_nomina" dataDxfId="82"/>
    <tableColumn id="9" xr3:uid="{5E6219CB-DBFA-4B4E-BAE6-14997E4F0408}" name="suma_percepcion" dataDxfId="81"/>
    <tableColumn id="2" xr3:uid="{FDBAA9A0-CAF8-450E-A427-201774EB65D0}" name="id_empleado" dataDxfId="80"/>
    <tableColumn id="10" xr3:uid="{C3285DDC-4B0B-4D4F-9974-8C2C626F6283}" name="idperiodicidad" dataDxfId="79"/>
    <tableColumn id="5" xr3:uid="{1DA6BB45-1B90-4078-AEEF-D12FDAF4D2DE}" name="sueldoBase" dataDxfId="78"/>
    <tableColumn id="6" xr3:uid="{F7FD5250-9F56-4CED-94A2-6EB5E849DC30}" name="sumabonos" dataDxfId="77"/>
    <tableColumn id="11" xr3:uid="{7A158BEB-63E9-46F8-93E9-1CF1BD7719DA}" name="suma deduccion" dataDxfId="76"/>
    <tableColumn id="12" xr3:uid="{E13AFE6B-3066-4CB7-B04C-5E58AAD331E8}" name="totalneto" dataDxfId="75">
      <calculatedColumnFormula>B2+E2+F2+G2</calculatedColumnFormula>
    </tableColumn>
    <tableColumn id="3" xr3:uid="{BB87057A-26EC-46A9-8A0F-80904ED88226}" name="fecha" dataDxfId="7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ACC3404-055F-4676-8528-9A340A390EDE}" name="ventas" displayName="ventas" ref="A1:H136" totalsRowShown="0" headerRowDxfId="73" dataDxfId="71" headerRowBorderDxfId="72" tableBorderDxfId="70" headerRowCellStyle="Bueno">
  <autoFilter ref="A1:H136" xr:uid="{8909FCB1-B4F8-4F35-B0A9-2ADD25D22061}"/>
  <tableColumns count="8">
    <tableColumn id="1" xr3:uid="{C2FEFC94-4063-429A-8CEC-C18A7E45F630}" name="id_venta" dataDxfId="69"/>
    <tableColumn id="2" xr3:uid="{0B7C5C3A-1A11-496C-B4BF-9E99886B0EC7}" name="id_producto" dataDxfId="68"/>
    <tableColumn id="3" xr3:uid="{1FE57E66-0564-4B64-8724-6E9847E7E3E3}" name="id_cliente" dataDxfId="67"/>
    <tableColumn id="4" xr3:uid="{2927F47B-7684-43A2-86CC-CE019EDDD79C}" name="id_empleado" dataDxfId="66"/>
    <tableColumn id="5" xr3:uid="{F2AD8B64-B075-45E3-9C6D-95F564AE25D8}" name="cantidad" dataDxfId="65"/>
    <tableColumn id="6" xr3:uid="{D115A166-CCEA-4E27-9A24-F5DD34A66966}" name="fecha" dataDxfId="64"/>
    <tableColumn id="7" xr3:uid="{330BDF33-3AF6-4E0F-9662-9917C2C072EE}" name="precio_venta" dataDxfId="63"/>
    <tableColumn id="8" xr3:uid="{50032124-2D75-4BCA-8E99-EC1E5E5B0BC9}" name="total" dataDxfId="62">
      <calculatedColumnFormula>E2*G2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9C02E8-25D9-41D4-B49B-8267D1F8EB0B}" name="inventario" displayName="inventario" ref="A1:E29" totalsRowShown="0" headerRowDxfId="231" dataDxfId="229" headerRowBorderDxfId="230" tableBorderDxfId="228" headerRowCellStyle="Bueno">
  <autoFilter ref="A1:E29" xr:uid="{6F73D2D2-7B5C-48CF-BE8A-E32B73B41E42}"/>
  <tableColumns count="5">
    <tableColumn id="1" xr3:uid="{BA883EE1-284A-4D3A-A39F-1323B85681F1}" name="id_inventario" dataDxfId="227"/>
    <tableColumn id="2" xr3:uid="{583021D1-D2B7-4975-A383-C07FC030D4BC}" name="nombre" dataDxfId="226"/>
    <tableColumn id="3" xr3:uid="{41A9CE1D-0C3D-483F-BB54-C83636077A55}" name="descripcion" dataDxfId="225"/>
    <tableColumn id="4" xr3:uid="{D5E392A9-1A95-4F90-A7A3-0C3639D46317}" name="stock_min" dataDxfId="224"/>
    <tableColumn id="5" xr3:uid="{5F1E74A6-1BC2-47DA-9143-647E08359579}" name="stock_max" dataDxfId="2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B5DF82-B996-4BFA-9A34-0EC9C0E8AEF5}" name="detalle_ventas" displayName="detalle_ventas" ref="A1:E121" totalsRowShown="0" headerRowDxfId="61" dataDxfId="59" headerRowBorderDxfId="60" headerRowCellStyle="Bueno">
  <autoFilter ref="A1:E121" xr:uid="{4658B20F-B25F-46F5-8965-E6F1E08E2328}"/>
  <tableColumns count="5">
    <tableColumn id="1" xr3:uid="{77D60628-7E17-4F24-BB19-40D9B43110F9}" name="folio_orden" dataDxfId="58"/>
    <tableColumn id="2" xr3:uid="{0CDA5F2C-B811-459D-9FC6-F325CDF63BCB}" name="id_producto" dataDxfId="57"/>
    <tableColumn id="3" xr3:uid="{2C175FCF-0CD8-4322-B390-512AE9ECF08D}" name="id_cliente" dataDxfId="56"/>
    <tableColumn id="4" xr3:uid="{213DB632-F158-41F1-B274-7A7A6334C162}" name="fecha" dataDxfId="55"/>
    <tableColumn id="5" xr3:uid="{BBD04BAD-0F67-48C4-826B-21007E69AF4F}" name="total" dataDxfId="5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4732494-A812-4D25-9E45-1104365719E9}" name="requisicion" displayName="requisicion" ref="A1:G77" totalsRowShown="0" headerRowDxfId="53" dataDxfId="51" headerRowBorderDxfId="52" tableBorderDxfId="50" headerRowCellStyle="Bueno">
  <autoFilter ref="A1:G77" xr:uid="{5E5D72A3-D72A-4D24-8F1E-BB3B0D826EAD}"/>
  <tableColumns count="7">
    <tableColumn id="1" xr3:uid="{FC45D492-114E-454D-BA5C-8BC7694B918C}" name="id_requisicion" dataDxfId="49"/>
    <tableColumn id="2" xr3:uid="{D0E42C80-173A-4952-AF79-405EC896DD34}" name="id_empleado" dataDxfId="48"/>
    <tableColumn id="3" xr3:uid="{2A47A033-2A69-41B6-A09E-AD61E5E35BB1}" name="fecha_registro" dataDxfId="47"/>
    <tableColumn id="5" xr3:uid="{61A5E262-372E-454D-9EE9-B199AC9778DA}" name="auto" dataDxfId="46"/>
    <tableColumn id="6" xr3:uid="{2332926F-F3CE-4944-821C-85E8E3A4A4D3}" name="cliente" dataDxfId="45"/>
    <tableColumn id="7" xr3:uid="{E45484D8-6277-4A7F-92A9-C07CFE1AA1A9}" name="cantidad_piezas" dataDxfId="44"/>
    <tableColumn id="9" xr3:uid="{C907ED12-02E8-441C-B3E9-C97FAAE1933E}" name="nombre_piezas" dataDxfId="4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83FCE6B-F4E9-4B61-A26C-F1CA9B2572C0}" name="orden_salida" displayName="orden_salida" ref="A1:H66" totalsRowShown="0" headerRowDxfId="42" dataDxfId="40" headerRowBorderDxfId="41" tableBorderDxfId="39" headerRowCellStyle="Bueno">
  <autoFilter ref="A1:H66" xr:uid="{165EC5C5-5321-4914-B7FA-1456F846D4C6}"/>
  <tableColumns count="8">
    <tableColumn id="1" xr3:uid="{B5557948-CF29-409C-94FF-FABFB71B32CC}" name="id_orden_salida" dataDxfId="38"/>
    <tableColumn id="2" xr3:uid="{9B2456CF-58CE-49C8-B2A7-EAE92726E9FB}" name="id_empleado" dataDxfId="37"/>
    <tableColumn id="3" xr3:uid="{14CAE19C-2022-43DF-A636-7347DA911AED}" name="fecha_salida" dataDxfId="36"/>
    <tableColumn id="4" xr3:uid="{FD7FCB35-5BF3-4D68-AADB-F8C2648CF543}" name="cantidad_piezas" dataDxfId="35"/>
    <tableColumn id="6" xr3:uid="{9B7E433A-4DBB-49C1-B00B-C908C7EDDBE8}" name="nombre_piezas" dataDxfId="34"/>
    <tableColumn id="9" xr3:uid="{EE7A1434-26B8-44C0-8DEC-1BC5D459512B}" name="id_requisicion" dataDxfId="33"/>
    <tableColumn id="7" xr3:uid="{E360DFA3-4EB6-48EB-8E83-E794EC6C5691}" name="precio_unitario" dataDxfId="32"/>
    <tableColumn id="8" xr3:uid="{CF27BBF3-D90B-4B7C-80DF-885EB6A92C7E}" name="total" dataDxfId="31">
      <calculatedColumnFormula>D2*G2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669EB59-DFAF-482D-B342-728F207297B0}" name="facturaProveedor" displayName="facturaProveedor" ref="A1:H101" totalsRowShown="0" headerRowDxfId="30" dataDxfId="28" headerRowBorderDxfId="29" tableBorderDxfId="27" headerRowCellStyle="Bueno">
  <autoFilter ref="A1:H101" xr:uid="{73FE2DB2-2AF9-4C54-BA29-A7F638ED6A23}"/>
  <tableColumns count="8">
    <tableColumn id="1" xr3:uid="{EB8EBA14-C111-425A-BDB1-81973A410707}" name="id_factura" dataDxfId="26"/>
    <tableColumn id="2" xr3:uid="{43911270-61DD-4A0F-B96F-DAB67B48E1F0}" name="id_proveedor" dataDxfId="25"/>
    <tableColumn id="3" xr3:uid="{E5A13641-0287-46DD-89AB-6D1EBD463C47}" name="id_empleado" dataDxfId="24"/>
    <tableColumn id="4" xr3:uid="{7148C38A-D74F-4F94-8E91-EEA9F587086A}" name="id_pedido" dataDxfId="23"/>
    <tableColumn id="5" xr3:uid="{F07892A2-1AFE-411D-822E-09F1512A1FC6}" name="fecha_registro" dataDxfId="22"/>
    <tableColumn id="6" xr3:uid="{B321AC56-1F44-4F3B-8110-0A82D202F17B}" name="precio_unitario" dataDxfId="21"/>
    <tableColumn id="7" xr3:uid="{7A5DC098-EE4F-4CCA-A6F8-57B019C8BDF8}" name="cantidad" dataDxfId="20"/>
    <tableColumn id="8" xr3:uid="{80FD0776-E790-4B7F-B4D3-F8B9B4C6B647}" name="total" dataDxfId="1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E453BBF-322B-4DE0-B7C1-CB78CF25BCFD}" name="ordenCobro" displayName="ordenCobro" ref="A1:J131" totalsRowShown="0" headerRowDxfId="18" dataDxfId="16" headerRowBorderDxfId="17" tableBorderDxfId="15" headerRowCellStyle="Bueno">
  <autoFilter ref="A1:J131" xr:uid="{98E799F9-5493-40D0-B354-B76AEA7F6731}"/>
  <tableColumns count="10">
    <tableColumn id="11" xr3:uid="{FB8C585D-3DAC-4F1D-8749-240B5967E95A}" name="id_orden_cobro" dataDxfId="14"/>
    <tableColumn id="4" xr3:uid="{A5BDD95D-5243-4A5B-9BB8-ACAAB58D8956}" name="id_producto" dataDxfId="13"/>
    <tableColumn id="1" xr3:uid="{90640998-2BA2-442D-BCF4-A9637885B2C0}" name="id_cliente" dataDxfId="12"/>
    <tableColumn id="2" xr3:uid="{20F4EACB-DDB0-464D-B75C-43F26EF6EE90}" name="id_empleado" dataDxfId="11"/>
    <tableColumn id="3" xr3:uid="{28E8046A-B967-4AA8-813F-164096E40B59}" name="fecha_emision" dataDxfId="10"/>
    <tableColumn id="6" xr3:uid="{6332271E-212D-48FE-93FE-A377F13CC8A2}" name="cantidad_producto" dataDxfId="9"/>
    <tableColumn id="7" xr3:uid="{D9AF499E-E76D-4150-9E64-4C831302EAE6}" name="subtotal" dataDxfId="8"/>
    <tableColumn id="8" xr3:uid="{31853E23-4C3B-4346-800F-C8D5557AE21A}" name="iva" dataDxfId="7">
      <calculatedColumnFormula>G2*0.16</calculatedColumnFormula>
    </tableColumn>
    <tableColumn id="9" xr3:uid="{CFD00C32-7B9B-4AAE-B9E0-BDBC95BC44FD}" name="total" dataDxfId="6">
      <calculatedColumnFormula>G2+H2</calculatedColumnFormula>
    </tableColumn>
    <tableColumn id="10" xr3:uid="{F8B2972F-B663-4D0D-A939-CF7D680B961A}" name="estado" dataDxfId="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1161AB-A2C5-457D-AAAF-5771B2E9BC6A}" name="Tabla4" displayName="Tabla4" ref="A1:L4" totalsRowShown="0">
  <autoFilter ref="A1:L4" xr:uid="{1C0BF7FD-814C-48B5-97F1-A7C8B8BBB715}"/>
  <tableColumns count="12">
    <tableColumn id="1" xr3:uid="{FECC2F4B-26B9-4D52-BE4B-BEAC541E8462}" name="id"/>
    <tableColumn id="2" xr3:uid="{1AC0CFC3-955B-4651-A7CD-82B991C64C81}" name="Nombre"/>
    <tableColumn id="3" xr3:uid="{76D05CAD-6164-45C5-97DE-51FE9FA08DA5}" name="rfc" dataDxfId="4"/>
    <tableColumn id="4" xr3:uid="{53CD8BB0-6E92-4839-8E5A-09F27B84113C}" name="domicilio" dataDxfId="3" dataCellStyle="Hipervínculo"/>
    <tableColumn id="5" xr3:uid="{09DB4954-231E-4493-9C13-5E0868DAC141}" name="telefono" dataDxfId="2"/>
    <tableColumn id="6" xr3:uid="{2218C656-1538-49D5-934D-033D2DBAFB65}" name="correo" dataDxfId="1"/>
    <tableColumn id="7" xr3:uid="{B5281E29-8980-4475-8E5E-DC80DDB104A7}" name="fecha_inicio" dataDxfId="0"/>
    <tableColumn id="8" xr3:uid="{7BF7A6AD-71BE-4CB3-93E4-DA5B6B63EDFF}" name="id_turno"/>
    <tableColumn id="9" xr3:uid="{B24BCB55-9F6D-40F1-AEA9-311BC4830D83}" name="genero"/>
    <tableColumn id="10" xr3:uid="{134AA149-BC65-4823-A48E-D5E8ADC70FD5}" name="id_cat_emp"/>
    <tableColumn id="11" xr3:uid="{D4B0D9FA-F834-4C24-B744-48B45B0B077A}" name="sueldobase"/>
    <tableColumn id="12" xr3:uid="{BFB6F746-5CFD-4AFF-978B-939B6F1E0974}" name="comis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EE9FD99-0C79-452F-ADBE-BE6F1F0A12EC}" name="catalogo_anos" displayName="catalogo_anos" ref="A1:B23" totalsRowShown="0" headerRowDxfId="222" dataDxfId="220" headerRowBorderDxfId="221" headerRowCellStyle="Bueno">
  <autoFilter ref="A1:B23" xr:uid="{D32FBFF4-9FAD-4FB4-B7BA-9CC199BDD388}"/>
  <tableColumns count="2">
    <tableColumn id="1" xr3:uid="{C23C6130-FE0C-495F-92C7-061F49D89D80}" name="id_año" dataDxfId="219"/>
    <tableColumn id="2" xr3:uid="{80BC453D-F8F8-4E13-B7B1-464AB1B0569A}" name="año" dataDxfId="2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ABBCB7-3D60-4B6E-9259-A980FA03A61E}" name="modelos" displayName="modelos" ref="A1:B98" totalsRowShown="0" headerRowDxfId="217" dataDxfId="215" headerRowBorderDxfId="216" tableBorderDxfId="214" headerRowCellStyle="Bueno">
  <autoFilter ref="A1:B98" xr:uid="{EE2A4499-14B4-45B6-B5D1-F72D76CCA69F}"/>
  <tableColumns count="2">
    <tableColumn id="1" xr3:uid="{2AD7FC94-9D4E-4A0C-B51D-0175360CE71C}" name="id_modelo" dataDxfId="213"/>
    <tableColumn id="2" xr3:uid="{CCA1EAF4-7E02-43E3-88EC-845ECE593885}" name="nombre_modelo" dataDxfId="2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1F1F31D-C818-47A9-B215-466460AAE51B}" name="marcas" displayName="marcas" ref="A1:B12" totalsRowShown="0" headerRowDxfId="211" dataDxfId="209" headerRowBorderDxfId="210" headerRowCellStyle="Bueno">
  <autoFilter ref="A1:B12" xr:uid="{DE5E48EE-9C69-416C-8581-AD42ED5F47DC}"/>
  <tableColumns count="2">
    <tableColumn id="1" xr3:uid="{7C4BD585-1E80-4005-B504-4A06E923D5B0}" name="id_marca" dataDxfId="208"/>
    <tableColumn id="2" xr3:uid="{8202A350-F17C-4BD2-A849-EF1883B593E3}" name="nombre_marca" dataDxfId="20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D4DCDB-742A-4CDC-8E37-0114F5536B4F}" name="proveedor" displayName="proveedor" ref="A1:G21" totalsRowShown="0" headerRowDxfId="206" dataDxfId="204" headerRowBorderDxfId="205" tableBorderDxfId="203" headerRowCellStyle="Bueno">
  <autoFilter ref="A1:G21" xr:uid="{4FE82BDB-FFBF-4E8A-9F5D-88DFCFC5E3B0}"/>
  <tableColumns count="7">
    <tableColumn id="1" xr3:uid="{6FEB89A2-401E-437B-979D-1F5A7D106C4C}" name="id_proveedor" dataDxfId="202"/>
    <tableColumn id="2" xr3:uid="{1BA7AA36-B6AD-4872-9D74-40A169F77A7C}" name="nombre" dataDxfId="201"/>
    <tableColumn id="3" xr3:uid="{87CB5C08-30D2-443D-BF6E-9F0CB1FEDF30}" name="telefono " dataDxfId="200"/>
    <tableColumn id="4" xr3:uid="{EF290257-828C-418C-91D2-68A11C6EE2F2}" name="direccion" dataDxfId="199"/>
    <tableColumn id="6" xr3:uid="{AC565ED1-99A0-46CB-8951-0982BE35D909}" name="estado" dataDxfId="198"/>
    <tableColumn id="8" xr3:uid="{65B60A34-E005-4F81-92B2-9A9C76B8F84A}" name="estado_actual" dataDxfId="197"/>
    <tableColumn id="7" xr3:uid="{3E3329E0-3783-4BA5-82E5-AF8AF8D34077}" name="id_marca_empresa" dataDxfId="19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15D5EF-18CA-40B2-8B0D-F064BB078A0A}" name="devolucionProveedor" displayName="devolucionProveedor" ref="A1:K31" totalsRowShown="0" headerRowDxfId="195" dataDxfId="193" headerRowBorderDxfId="194" tableBorderDxfId="192" headerRowCellStyle="Bueno">
  <autoFilter ref="A1:K31" xr:uid="{257CE6D3-48B5-49F6-B75E-78DC1989E72D}"/>
  <tableColumns count="11">
    <tableColumn id="1" xr3:uid="{81C8060F-9D63-45B0-94F6-1968CCF074FE}" name="id_devolucion" dataDxfId="191"/>
    <tableColumn id="2" xr3:uid="{D4DCCB9A-F2A2-46CF-AA13-95374810DB4D}" name="id_producto" dataDxfId="190"/>
    <tableColumn id="3" xr3:uid="{DF82BA84-A3BC-46B4-B29E-EE169E2759C8}" name="id_proveedor" dataDxfId="189"/>
    <tableColumn id="4" xr3:uid="{62FBF74A-5426-49E8-B68D-E4C3DA2E0353}" name="fecha_devolucion" dataDxfId="188"/>
    <tableColumn id="5" xr3:uid="{52E498E1-989D-4524-A35C-0B08C1825702}" name="descripcion" dataDxfId="187"/>
    <tableColumn id="6" xr3:uid="{5226AF7C-4EC5-40D7-976C-713283152525}" name="Cantidad" dataDxfId="186"/>
    <tableColumn id="7" xr3:uid="{F03A8DF8-6C8F-4C59-99FD-86C17BDE8B9C}" name="precio_unitario" dataDxfId="185"/>
    <tableColumn id="8" xr3:uid="{95578B30-9C29-4D36-B2A6-DAA3DE417037}" name="monto_total_devolucion" dataDxfId="184">
      <calculatedColumnFormula>F2*G2</calculatedColumnFormula>
    </tableColumn>
    <tableColumn id="9" xr3:uid="{57E3F385-FBC6-4A7E-AC71-676C3FCA2230}" name="estado_devolucion" dataDxfId="183"/>
    <tableColumn id="11" xr3:uid="{337609F2-5414-47DA-B9AF-44C168515B2A}" name="tipo_devolucion" dataDxfId="182"/>
    <tableColumn id="10" xr3:uid="{3A0D5930-1E52-4F34-A87C-66C300B9FCC3}" name="id_compra" dataDxfId="1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0C109-51B1-415F-8721-3AB921B1069C}" name="pedidoProveedores" displayName="pedidoProveedores" ref="A1:H116" totalsRowShown="0" headerRowDxfId="180" dataDxfId="178" headerRowBorderDxfId="179" tableBorderDxfId="177" headerRowCellStyle="Bueno">
  <autoFilter ref="A1:H116" xr:uid="{CF86E4B1-EAE8-4E54-A9BC-EA91CA9DA1D4}"/>
  <tableColumns count="8">
    <tableColumn id="1" xr3:uid="{406A4902-1543-42CD-AC77-37939863AC12}" name="id_pedido" dataDxfId="176"/>
    <tableColumn id="2" xr3:uid="{3633095A-C640-403E-AE9C-848D68C1A65D}" name="id_producto" dataDxfId="175"/>
    <tableColumn id="3" xr3:uid="{76155FEF-6CA2-4B80-B484-9F415FDB6DBC}" name="id_proveedor" dataDxfId="174"/>
    <tableColumn id="7" xr3:uid="{C28FC349-EECB-4147-BCE2-411BC03CD66C}" name="id_empleado" dataDxfId="173"/>
    <tableColumn id="4" xr3:uid="{E8AA7ECF-FB06-4992-A714-C56FE68D5E71}" name="fecha" dataDxfId="172"/>
    <tableColumn id="5" xr3:uid="{3995F9B1-8D5E-46E6-8B00-7BE9623C1512}" name="cantidad" dataDxfId="171"/>
    <tableColumn id="6" xr3:uid="{056391CF-B7B8-46EE-AA9B-4BBF75D9ADE5}" name="tiempo_estimado" dataDxfId="170"/>
    <tableColumn id="8" xr3:uid="{4574CAE1-FA70-43F4-9E82-E4571AAAAEB3}" name="status" dataDxfId="16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CC31EB-5E11-4C36-A487-5188A0405440}" name="detalleProductos" displayName="detalleProductos" ref="A1:D101" totalsRowShown="0" headerRowDxfId="168" dataDxfId="166" headerRowBorderDxfId="167" tableBorderDxfId="165" headerRowCellStyle="Bueno">
  <autoFilter ref="A1:D101" xr:uid="{073E8322-C5F2-4DBE-9B3A-4869E3AADAFE}"/>
  <sortState ref="A2:D101">
    <sortCondition ref="A2"/>
  </sortState>
  <tableColumns count="4">
    <tableColumn id="1" xr3:uid="{EF0A46BD-66E5-4610-9897-F561DCF020C5}" name="id_proveedor" dataDxfId="164"/>
    <tableColumn id="2" xr3:uid="{CEC10981-99F3-4815-A3DF-FF261C1B9B21}" name="id_producto" dataDxfId="163"/>
    <tableColumn id="3" xr3:uid="{406CB301-E344-4ECC-AA19-0EEFF567EEE6}" name="fecha" dataDxfId="162"/>
    <tableColumn id="4" xr3:uid="{76BE549D-4B98-49F4-9E69-CE9F086F6524}" name="cantidad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mar&#237;a&#225;ngeles@motmail.com" TargetMode="External"/><Relationship Id="rId1" Type="http://schemas.openxmlformats.org/officeDocument/2006/relationships/hyperlink" Target="mailto:jos&#233;antonio@hotmail.com" TargetMode="External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alco@hotmail.com" TargetMode="External"/><Relationship Id="rId1" Type="http://schemas.openxmlformats.org/officeDocument/2006/relationships/hyperlink" Target="mailto:luda@hotmail.com" TargetMode="External"/><Relationship Id="rId4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C7C6-F5C4-4386-96D8-A93FE9EF9706}">
  <dimension ref="A1:O101"/>
  <sheetViews>
    <sheetView zoomScale="81" workbookViewId="0">
      <selection activeCell="G2" sqref="G2"/>
    </sheetView>
  </sheetViews>
  <sheetFormatPr baseColWidth="10" defaultRowHeight="15" x14ac:dyDescent="0.25"/>
  <cols>
    <col min="1" max="1" width="14" bestFit="1" customWidth="1"/>
    <col min="2" max="2" width="15.140625" bestFit="1" customWidth="1"/>
    <col min="4" max="4" width="12.7109375" customWidth="1"/>
    <col min="6" max="6" width="33.140625" customWidth="1"/>
    <col min="7" max="7" width="11.42578125" style="5"/>
    <col min="8" max="8" width="15.5703125" style="5" customWidth="1"/>
    <col min="9" max="9" width="14" customWidth="1"/>
    <col min="10" max="10" width="40.7109375" bestFit="1" customWidth="1"/>
    <col min="11" max="11" width="14.7109375" customWidth="1"/>
    <col min="12" max="12" width="15.5703125" customWidth="1"/>
    <col min="13" max="13" width="15.85546875" customWidth="1"/>
    <col min="16" max="16" width="17.85546875" customWidth="1"/>
    <col min="18" max="18" width="64.7109375" bestFit="1" customWidth="1"/>
  </cols>
  <sheetData>
    <row r="1" spans="1:15" x14ac:dyDescent="0.25">
      <c r="A1" s="22" t="s">
        <v>0</v>
      </c>
      <c r="B1" s="22" t="s">
        <v>1</v>
      </c>
      <c r="C1" s="22" t="s">
        <v>2</v>
      </c>
      <c r="D1" s="22" t="s">
        <v>11</v>
      </c>
      <c r="E1" s="22" t="s">
        <v>10</v>
      </c>
      <c r="F1" s="22" t="s">
        <v>4</v>
      </c>
      <c r="G1" s="27" t="s">
        <v>3</v>
      </c>
      <c r="H1" s="27" t="s">
        <v>5</v>
      </c>
      <c r="I1" s="22" t="s">
        <v>9</v>
      </c>
      <c r="J1" s="22" t="s">
        <v>6</v>
      </c>
      <c r="K1" s="22" t="s">
        <v>7</v>
      </c>
      <c r="L1" s="22" t="s">
        <v>8</v>
      </c>
      <c r="M1" s="22" t="s">
        <v>480</v>
      </c>
    </row>
    <row r="2" spans="1:15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 t="s">
        <v>229</v>
      </c>
      <c r="G2" s="6">
        <v>10000</v>
      </c>
      <c r="H2" s="6">
        <v>120</v>
      </c>
      <c r="I2" s="3">
        <v>22</v>
      </c>
      <c r="J2" s="3" t="s">
        <v>259</v>
      </c>
      <c r="K2" s="3">
        <v>9</v>
      </c>
      <c r="L2" s="3">
        <v>100</v>
      </c>
      <c r="M2" s="62" t="s">
        <v>1031</v>
      </c>
      <c r="O2" s="14" t="s">
        <v>481</v>
      </c>
    </row>
    <row r="3" spans="1:15" x14ac:dyDescent="0.25">
      <c r="A3" s="3">
        <v>2</v>
      </c>
      <c r="B3" s="3">
        <v>1</v>
      </c>
      <c r="C3" s="3">
        <v>1</v>
      </c>
      <c r="D3" s="3">
        <v>2</v>
      </c>
      <c r="E3" s="3">
        <v>2</v>
      </c>
      <c r="F3" s="3" t="s">
        <v>238</v>
      </c>
      <c r="G3" s="6">
        <v>160</v>
      </c>
      <c r="H3" s="6">
        <f t="shared" ref="H3:H61" si="0">(G3*0.15)+G3</f>
        <v>184</v>
      </c>
      <c r="I3" s="3">
        <v>23</v>
      </c>
      <c r="J3" s="3" t="s">
        <v>259</v>
      </c>
      <c r="K3" s="3">
        <v>9</v>
      </c>
      <c r="L3" s="3">
        <v>100</v>
      </c>
      <c r="M3" s="62" t="s">
        <v>1031</v>
      </c>
      <c r="O3" s="12" t="s">
        <v>482</v>
      </c>
    </row>
    <row r="4" spans="1:15" x14ac:dyDescent="0.25">
      <c r="A4" s="3">
        <v>3</v>
      </c>
      <c r="B4" s="3">
        <v>1</v>
      </c>
      <c r="C4" s="3">
        <v>1</v>
      </c>
      <c r="D4" s="3">
        <v>11</v>
      </c>
      <c r="E4" s="3">
        <v>3</v>
      </c>
      <c r="F4" s="3" t="s">
        <v>232</v>
      </c>
      <c r="G4" s="6">
        <v>140</v>
      </c>
      <c r="H4" s="6">
        <f t="shared" si="0"/>
        <v>161</v>
      </c>
      <c r="I4" s="3">
        <v>28</v>
      </c>
      <c r="J4" s="3" t="s">
        <v>259</v>
      </c>
      <c r="K4" s="3">
        <v>9</v>
      </c>
      <c r="L4" s="3">
        <v>100</v>
      </c>
      <c r="M4" s="62" t="s">
        <v>1031</v>
      </c>
      <c r="O4" s="9" t="s">
        <v>499</v>
      </c>
    </row>
    <row r="5" spans="1:15" x14ac:dyDescent="0.25">
      <c r="A5" s="3">
        <v>4</v>
      </c>
      <c r="B5" s="3">
        <v>1</v>
      </c>
      <c r="C5" s="3">
        <v>1</v>
      </c>
      <c r="D5" s="3">
        <v>12</v>
      </c>
      <c r="E5" s="3">
        <v>4</v>
      </c>
      <c r="F5" s="3" t="s">
        <v>230</v>
      </c>
      <c r="G5" s="6">
        <v>60</v>
      </c>
      <c r="H5" s="6">
        <f t="shared" si="0"/>
        <v>69</v>
      </c>
      <c r="I5" s="3">
        <v>33</v>
      </c>
      <c r="J5" s="3" t="s">
        <v>259</v>
      </c>
      <c r="K5" s="3">
        <v>9</v>
      </c>
      <c r="L5" s="3">
        <v>100</v>
      </c>
      <c r="M5" s="62" t="s">
        <v>1031</v>
      </c>
    </row>
    <row r="6" spans="1:15" x14ac:dyDescent="0.25">
      <c r="A6" s="3">
        <v>5</v>
      </c>
      <c r="B6" s="3">
        <v>1</v>
      </c>
      <c r="C6" s="3">
        <v>2</v>
      </c>
      <c r="D6" s="3">
        <v>21</v>
      </c>
      <c r="E6" s="3">
        <v>5</v>
      </c>
      <c r="F6" s="3" t="s">
        <v>231</v>
      </c>
      <c r="G6" s="6">
        <v>200</v>
      </c>
      <c r="H6" s="6">
        <f t="shared" si="0"/>
        <v>230</v>
      </c>
      <c r="I6" s="3">
        <v>19</v>
      </c>
      <c r="J6" s="3" t="s">
        <v>259</v>
      </c>
      <c r="K6" s="3">
        <v>9</v>
      </c>
      <c r="L6" s="3">
        <v>100</v>
      </c>
      <c r="M6" s="62" t="s">
        <v>1035</v>
      </c>
    </row>
    <row r="7" spans="1:15" x14ac:dyDescent="0.25">
      <c r="A7" s="3">
        <v>6</v>
      </c>
      <c r="B7" s="3">
        <v>2</v>
      </c>
      <c r="C7" s="3">
        <v>2</v>
      </c>
      <c r="D7" s="3">
        <v>3</v>
      </c>
      <c r="E7" s="3">
        <v>6</v>
      </c>
      <c r="F7" s="3" t="s">
        <v>235</v>
      </c>
      <c r="G7" s="6">
        <v>240</v>
      </c>
      <c r="H7" s="6">
        <f t="shared" si="0"/>
        <v>276</v>
      </c>
      <c r="I7" s="3">
        <v>28</v>
      </c>
      <c r="J7" s="3" t="s">
        <v>260</v>
      </c>
      <c r="K7" s="3">
        <v>9</v>
      </c>
      <c r="L7" s="3">
        <v>100</v>
      </c>
      <c r="M7" s="62" t="s">
        <v>1031</v>
      </c>
    </row>
    <row r="8" spans="1:15" x14ac:dyDescent="0.25">
      <c r="A8" s="3">
        <v>7</v>
      </c>
      <c r="B8" s="3">
        <v>2</v>
      </c>
      <c r="C8" s="3">
        <v>2</v>
      </c>
      <c r="D8" s="3">
        <v>31</v>
      </c>
      <c r="E8" s="3">
        <v>6</v>
      </c>
      <c r="F8" s="3" t="s">
        <v>247</v>
      </c>
      <c r="G8" s="6">
        <v>132</v>
      </c>
      <c r="H8" s="6">
        <f t="shared" si="0"/>
        <v>151.80000000000001</v>
      </c>
      <c r="I8" s="3">
        <v>38</v>
      </c>
      <c r="J8" s="3" t="s">
        <v>260</v>
      </c>
      <c r="K8" s="3">
        <v>9</v>
      </c>
      <c r="L8" s="3">
        <v>100</v>
      </c>
      <c r="M8" s="62" t="s">
        <v>1032</v>
      </c>
    </row>
    <row r="9" spans="1:15" x14ac:dyDescent="0.25">
      <c r="A9" s="3">
        <v>8</v>
      </c>
      <c r="B9" s="3">
        <v>2</v>
      </c>
      <c r="C9" s="3">
        <v>2</v>
      </c>
      <c r="D9" s="3">
        <v>60</v>
      </c>
      <c r="E9" s="3">
        <v>7</v>
      </c>
      <c r="F9" s="3" t="s">
        <v>473</v>
      </c>
      <c r="G9" s="6">
        <v>90</v>
      </c>
      <c r="H9" s="6">
        <f t="shared" si="0"/>
        <v>103.5</v>
      </c>
      <c r="I9" s="3">
        <v>38</v>
      </c>
      <c r="J9" s="3" t="s">
        <v>260</v>
      </c>
      <c r="K9" s="3">
        <v>9</v>
      </c>
      <c r="L9" s="3">
        <v>100</v>
      </c>
      <c r="M9" s="62" t="s">
        <v>1031</v>
      </c>
    </row>
    <row r="10" spans="1:15" x14ac:dyDescent="0.25">
      <c r="A10" s="3">
        <v>9</v>
      </c>
      <c r="B10" s="3">
        <v>2</v>
      </c>
      <c r="C10" s="3">
        <v>3</v>
      </c>
      <c r="D10" s="3">
        <v>71</v>
      </c>
      <c r="E10" s="3">
        <v>8</v>
      </c>
      <c r="F10" s="3" t="s">
        <v>233</v>
      </c>
      <c r="G10" s="6">
        <v>160</v>
      </c>
      <c r="H10" s="6">
        <f t="shared" si="0"/>
        <v>184</v>
      </c>
      <c r="I10" s="3">
        <v>45</v>
      </c>
      <c r="J10" s="3" t="s">
        <v>260</v>
      </c>
      <c r="K10" s="3">
        <v>9</v>
      </c>
      <c r="L10" s="3">
        <v>100</v>
      </c>
      <c r="M10" s="62" t="s">
        <v>1034</v>
      </c>
    </row>
    <row r="11" spans="1:15" x14ac:dyDescent="0.25">
      <c r="A11" s="3">
        <v>10</v>
      </c>
      <c r="B11" s="3">
        <v>3</v>
      </c>
      <c r="C11" s="3">
        <v>3</v>
      </c>
      <c r="D11" s="3">
        <v>22</v>
      </c>
      <c r="E11" s="3">
        <v>9</v>
      </c>
      <c r="F11" s="3" t="s">
        <v>239</v>
      </c>
      <c r="G11" s="6">
        <v>188.7</v>
      </c>
      <c r="H11" s="6">
        <f t="shared" si="0"/>
        <v>217.005</v>
      </c>
      <c r="I11" s="3">
        <v>35</v>
      </c>
      <c r="J11" s="3" t="s">
        <v>261</v>
      </c>
      <c r="K11" s="3">
        <v>9</v>
      </c>
      <c r="L11" s="3">
        <v>100</v>
      </c>
      <c r="M11" s="62" t="s">
        <v>1031</v>
      </c>
    </row>
    <row r="12" spans="1:15" x14ac:dyDescent="0.25">
      <c r="A12" s="3">
        <v>11</v>
      </c>
      <c r="B12" s="3">
        <v>3</v>
      </c>
      <c r="C12" s="3">
        <v>3</v>
      </c>
      <c r="D12" s="3">
        <v>32</v>
      </c>
      <c r="E12" s="3">
        <v>10</v>
      </c>
      <c r="F12" s="3" t="s">
        <v>240</v>
      </c>
      <c r="G12" s="6">
        <v>250</v>
      </c>
      <c r="H12" s="6">
        <f t="shared" si="0"/>
        <v>287.5</v>
      </c>
      <c r="I12" s="3">
        <v>44</v>
      </c>
      <c r="J12" s="3" t="s">
        <v>261</v>
      </c>
      <c r="K12" s="3">
        <v>9</v>
      </c>
      <c r="L12" s="3">
        <v>100</v>
      </c>
      <c r="M12" s="62" t="s">
        <v>1031</v>
      </c>
    </row>
    <row r="13" spans="1:15" x14ac:dyDescent="0.25">
      <c r="A13" s="3">
        <v>12</v>
      </c>
      <c r="B13" s="3">
        <v>4</v>
      </c>
      <c r="C13" s="3">
        <v>4</v>
      </c>
      <c r="D13" s="3">
        <v>40</v>
      </c>
      <c r="E13" s="3">
        <v>11</v>
      </c>
      <c r="F13" s="3" t="s">
        <v>236</v>
      </c>
      <c r="G13" s="6">
        <v>90</v>
      </c>
      <c r="H13" s="6">
        <f t="shared" si="0"/>
        <v>103.5</v>
      </c>
      <c r="I13" s="3">
        <v>30</v>
      </c>
      <c r="J13" s="3" t="s">
        <v>262</v>
      </c>
      <c r="K13" s="3">
        <v>9</v>
      </c>
      <c r="L13" s="3">
        <v>100</v>
      </c>
      <c r="M13" s="62" t="s">
        <v>1031</v>
      </c>
    </row>
    <row r="14" spans="1:15" x14ac:dyDescent="0.25">
      <c r="A14" s="3">
        <v>13</v>
      </c>
      <c r="B14" s="3">
        <v>4</v>
      </c>
      <c r="C14" s="3">
        <v>4</v>
      </c>
      <c r="D14" s="3">
        <v>14</v>
      </c>
      <c r="E14" s="3">
        <v>12</v>
      </c>
      <c r="F14" s="3" t="s">
        <v>237</v>
      </c>
      <c r="G14" s="6">
        <v>80</v>
      </c>
      <c r="H14" s="6">
        <f t="shared" si="0"/>
        <v>92</v>
      </c>
      <c r="I14" s="3">
        <v>42</v>
      </c>
      <c r="J14" s="3" t="s">
        <v>262</v>
      </c>
      <c r="K14" s="3">
        <v>9</v>
      </c>
      <c r="L14" s="3">
        <v>100</v>
      </c>
      <c r="M14" s="62" t="s">
        <v>1031</v>
      </c>
    </row>
    <row r="15" spans="1:15" x14ac:dyDescent="0.25">
      <c r="A15" s="3">
        <v>14</v>
      </c>
      <c r="B15" s="3">
        <v>5</v>
      </c>
      <c r="C15" s="3">
        <v>4</v>
      </c>
      <c r="D15" s="3">
        <v>3</v>
      </c>
      <c r="E15" s="3">
        <v>13</v>
      </c>
      <c r="F15" s="3" t="s">
        <v>241</v>
      </c>
      <c r="G15" s="6">
        <v>80</v>
      </c>
      <c r="H15" s="6">
        <f t="shared" si="0"/>
        <v>92</v>
      </c>
      <c r="I15" s="3">
        <v>33</v>
      </c>
      <c r="J15" s="3" t="s">
        <v>263</v>
      </c>
      <c r="K15" s="3">
        <v>9</v>
      </c>
      <c r="L15" s="3">
        <v>100</v>
      </c>
      <c r="M15" s="62" t="s">
        <v>1033</v>
      </c>
    </row>
    <row r="16" spans="1:15" x14ac:dyDescent="0.25">
      <c r="A16" s="3">
        <v>15</v>
      </c>
      <c r="B16" s="3">
        <v>6</v>
      </c>
      <c r="C16" s="3">
        <v>5</v>
      </c>
      <c r="D16" s="3">
        <v>79</v>
      </c>
      <c r="E16" s="3">
        <v>14</v>
      </c>
      <c r="F16" s="3" t="s">
        <v>288</v>
      </c>
      <c r="G16" s="6">
        <v>160</v>
      </c>
      <c r="H16" s="6">
        <f t="shared" si="0"/>
        <v>184</v>
      </c>
      <c r="I16" s="3">
        <v>41</v>
      </c>
      <c r="J16" s="3" t="s">
        <v>264</v>
      </c>
      <c r="K16" s="3">
        <v>9</v>
      </c>
      <c r="L16" s="3">
        <v>100</v>
      </c>
      <c r="M16" s="62" t="s">
        <v>1031</v>
      </c>
    </row>
    <row r="17" spans="1:13" x14ac:dyDescent="0.25">
      <c r="A17" s="3">
        <v>16</v>
      </c>
      <c r="B17" s="3">
        <v>6</v>
      </c>
      <c r="C17" s="3">
        <v>5</v>
      </c>
      <c r="D17" s="3">
        <v>90</v>
      </c>
      <c r="E17" s="3">
        <v>15</v>
      </c>
      <c r="F17" s="3" t="s">
        <v>243</v>
      </c>
      <c r="G17" s="6">
        <v>150</v>
      </c>
      <c r="H17" s="6">
        <f t="shared" si="0"/>
        <v>172.5</v>
      </c>
      <c r="I17" s="3">
        <v>27</v>
      </c>
      <c r="J17" s="3" t="s">
        <v>264</v>
      </c>
      <c r="K17" s="3">
        <v>9</v>
      </c>
      <c r="L17" s="3">
        <v>100</v>
      </c>
      <c r="M17" s="62" t="s">
        <v>1031</v>
      </c>
    </row>
    <row r="18" spans="1:13" x14ac:dyDescent="0.25">
      <c r="A18" s="3">
        <v>17</v>
      </c>
      <c r="B18" s="3">
        <v>7</v>
      </c>
      <c r="C18" s="3">
        <v>5</v>
      </c>
      <c r="D18" s="3">
        <v>50</v>
      </c>
      <c r="E18" s="3">
        <v>16</v>
      </c>
      <c r="F18" s="3" t="s">
        <v>244</v>
      </c>
      <c r="G18" s="6">
        <v>280</v>
      </c>
      <c r="H18" s="6">
        <f t="shared" si="0"/>
        <v>322</v>
      </c>
      <c r="I18" s="3">
        <v>44</v>
      </c>
      <c r="J18" s="3" t="s">
        <v>265</v>
      </c>
      <c r="K18" s="3">
        <v>9</v>
      </c>
      <c r="L18" s="3">
        <v>100</v>
      </c>
      <c r="M18" s="62" t="s">
        <v>1031</v>
      </c>
    </row>
    <row r="19" spans="1:13" x14ac:dyDescent="0.25">
      <c r="A19" s="3">
        <v>18</v>
      </c>
      <c r="B19" s="3">
        <v>7</v>
      </c>
      <c r="C19" s="3">
        <v>6</v>
      </c>
      <c r="D19" s="3">
        <v>72</v>
      </c>
      <c r="E19" s="3">
        <v>17</v>
      </c>
      <c r="F19" s="3" t="s">
        <v>245</v>
      </c>
      <c r="G19" s="6">
        <v>230</v>
      </c>
      <c r="H19" s="6">
        <f t="shared" si="0"/>
        <v>264.5</v>
      </c>
      <c r="I19" s="3">
        <v>27</v>
      </c>
      <c r="J19" s="3" t="s">
        <v>265</v>
      </c>
      <c r="K19" s="3">
        <v>9</v>
      </c>
      <c r="L19" s="3">
        <v>100</v>
      </c>
      <c r="M19" s="62" t="s">
        <v>1036</v>
      </c>
    </row>
    <row r="20" spans="1:13" x14ac:dyDescent="0.25">
      <c r="A20" s="3">
        <v>19</v>
      </c>
      <c r="B20" s="3">
        <v>8</v>
      </c>
      <c r="C20" s="3">
        <v>6</v>
      </c>
      <c r="D20" s="3">
        <v>23</v>
      </c>
      <c r="E20" s="3">
        <v>18</v>
      </c>
      <c r="F20" s="3" t="s">
        <v>246</v>
      </c>
      <c r="G20" s="6">
        <v>110</v>
      </c>
      <c r="H20" s="6">
        <f t="shared" si="0"/>
        <v>126.5</v>
      </c>
      <c r="I20" s="3">
        <v>40</v>
      </c>
      <c r="J20" s="3" t="s">
        <v>266</v>
      </c>
      <c r="K20" s="3">
        <v>9</v>
      </c>
      <c r="L20" s="3">
        <v>100</v>
      </c>
      <c r="M20" s="62" t="s">
        <v>1031</v>
      </c>
    </row>
    <row r="21" spans="1:13" x14ac:dyDescent="0.25">
      <c r="A21" s="3">
        <v>20</v>
      </c>
      <c r="B21" s="3">
        <v>9</v>
      </c>
      <c r="C21" s="3">
        <v>6</v>
      </c>
      <c r="D21" s="3">
        <v>80</v>
      </c>
      <c r="E21" s="3">
        <v>19</v>
      </c>
      <c r="F21" s="3" t="s">
        <v>248</v>
      </c>
      <c r="G21" s="6">
        <v>96</v>
      </c>
      <c r="H21" s="6">
        <f t="shared" si="0"/>
        <v>110.4</v>
      </c>
      <c r="I21" s="3">
        <v>39</v>
      </c>
      <c r="J21" s="3" t="s">
        <v>266</v>
      </c>
      <c r="K21" s="3">
        <v>9</v>
      </c>
      <c r="L21" s="3">
        <v>100</v>
      </c>
      <c r="M21" s="62" t="s">
        <v>1031</v>
      </c>
    </row>
    <row r="22" spans="1:13" x14ac:dyDescent="0.25">
      <c r="A22" s="3">
        <v>21</v>
      </c>
      <c r="B22" s="3">
        <v>10</v>
      </c>
      <c r="C22" s="3">
        <v>7</v>
      </c>
      <c r="D22" s="3">
        <v>13</v>
      </c>
      <c r="E22" s="3">
        <v>20</v>
      </c>
      <c r="F22" s="3" t="s">
        <v>249</v>
      </c>
      <c r="G22" s="6">
        <v>120</v>
      </c>
      <c r="H22" s="6">
        <f t="shared" si="0"/>
        <v>138</v>
      </c>
      <c r="I22" s="3">
        <v>40</v>
      </c>
      <c r="J22" s="3" t="s">
        <v>267</v>
      </c>
      <c r="K22" s="3">
        <v>9</v>
      </c>
      <c r="L22" s="3">
        <v>100</v>
      </c>
      <c r="M22" s="62" t="s">
        <v>1031</v>
      </c>
    </row>
    <row r="23" spans="1:13" x14ac:dyDescent="0.25">
      <c r="A23" s="3">
        <v>22</v>
      </c>
      <c r="B23" s="3">
        <v>11</v>
      </c>
      <c r="C23" s="3">
        <v>7</v>
      </c>
      <c r="D23" s="3">
        <v>14</v>
      </c>
      <c r="E23" s="3">
        <v>1</v>
      </c>
      <c r="F23" s="3" t="s">
        <v>250</v>
      </c>
      <c r="G23" s="6">
        <v>151.28</v>
      </c>
      <c r="H23" s="6">
        <f t="shared" si="0"/>
        <v>173.97200000000001</v>
      </c>
      <c r="I23" s="3">
        <v>41</v>
      </c>
      <c r="J23" s="3" t="s">
        <v>268</v>
      </c>
      <c r="K23" s="3">
        <v>9</v>
      </c>
      <c r="L23" s="3">
        <v>100</v>
      </c>
      <c r="M23" s="62" t="s">
        <v>1031</v>
      </c>
    </row>
    <row r="24" spans="1:13" x14ac:dyDescent="0.25">
      <c r="A24" s="3">
        <v>23</v>
      </c>
      <c r="B24" s="3">
        <v>12</v>
      </c>
      <c r="C24" s="3">
        <v>8</v>
      </c>
      <c r="D24" s="3">
        <v>24</v>
      </c>
      <c r="E24" s="3">
        <v>2</v>
      </c>
      <c r="F24" s="3" t="s">
        <v>251</v>
      </c>
      <c r="G24" s="6">
        <v>163.88</v>
      </c>
      <c r="H24" s="6">
        <f t="shared" si="0"/>
        <v>188.46199999999999</v>
      </c>
      <c r="I24" s="3">
        <v>41</v>
      </c>
      <c r="J24" s="3" t="s">
        <v>269</v>
      </c>
      <c r="K24" s="3">
        <v>9</v>
      </c>
      <c r="L24" s="3">
        <v>100</v>
      </c>
      <c r="M24" s="62" t="s">
        <v>1031</v>
      </c>
    </row>
    <row r="25" spans="1:13" x14ac:dyDescent="0.25">
      <c r="A25" s="3">
        <v>24</v>
      </c>
      <c r="B25" s="3">
        <v>12</v>
      </c>
      <c r="C25" s="3">
        <v>8</v>
      </c>
      <c r="D25" s="3">
        <v>33</v>
      </c>
      <c r="E25" s="3">
        <v>3</v>
      </c>
      <c r="F25" s="3" t="s">
        <v>252</v>
      </c>
      <c r="G25" s="6">
        <v>120.68</v>
      </c>
      <c r="H25" s="6">
        <f t="shared" si="0"/>
        <v>138.78200000000001</v>
      </c>
      <c r="I25" s="3">
        <v>47</v>
      </c>
      <c r="J25" s="3" t="s">
        <v>269</v>
      </c>
      <c r="K25" s="3">
        <v>9</v>
      </c>
      <c r="L25" s="3">
        <v>100</v>
      </c>
      <c r="M25" s="62" t="s">
        <v>1031</v>
      </c>
    </row>
    <row r="26" spans="1:13" x14ac:dyDescent="0.25">
      <c r="A26" s="3">
        <v>25</v>
      </c>
      <c r="B26" s="3">
        <v>13</v>
      </c>
      <c r="C26" s="3">
        <v>8</v>
      </c>
      <c r="D26" s="3">
        <v>81</v>
      </c>
      <c r="E26" s="3">
        <v>4</v>
      </c>
      <c r="F26" s="3" t="s">
        <v>253</v>
      </c>
      <c r="G26" s="6">
        <v>120</v>
      </c>
      <c r="H26" s="6">
        <f t="shared" si="0"/>
        <v>138</v>
      </c>
      <c r="I26" s="3">
        <v>47</v>
      </c>
      <c r="J26" s="3" t="s">
        <v>270</v>
      </c>
      <c r="K26" s="3">
        <v>9</v>
      </c>
      <c r="L26" s="3">
        <v>100</v>
      </c>
      <c r="M26" s="62" t="s">
        <v>1031</v>
      </c>
    </row>
    <row r="27" spans="1:13" x14ac:dyDescent="0.25">
      <c r="A27" s="3">
        <v>26</v>
      </c>
      <c r="B27" s="3">
        <v>15</v>
      </c>
      <c r="C27" s="3">
        <v>9</v>
      </c>
      <c r="D27" s="3">
        <v>91</v>
      </c>
      <c r="E27" s="3">
        <v>5</v>
      </c>
      <c r="F27" s="3" t="s">
        <v>254</v>
      </c>
      <c r="G27" s="6">
        <v>136</v>
      </c>
      <c r="H27" s="6">
        <f t="shared" si="0"/>
        <v>156.4</v>
      </c>
      <c r="I27" s="3">
        <v>47</v>
      </c>
      <c r="J27" s="3" t="s">
        <v>271</v>
      </c>
      <c r="K27" s="3">
        <v>9</v>
      </c>
      <c r="L27" s="3">
        <v>100</v>
      </c>
      <c r="M27" s="62" t="s">
        <v>1031</v>
      </c>
    </row>
    <row r="28" spans="1:13" x14ac:dyDescent="0.25">
      <c r="A28" s="3">
        <v>27</v>
      </c>
      <c r="B28" s="3">
        <v>17</v>
      </c>
      <c r="C28" s="3">
        <v>9</v>
      </c>
      <c r="D28" s="3">
        <v>42</v>
      </c>
      <c r="E28" s="3">
        <v>6</v>
      </c>
      <c r="F28" s="3" t="s">
        <v>255</v>
      </c>
      <c r="G28" s="6">
        <v>80</v>
      </c>
      <c r="H28" s="6">
        <f t="shared" si="0"/>
        <v>92</v>
      </c>
      <c r="I28" s="3">
        <v>47</v>
      </c>
      <c r="J28" s="3" t="s">
        <v>272</v>
      </c>
      <c r="K28" s="3">
        <v>9</v>
      </c>
      <c r="L28" s="3">
        <v>100</v>
      </c>
      <c r="M28" s="62" t="s">
        <v>1031</v>
      </c>
    </row>
    <row r="29" spans="1:13" x14ac:dyDescent="0.25">
      <c r="A29" s="3">
        <v>28</v>
      </c>
      <c r="B29" s="3">
        <v>18</v>
      </c>
      <c r="C29" s="3">
        <v>9</v>
      </c>
      <c r="D29" s="3">
        <v>15</v>
      </c>
      <c r="E29" s="3">
        <v>7</v>
      </c>
      <c r="F29" s="3" t="s">
        <v>256</v>
      </c>
      <c r="G29" s="6">
        <v>162.46</v>
      </c>
      <c r="H29" s="6">
        <f t="shared" si="0"/>
        <v>186.82900000000001</v>
      </c>
      <c r="I29" s="3">
        <v>40</v>
      </c>
      <c r="J29" s="3" t="s">
        <v>273</v>
      </c>
      <c r="K29" s="3">
        <v>9</v>
      </c>
      <c r="L29" s="3">
        <v>100</v>
      </c>
      <c r="M29" s="62" t="s">
        <v>1031</v>
      </c>
    </row>
    <row r="30" spans="1:13" x14ac:dyDescent="0.25">
      <c r="A30" s="3">
        <v>29</v>
      </c>
      <c r="B30" s="3">
        <v>19</v>
      </c>
      <c r="C30" s="3">
        <v>10</v>
      </c>
      <c r="D30" s="3">
        <v>51</v>
      </c>
      <c r="E30" s="3">
        <v>8</v>
      </c>
      <c r="F30" s="3" t="s">
        <v>257</v>
      </c>
      <c r="G30" s="6">
        <v>155.80000000000001</v>
      </c>
      <c r="H30" s="6">
        <f t="shared" si="0"/>
        <v>179.17000000000002</v>
      </c>
      <c r="I30" s="3">
        <v>47</v>
      </c>
      <c r="J30" s="3" t="s">
        <v>274</v>
      </c>
      <c r="K30" s="3">
        <v>9</v>
      </c>
      <c r="L30" s="3">
        <v>100</v>
      </c>
      <c r="M30" s="62" t="s">
        <v>1031</v>
      </c>
    </row>
    <row r="31" spans="1:13" x14ac:dyDescent="0.25">
      <c r="A31" s="3">
        <v>30</v>
      </c>
      <c r="B31" s="3">
        <v>20</v>
      </c>
      <c r="C31" s="3">
        <v>10</v>
      </c>
      <c r="D31" s="3">
        <v>25</v>
      </c>
      <c r="E31" s="3">
        <v>9</v>
      </c>
      <c r="F31" s="3" t="s">
        <v>258</v>
      </c>
      <c r="G31" s="6">
        <v>134.68</v>
      </c>
      <c r="H31" s="6">
        <f t="shared" si="0"/>
        <v>154.88200000000001</v>
      </c>
      <c r="I31" s="3">
        <v>41</v>
      </c>
      <c r="J31" s="3" t="s">
        <v>275</v>
      </c>
      <c r="K31" s="3">
        <v>9</v>
      </c>
      <c r="L31" s="3">
        <v>100</v>
      </c>
      <c r="M31" s="62" t="s">
        <v>1031</v>
      </c>
    </row>
    <row r="32" spans="1:13" x14ac:dyDescent="0.25">
      <c r="A32" s="3">
        <v>31</v>
      </c>
      <c r="B32" s="3">
        <v>1</v>
      </c>
      <c r="C32" s="3">
        <v>1</v>
      </c>
      <c r="D32" s="3">
        <v>4</v>
      </c>
      <c r="E32" s="3">
        <v>10</v>
      </c>
      <c r="F32" s="3" t="s">
        <v>399</v>
      </c>
      <c r="G32" s="6">
        <v>172</v>
      </c>
      <c r="H32" s="6">
        <f t="shared" si="0"/>
        <v>197.8</v>
      </c>
      <c r="I32" s="3">
        <v>43</v>
      </c>
      <c r="J32" s="3" t="s">
        <v>429</v>
      </c>
      <c r="K32" s="3">
        <v>9</v>
      </c>
      <c r="L32" s="3">
        <v>100</v>
      </c>
      <c r="M32" s="62" t="s">
        <v>1031</v>
      </c>
    </row>
    <row r="33" spans="1:13" x14ac:dyDescent="0.25">
      <c r="A33" s="3">
        <v>32</v>
      </c>
      <c r="B33" s="3">
        <v>1</v>
      </c>
      <c r="C33" s="3">
        <v>1</v>
      </c>
      <c r="D33" s="3">
        <v>5</v>
      </c>
      <c r="E33" s="3">
        <v>11</v>
      </c>
      <c r="F33" s="3" t="s">
        <v>400</v>
      </c>
      <c r="G33" s="6">
        <v>123</v>
      </c>
      <c r="H33" s="6">
        <f t="shared" si="0"/>
        <v>141.44999999999999</v>
      </c>
      <c r="I33" s="3">
        <v>42</v>
      </c>
      <c r="J33" s="3" t="s">
        <v>429</v>
      </c>
      <c r="K33" s="3">
        <v>9</v>
      </c>
      <c r="L33" s="3">
        <v>100</v>
      </c>
      <c r="M33" s="62" t="s">
        <v>1031</v>
      </c>
    </row>
    <row r="34" spans="1:13" x14ac:dyDescent="0.25">
      <c r="A34" s="3">
        <v>33</v>
      </c>
      <c r="B34" s="3">
        <v>1</v>
      </c>
      <c r="C34" s="3">
        <v>1</v>
      </c>
      <c r="D34" s="3">
        <v>6</v>
      </c>
      <c r="E34" s="3">
        <v>12</v>
      </c>
      <c r="F34" s="3" t="s">
        <v>401</v>
      </c>
      <c r="G34" s="6">
        <v>141</v>
      </c>
      <c r="H34" s="6">
        <f t="shared" si="0"/>
        <v>162.15</v>
      </c>
      <c r="I34" s="3">
        <v>41</v>
      </c>
      <c r="J34" s="3" t="s">
        <v>429</v>
      </c>
      <c r="K34" s="3">
        <v>9</v>
      </c>
      <c r="L34" s="3">
        <v>100</v>
      </c>
      <c r="M34" s="62" t="s">
        <v>1031</v>
      </c>
    </row>
    <row r="35" spans="1:13" x14ac:dyDescent="0.25">
      <c r="A35" s="3">
        <v>34</v>
      </c>
      <c r="B35" s="3">
        <v>2</v>
      </c>
      <c r="C35" s="3">
        <v>2</v>
      </c>
      <c r="D35" s="3">
        <v>12</v>
      </c>
      <c r="E35" s="3">
        <v>13</v>
      </c>
      <c r="F35" s="3" t="s">
        <v>402</v>
      </c>
      <c r="G35" s="6">
        <v>110</v>
      </c>
      <c r="H35" s="6">
        <f t="shared" si="0"/>
        <v>126.5</v>
      </c>
      <c r="I35" s="3">
        <v>40</v>
      </c>
      <c r="J35" s="3" t="s">
        <v>260</v>
      </c>
      <c r="K35" s="3">
        <v>9</v>
      </c>
      <c r="L35" s="3">
        <v>100</v>
      </c>
      <c r="M35" s="62" t="s">
        <v>1031</v>
      </c>
    </row>
    <row r="36" spans="1:13" x14ac:dyDescent="0.25">
      <c r="A36" s="3">
        <v>35</v>
      </c>
      <c r="B36" s="3">
        <v>2</v>
      </c>
      <c r="C36" s="3">
        <v>2</v>
      </c>
      <c r="D36" s="3">
        <v>13</v>
      </c>
      <c r="E36" s="3">
        <v>14</v>
      </c>
      <c r="F36" s="3" t="s">
        <v>403</v>
      </c>
      <c r="G36" s="6">
        <v>111</v>
      </c>
      <c r="H36" s="6">
        <f t="shared" si="0"/>
        <v>127.65</v>
      </c>
      <c r="I36" s="3">
        <v>39</v>
      </c>
      <c r="J36" s="3" t="s">
        <v>260</v>
      </c>
      <c r="K36" s="3">
        <v>9</v>
      </c>
      <c r="L36" s="3">
        <v>100</v>
      </c>
      <c r="M36" s="62" t="s">
        <v>1031</v>
      </c>
    </row>
    <row r="37" spans="1:13" x14ac:dyDescent="0.25">
      <c r="A37" s="3">
        <v>36</v>
      </c>
      <c r="B37" s="3">
        <v>2</v>
      </c>
      <c r="C37" s="3">
        <v>3</v>
      </c>
      <c r="D37" s="3">
        <v>24</v>
      </c>
      <c r="E37" s="3">
        <v>15</v>
      </c>
      <c r="F37" s="3" t="s">
        <v>404</v>
      </c>
      <c r="G37" s="6">
        <v>125</v>
      </c>
      <c r="H37" s="6">
        <f t="shared" si="0"/>
        <v>143.75</v>
      </c>
      <c r="I37" s="3">
        <v>38</v>
      </c>
      <c r="J37" s="3" t="s">
        <v>260</v>
      </c>
      <c r="K37" s="3">
        <v>9</v>
      </c>
      <c r="L37" s="3">
        <v>100</v>
      </c>
      <c r="M37" s="62" t="s">
        <v>1031</v>
      </c>
    </row>
    <row r="38" spans="1:13" x14ac:dyDescent="0.25">
      <c r="A38" s="3">
        <v>37</v>
      </c>
      <c r="B38" s="3">
        <v>2</v>
      </c>
      <c r="C38" s="3">
        <v>3</v>
      </c>
      <c r="D38" s="3">
        <v>25</v>
      </c>
      <c r="E38" s="3">
        <v>16</v>
      </c>
      <c r="F38" s="3" t="s">
        <v>405</v>
      </c>
      <c r="G38" s="6">
        <v>178</v>
      </c>
      <c r="H38" s="6">
        <f t="shared" si="0"/>
        <v>204.7</v>
      </c>
      <c r="I38" s="3">
        <v>43</v>
      </c>
      <c r="J38" s="3" t="s">
        <v>260</v>
      </c>
      <c r="K38" s="3">
        <v>9</v>
      </c>
      <c r="L38" s="3">
        <v>100</v>
      </c>
      <c r="M38" s="62" t="s">
        <v>1031</v>
      </c>
    </row>
    <row r="39" spans="1:13" x14ac:dyDescent="0.25">
      <c r="A39" s="3">
        <v>38</v>
      </c>
      <c r="B39" s="3">
        <v>3</v>
      </c>
      <c r="C39" s="3">
        <v>3</v>
      </c>
      <c r="D39" s="3">
        <v>26</v>
      </c>
      <c r="E39" s="3">
        <v>17</v>
      </c>
      <c r="F39" s="3" t="s">
        <v>406</v>
      </c>
      <c r="G39" s="6">
        <v>210</v>
      </c>
      <c r="H39" s="6">
        <f t="shared" si="0"/>
        <v>241.5</v>
      </c>
      <c r="I39" s="3">
        <v>42</v>
      </c>
      <c r="J39" s="3" t="s">
        <v>261</v>
      </c>
      <c r="K39" s="3">
        <v>9</v>
      </c>
      <c r="L39" s="3">
        <v>100</v>
      </c>
      <c r="M39" s="62" t="s">
        <v>1031</v>
      </c>
    </row>
    <row r="40" spans="1:13" x14ac:dyDescent="0.25">
      <c r="A40" s="3">
        <v>39</v>
      </c>
      <c r="B40" s="3">
        <v>3</v>
      </c>
      <c r="C40" s="3">
        <v>4</v>
      </c>
      <c r="D40" s="3">
        <v>34</v>
      </c>
      <c r="E40" s="3">
        <v>18</v>
      </c>
      <c r="F40" s="3" t="s">
        <v>407</v>
      </c>
      <c r="G40" s="6">
        <v>143</v>
      </c>
      <c r="H40" s="6">
        <f t="shared" si="0"/>
        <v>164.45</v>
      </c>
      <c r="I40" s="3">
        <v>41</v>
      </c>
      <c r="J40" s="3" t="s">
        <v>261</v>
      </c>
      <c r="K40" s="3">
        <v>9</v>
      </c>
      <c r="L40" s="3">
        <v>100</v>
      </c>
      <c r="M40" s="62" t="s">
        <v>1031</v>
      </c>
    </row>
    <row r="41" spans="1:13" x14ac:dyDescent="0.25">
      <c r="A41" s="3">
        <v>40</v>
      </c>
      <c r="B41" s="3">
        <v>3</v>
      </c>
      <c r="C41" s="3">
        <v>4</v>
      </c>
      <c r="D41" s="3">
        <v>35</v>
      </c>
      <c r="E41" s="3">
        <v>19</v>
      </c>
      <c r="F41" s="3" t="s">
        <v>408</v>
      </c>
      <c r="G41" s="6">
        <v>123</v>
      </c>
      <c r="H41" s="6">
        <f t="shared" si="0"/>
        <v>141.44999999999999</v>
      </c>
      <c r="I41" s="3">
        <v>40</v>
      </c>
      <c r="J41" s="3" t="s">
        <v>261</v>
      </c>
      <c r="K41" s="3">
        <v>9</v>
      </c>
      <c r="L41" s="3">
        <v>100</v>
      </c>
      <c r="M41" s="62" t="s">
        <v>1031</v>
      </c>
    </row>
    <row r="42" spans="1:13" x14ac:dyDescent="0.25">
      <c r="A42" s="3">
        <v>41</v>
      </c>
      <c r="B42" s="3">
        <v>3</v>
      </c>
      <c r="C42" s="3">
        <v>4</v>
      </c>
      <c r="D42" s="3">
        <v>36</v>
      </c>
      <c r="E42" s="3">
        <v>20</v>
      </c>
      <c r="F42" s="3" t="s">
        <v>409</v>
      </c>
      <c r="G42" s="6">
        <v>123</v>
      </c>
      <c r="H42" s="6">
        <f t="shared" si="0"/>
        <v>141.44999999999999</v>
      </c>
      <c r="I42" s="3">
        <v>44</v>
      </c>
      <c r="J42" s="3" t="s">
        <v>261</v>
      </c>
      <c r="K42" s="3">
        <v>9</v>
      </c>
      <c r="L42" s="3">
        <v>100</v>
      </c>
      <c r="M42" s="62" t="s">
        <v>1031</v>
      </c>
    </row>
    <row r="43" spans="1:13" x14ac:dyDescent="0.25">
      <c r="A43" s="3">
        <v>42</v>
      </c>
      <c r="B43" s="3">
        <v>4</v>
      </c>
      <c r="C43" s="3">
        <v>4</v>
      </c>
      <c r="D43" s="3">
        <v>37</v>
      </c>
      <c r="E43" s="3">
        <v>1</v>
      </c>
      <c r="F43" s="3" t="s">
        <v>410</v>
      </c>
      <c r="G43" s="6">
        <v>112</v>
      </c>
      <c r="H43" s="6">
        <f t="shared" si="0"/>
        <v>128.80000000000001</v>
      </c>
      <c r="I43" s="3">
        <v>48</v>
      </c>
      <c r="J43" s="3" t="s">
        <v>262</v>
      </c>
      <c r="K43" s="3">
        <v>9</v>
      </c>
      <c r="L43" s="3">
        <v>100</v>
      </c>
      <c r="M43" s="62" t="s">
        <v>1031</v>
      </c>
    </row>
    <row r="44" spans="1:13" x14ac:dyDescent="0.25">
      <c r="A44" s="3">
        <v>43</v>
      </c>
      <c r="B44" s="3">
        <v>4</v>
      </c>
      <c r="C44" s="3">
        <v>5</v>
      </c>
      <c r="D44" s="3">
        <v>43</v>
      </c>
      <c r="E44" s="3">
        <v>2</v>
      </c>
      <c r="F44" s="3" t="s">
        <v>411</v>
      </c>
      <c r="G44" s="6">
        <v>198</v>
      </c>
      <c r="H44" s="6">
        <f t="shared" si="0"/>
        <v>227.7</v>
      </c>
      <c r="I44" s="3">
        <v>48</v>
      </c>
      <c r="J44" s="3" t="s">
        <v>262</v>
      </c>
      <c r="K44" s="3">
        <v>9</v>
      </c>
      <c r="L44" s="3">
        <v>100</v>
      </c>
      <c r="M44" s="62" t="s">
        <v>1031</v>
      </c>
    </row>
    <row r="45" spans="1:13" x14ac:dyDescent="0.25">
      <c r="A45" s="3">
        <v>44</v>
      </c>
      <c r="B45" s="3">
        <v>5</v>
      </c>
      <c r="C45" s="3">
        <v>5</v>
      </c>
      <c r="D45" s="3">
        <v>44</v>
      </c>
      <c r="E45" s="3">
        <v>3</v>
      </c>
      <c r="F45" s="3" t="s">
        <v>412</v>
      </c>
      <c r="G45" s="6">
        <v>167</v>
      </c>
      <c r="H45" s="6">
        <f t="shared" si="0"/>
        <v>192.05</v>
      </c>
      <c r="I45" s="3">
        <v>47</v>
      </c>
      <c r="J45" s="3" t="s">
        <v>263</v>
      </c>
      <c r="K45" s="3">
        <v>9</v>
      </c>
      <c r="L45" s="3">
        <v>100</v>
      </c>
      <c r="M45" s="62" t="s">
        <v>1031</v>
      </c>
    </row>
    <row r="46" spans="1:13" x14ac:dyDescent="0.25">
      <c r="A46" s="3">
        <v>45</v>
      </c>
      <c r="B46" s="3">
        <v>5</v>
      </c>
      <c r="C46" s="3">
        <v>5</v>
      </c>
      <c r="D46" s="3">
        <v>45</v>
      </c>
      <c r="E46" s="3">
        <v>4</v>
      </c>
      <c r="F46" s="3" t="s">
        <v>413</v>
      </c>
      <c r="G46" s="6">
        <v>189</v>
      </c>
      <c r="H46" s="6">
        <f t="shared" si="0"/>
        <v>217.35</v>
      </c>
      <c r="I46" s="3">
        <v>45</v>
      </c>
      <c r="J46" s="3" t="s">
        <v>263</v>
      </c>
      <c r="K46" s="3">
        <v>9</v>
      </c>
      <c r="L46" s="3">
        <v>100</v>
      </c>
      <c r="M46" s="62" t="s">
        <v>1031</v>
      </c>
    </row>
    <row r="47" spans="1:13" x14ac:dyDescent="0.25">
      <c r="A47" s="3">
        <v>46</v>
      </c>
      <c r="B47" s="3">
        <v>5</v>
      </c>
      <c r="C47" s="3">
        <v>5</v>
      </c>
      <c r="D47" s="3">
        <v>46</v>
      </c>
      <c r="E47" s="3">
        <v>5</v>
      </c>
      <c r="F47" s="3" t="s">
        <v>414</v>
      </c>
      <c r="G47" s="6">
        <v>145</v>
      </c>
      <c r="H47" s="6">
        <f t="shared" si="0"/>
        <v>166.75</v>
      </c>
      <c r="I47" s="3">
        <v>41</v>
      </c>
      <c r="J47" s="3" t="s">
        <v>263</v>
      </c>
      <c r="K47" s="3">
        <v>9</v>
      </c>
      <c r="L47" s="3">
        <v>100</v>
      </c>
      <c r="M47" s="62" t="s">
        <v>1031</v>
      </c>
    </row>
    <row r="48" spans="1:13" x14ac:dyDescent="0.25">
      <c r="A48" s="3">
        <v>47</v>
      </c>
      <c r="B48" s="3">
        <v>6</v>
      </c>
      <c r="C48" s="3">
        <v>5</v>
      </c>
      <c r="D48" s="3">
        <v>47</v>
      </c>
      <c r="E48" s="3">
        <v>6</v>
      </c>
      <c r="F48" s="3" t="s">
        <v>415</v>
      </c>
      <c r="G48" s="6">
        <v>134</v>
      </c>
      <c r="H48" s="6">
        <f t="shared" si="0"/>
        <v>154.1</v>
      </c>
      <c r="I48" s="3">
        <v>41</v>
      </c>
      <c r="J48" s="3" t="s">
        <v>430</v>
      </c>
      <c r="K48" s="3">
        <v>9</v>
      </c>
      <c r="L48" s="3">
        <v>100</v>
      </c>
      <c r="M48" s="62" t="s">
        <v>1031</v>
      </c>
    </row>
    <row r="49" spans="1:13" x14ac:dyDescent="0.25">
      <c r="A49" s="3">
        <v>48</v>
      </c>
      <c r="B49" s="3">
        <v>6</v>
      </c>
      <c r="C49" s="3">
        <v>5</v>
      </c>
      <c r="D49" s="3">
        <v>48</v>
      </c>
      <c r="E49" s="3">
        <v>7</v>
      </c>
      <c r="F49" s="3" t="s">
        <v>416</v>
      </c>
      <c r="G49" s="6">
        <v>110</v>
      </c>
      <c r="H49" s="6">
        <f t="shared" si="0"/>
        <v>126.5</v>
      </c>
      <c r="I49" s="3">
        <v>40</v>
      </c>
      <c r="J49" s="3" t="s">
        <v>430</v>
      </c>
      <c r="K49" s="3">
        <v>9</v>
      </c>
      <c r="L49" s="3">
        <v>100</v>
      </c>
      <c r="M49" s="62" t="s">
        <v>1031</v>
      </c>
    </row>
    <row r="50" spans="1:13" x14ac:dyDescent="0.25">
      <c r="A50" s="3">
        <v>49</v>
      </c>
      <c r="B50" s="3">
        <v>6</v>
      </c>
      <c r="C50" s="3">
        <v>6</v>
      </c>
      <c r="D50" s="3">
        <v>53</v>
      </c>
      <c r="E50" s="3">
        <v>8</v>
      </c>
      <c r="F50" s="3" t="s">
        <v>417</v>
      </c>
      <c r="G50" s="6">
        <v>109</v>
      </c>
      <c r="H50" s="6">
        <f t="shared" si="0"/>
        <v>125.35</v>
      </c>
      <c r="I50" s="3">
        <v>41</v>
      </c>
      <c r="J50" s="3" t="s">
        <v>430</v>
      </c>
      <c r="K50" s="3">
        <v>9</v>
      </c>
      <c r="L50" s="3">
        <v>100</v>
      </c>
      <c r="M50" s="62" t="s">
        <v>1031</v>
      </c>
    </row>
    <row r="51" spans="1:13" x14ac:dyDescent="0.25">
      <c r="A51" s="3">
        <v>50</v>
      </c>
      <c r="B51" s="3">
        <v>7</v>
      </c>
      <c r="C51" s="3">
        <v>6</v>
      </c>
      <c r="D51" s="3">
        <v>54</v>
      </c>
      <c r="E51" s="3">
        <v>9</v>
      </c>
      <c r="F51" s="3" t="s">
        <v>418</v>
      </c>
      <c r="G51" s="6">
        <v>150</v>
      </c>
      <c r="H51" s="6">
        <f t="shared" si="0"/>
        <v>172.5</v>
      </c>
      <c r="I51" s="3">
        <v>44</v>
      </c>
      <c r="J51" s="3" t="s">
        <v>265</v>
      </c>
      <c r="K51" s="3">
        <v>9</v>
      </c>
      <c r="L51" s="3">
        <v>100</v>
      </c>
      <c r="M51" s="62" t="s">
        <v>1031</v>
      </c>
    </row>
    <row r="52" spans="1:13" x14ac:dyDescent="0.25">
      <c r="A52" s="3">
        <v>51</v>
      </c>
      <c r="B52" s="3">
        <v>7</v>
      </c>
      <c r="C52" s="3">
        <v>6</v>
      </c>
      <c r="D52" s="3">
        <v>55</v>
      </c>
      <c r="E52" s="3">
        <v>10</v>
      </c>
      <c r="F52" s="3" t="s">
        <v>419</v>
      </c>
      <c r="G52" s="6">
        <v>156</v>
      </c>
      <c r="H52" s="6">
        <f t="shared" si="0"/>
        <v>179.4</v>
      </c>
      <c r="I52" s="3">
        <v>43</v>
      </c>
      <c r="J52" s="3" t="s">
        <v>265</v>
      </c>
      <c r="K52" s="3">
        <v>9</v>
      </c>
      <c r="L52" s="3">
        <v>100</v>
      </c>
      <c r="M52" s="62" t="s">
        <v>1031</v>
      </c>
    </row>
    <row r="53" spans="1:13" x14ac:dyDescent="0.25">
      <c r="A53" s="3">
        <v>52</v>
      </c>
      <c r="B53" s="3">
        <v>8</v>
      </c>
      <c r="C53" s="3">
        <v>6</v>
      </c>
      <c r="D53" s="3">
        <v>56</v>
      </c>
      <c r="E53" s="3">
        <v>11</v>
      </c>
      <c r="F53" s="3" t="s">
        <v>420</v>
      </c>
      <c r="G53" s="6">
        <v>167</v>
      </c>
      <c r="H53" s="6">
        <f t="shared" si="0"/>
        <v>192.05</v>
      </c>
      <c r="I53" s="3">
        <v>44</v>
      </c>
      <c r="J53" s="3" t="s">
        <v>431</v>
      </c>
      <c r="K53" s="3">
        <v>9</v>
      </c>
      <c r="L53" s="3">
        <v>100</v>
      </c>
      <c r="M53" s="62" t="s">
        <v>1031</v>
      </c>
    </row>
    <row r="54" spans="1:13" x14ac:dyDescent="0.25">
      <c r="A54" s="3">
        <v>53</v>
      </c>
      <c r="B54" s="3">
        <v>9</v>
      </c>
      <c r="C54" s="3">
        <v>7</v>
      </c>
      <c r="D54" s="3">
        <v>63</v>
      </c>
      <c r="E54" s="3">
        <v>12</v>
      </c>
      <c r="F54" s="3" t="s">
        <v>421</v>
      </c>
      <c r="G54" s="6">
        <v>134</v>
      </c>
      <c r="H54" s="6">
        <f t="shared" si="0"/>
        <v>154.1</v>
      </c>
      <c r="I54" s="3">
        <v>43</v>
      </c>
      <c r="J54" s="3" t="s">
        <v>444</v>
      </c>
      <c r="K54" s="3">
        <v>9</v>
      </c>
      <c r="L54" s="3">
        <v>100</v>
      </c>
      <c r="M54" s="62" t="s">
        <v>1031</v>
      </c>
    </row>
    <row r="55" spans="1:13" x14ac:dyDescent="0.25">
      <c r="A55" s="3">
        <v>54</v>
      </c>
      <c r="B55" s="3">
        <v>10</v>
      </c>
      <c r="C55" s="3">
        <v>7</v>
      </c>
      <c r="D55" s="3">
        <v>64</v>
      </c>
      <c r="E55" s="3">
        <v>13</v>
      </c>
      <c r="F55" s="3" t="s">
        <v>422</v>
      </c>
      <c r="G55" s="6">
        <v>149</v>
      </c>
      <c r="H55" s="6">
        <f t="shared" si="0"/>
        <v>171.35</v>
      </c>
      <c r="I55" s="3">
        <v>45</v>
      </c>
      <c r="J55" s="3" t="s">
        <v>445</v>
      </c>
      <c r="K55" s="3">
        <v>9</v>
      </c>
      <c r="L55" s="3">
        <v>100</v>
      </c>
      <c r="M55" s="62" t="s">
        <v>1031</v>
      </c>
    </row>
    <row r="56" spans="1:13" x14ac:dyDescent="0.25">
      <c r="A56" s="3">
        <v>55</v>
      </c>
      <c r="B56" s="3">
        <v>15</v>
      </c>
      <c r="C56" s="3">
        <v>7</v>
      </c>
      <c r="D56" s="3">
        <v>65</v>
      </c>
      <c r="E56" s="3">
        <v>14</v>
      </c>
      <c r="F56" s="3" t="s">
        <v>423</v>
      </c>
      <c r="G56" s="6">
        <v>102</v>
      </c>
      <c r="H56" s="6">
        <f t="shared" si="0"/>
        <v>117.3</v>
      </c>
      <c r="I56" s="3">
        <v>41</v>
      </c>
      <c r="J56" s="3" t="s">
        <v>446</v>
      </c>
      <c r="K56" s="3">
        <v>9</v>
      </c>
      <c r="L56" s="3">
        <v>100</v>
      </c>
      <c r="M56" s="62" t="s">
        <v>1031</v>
      </c>
    </row>
    <row r="57" spans="1:13" x14ac:dyDescent="0.25">
      <c r="A57" s="3">
        <v>56</v>
      </c>
      <c r="B57" s="3">
        <v>16</v>
      </c>
      <c r="C57" s="3">
        <v>7</v>
      </c>
      <c r="D57" s="3">
        <v>66</v>
      </c>
      <c r="E57" s="3">
        <v>15</v>
      </c>
      <c r="F57" s="3" t="s">
        <v>424</v>
      </c>
      <c r="G57" s="6">
        <v>100</v>
      </c>
      <c r="H57" s="6">
        <f t="shared" si="0"/>
        <v>115</v>
      </c>
      <c r="I57" s="3">
        <v>46</v>
      </c>
      <c r="J57" s="3" t="s">
        <v>447</v>
      </c>
      <c r="K57" s="3">
        <v>9</v>
      </c>
      <c r="L57" s="3">
        <v>100</v>
      </c>
      <c r="M57" s="62" t="s">
        <v>1031</v>
      </c>
    </row>
    <row r="58" spans="1:13" x14ac:dyDescent="0.25">
      <c r="A58" s="3">
        <v>57</v>
      </c>
      <c r="B58" s="3">
        <v>17</v>
      </c>
      <c r="C58" s="3">
        <v>7</v>
      </c>
      <c r="D58" s="3">
        <v>67</v>
      </c>
      <c r="E58" s="3">
        <v>16</v>
      </c>
      <c r="F58" s="3" t="s">
        <v>425</v>
      </c>
      <c r="G58" s="6">
        <v>89</v>
      </c>
      <c r="H58" s="6">
        <f t="shared" si="0"/>
        <v>102.35</v>
      </c>
      <c r="I58" s="3">
        <v>44</v>
      </c>
      <c r="J58" s="3" t="s">
        <v>448</v>
      </c>
      <c r="K58" s="3">
        <v>9</v>
      </c>
      <c r="L58" s="3">
        <v>100</v>
      </c>
      <c r="M58" s="62" t="s">
        <v>1031</v>
      </c>
    </row>
    <row r="59" spans="1:13" x14ac:dyDescent="0.25">
      <c r="A59" s="3">
        <v>58</v>
      </c>
      <c r="B59" s="3">
        <v>18</v>
      </c>
      <c r="C59" s="3">
        <v>8</v>
      </c>
      <c r="D59" s="3">
        <v>73</v>
      </c>
      <c r="E59" s="3">
        <v>17</v>
      </c>
      <c r="F59" s="3" t="s">
        <v>426</v>
      </c>
      <c r="G59" s="6">
        <v>118</v>
      </c>
      <c r="H59" s="6">
        <f t="shared" si="0"/>
        <v>135.69999999999999</v>
      </c>
      <c r="I59" s="3">
        <v>39</v>
      </c>
      <c r="J59" s="3" t="s">
        <v>449</v>
      </c>
      <c r="K59" s="3">
        <v>9</v>
      </c>
      <c r="L59" s="3">
        <v>100</v>
      </c>
      <c r="M59" s="62" t="s">
        <v>1031</v>
      </c>
    </row>
    <row r="60" spans="1:13" x14ac:dyDescent="0.25">
      <c r="A60" s="3">
        <v>59</v>
      </c>
      <c r="B60" s="3">
        <v>19</v>
      </c>
      <c r="C60" s="3">
        <v>9</v>
      </c>
      <c r="D60" s="3">
        <v>84</v>
      </c>
      <c r="E60" s="3">
        <v>18</v>
      </c>
      <c r="F60" s="3" t="s">
        <v>427</v>
      </c>
      <c r="G60" s="6">
        <v>78</v>
      </c>
      <c r="H60" s="6">
        <f t="shared" si="0"/>
        <v>89.7</v>
      </c>
      <c r="I60" s="3">
        <v>49</v>
      </c>
      <c r="J60" s="3" t="s">
        <v>274</v>
      </c>
      <c r="K60" s="3">
        <v>9</v>
      </c>
      <c r="L60" s="3">
        <v>100</v>
      </c>
      <c r="M60" s="62" t="s">
        <v>1038</v>
      </c>
    </row>
    <row r="61" spans="1:13" x14ac:dyDescent="0.25">
      <c r="A61" s="3">
        <v>60</v>
      </c>
      <c r="B61" s="3">
        <v>20</v>
      </c>
      <c r="C61" s="3">
        <v>10</v>
      </c>
      <c r="D61" s="3">
        <v>93</v>
      </c>
      <c r="E61" s="3">
        <v>19</v>
      </c>
      <c r="F61" s="3" t="s">
        <v>428</v>
      </c>
      <c r="G61" s="6">
        <v>181</v>
      </c>
      <c r="H61" s="6">
        <f t="shared" si="0"/>
        <v>208.15</v>
      </c>
      <c r="I61" s="3">
        <v>48</v>
      </c>
      <c r="J61" s="3" t="s">
        <v>450</v>
      </c>
      <c r="K61" s="3">
        <v>9</v>
      </c>
      <c r="L61" s="3">
        <v>100</v>
      </c>
      <c r="M61" s="62" t="s">
        <v>1031</v>
      </c>
    </row>
    <row r="62" spans="1:13" x14ac:dyDescent="0.25">
      <c r="A62" s="3">
        <v>61</v>
      </c>
      <c r="B62" s="3">
        <v>21</v>
      </c>
      <c r="C62" s="3">
        <v>1</v>
      </c>
      <c r="D62" s="3">
        <v>2</v>
      </c>
      <c r="E62" s="3">
        <v>1</v>
      </c>
      <c r="F62" s="40" t="s">
        <v>670</v>
      </c>
      <c r="G62" s="6">
        <v>120</v>
      </c>
      <c r="H62" s="6">
        <f>(G62*0.15)+G62</f>
        <v>138</v>
      </c>
      <c r="I62" s="3">
        <v>33</v>
      </c>
      <c r="J62" s="3" t="s">
        <v>710</v>
      </c>
      <c r="K62" s="3">
        <v>9</v>
      </c>
      <c r="L62" s="3">
        <v>100</v>
      </c>
      <c r="M62" s="62" t="s">
        <v>1031</v>
      </c>
    </row>
    <row r="63" spans="1:13" x14ac:dyDescent="0.25">
      <c r="A63" s="3">
        <v>62</v>
      </c>
      <c r="B63" s="3">
        <v>21</v>
      </c>
      <c r="C63" s="3">
        <v>1</v>
      </c>
      <c r="D63" s="3">
        <v>3</v>
      </c>
      <c r="E63" s="3">
        <v>2</v>
      </c>
      <c r="F63" s="40" t="s">
        <v>671</v>
      </c>
      <c r="G63" s="6">
        <v>130</v>
      </c>
      <c r="H63" s="6">
        <f t="shared" ref="H63:H101" si="1">(G63*0.15)+G63</f>
        <v>149.5</v>
      </c>
      <c r="I63" s="3">
        <v>34</v>
      </c>
      <c r="J63" s="3" t="s">
        <v>710</v>
      </c>
      <c r="K63" s="3">
        <v>9</v>
      </c>
      <c r="L63" s="3">
        <v>100</v>
      </c>
      <c r="M63" s="62" t="s">
        <v>1031</v>
      </c>
    </row>
    <row r="64" spans="1:13" x14ac:dyDescent="0.25">
      <c r="A64" s="3">
        <v>63</v>
      </c>
      <c r="B64" s="3">
        <v>21</v>
      </c>
      <c r="C64" s="3">
        <v>1</v>
      </c>
      <c r="D64" s="3">
        <v>4</v>
      </c>
      <c r="E64" s="3">
        <v>3</v>
      </c>
      <c r="F64" s="40" t="s">
        <v>672</v>
      </c>
      <c r="G64" s="6">
        <v>150</v>
      </c>
      <c r="H64" s="6">
        <f t="shared" si="1"/>
        <v>172.5</v>
      </c>
      <c r="I64" s="3">
        <v>35</v>
      </c>
      <c r="J64" s="3" t="s">
        <v>710</v>
      </c>
      <c r="K64" s="3">
        <v>9</v>
      </c>
      <c r="L64" s="3">
        <v>100</v>
      </c>
      <c r="M64" s="62" t="s">
        <v>1039</v>
      </c>
    </row>
    <row r="65" spans="1:13" x14ac:dyDescent="0.25">
      <c r="A65" s="3">
        <v>64</v>
      </c>
      <c r="B65" s="3">
        <v>21</v>
      </c>
      <c r="C65" s="3">
        <v>1</v>
      </c>
      <c r="D65" s="3">
        <v>5</v>
      </c>
      <c r="E65" s="3">
        <v>4</v>
      </c>
      <c r="F65" s="40" t="s">
        <v>673</v>
      </c>
      <c r="G65" s="6">
        <v>135</v>
      </c>
      <c r="H65" s="6">
        <f t="shared" si="1"/>
        <v>155.25</v>
      </c>
      <c r="I65" s="3">
        <v>36</v>
      </c>
      <c r="J65" s="3" t="s">
        <v>710</v>
      </c>
      <c r="K65" s="3">
        <v>9</v>
      </c>
      <c r="L65" s="3">
        <v>100</v>
      </c>
      <c r="M65" s="62" t="s">
        <v>1031</v>
      </c>
    </row>
    <row r="66" spans="1:13" x14ac:dyDescent="0.25">
      <c r="A66" s="3">
        <v>65</v>
      </c>
      <c r="B66" s="3">
        <v>21</v>
      </c>
      <c r="C66" s="3">
        <v>1</v>
      </c>
      <c r="D66" s="3">
        <v>6</v>
      </c>
      <c r="E66" s="3">
        <v>5</v>
      </c>
      <c r="F66" s="40" t="s">
        <v>674</v>
      </c>
      <c r="G66" s="6">
        <v>145</v>
      </c>
      <c r="H66" s="6">
        <f t="shared" si="1"/>
        <v>166.75</v>
      </c>
      <c r="I66" s="3">
        <v>37</v>
      </c>
      <c r="J66" s="3" t="s">
        <v>710</v>
      </c>
      <c r="K66" s="3">
        <v>9</v>
      </c>
      <c r="L66" s="3">
        <v>100</v>
      </c>
      <c r="M66" s="62" t="s">
        <v>1031</v>
      </c>
    </row>
    <row r="67" spans="1:13" x14ac:dyDescent="0.25">
      <c r="A67" s="3">
        <v>66</v>
      </c>
      <c r="B67" s="3">
        <v>21</v>
      </c>
      <c r="C67" s="3">
        <v>2</v>
      </c>
      <c r="D67" s="3">
        <v>12</v>
      </c>
      <c r="E67" s="3">
        <v>6</v>
      </c>
      <c r="F67" s="40" t="s">
        <v>675</v>
      </c>
      <c r="G67" s="6">
        <v>165</v>
      </c>
      <c r="H67" s="6">
        <f t="shared" si="1"/>
        <v>189.75</v>
      </c>
      <c r="I67" s="3">
        <v>38</v>
      </c>
      <c r="J67" s="3" t="s">
        <v>710</v>
      </c>
      <c r="K67" s="3">
        <v>9</v>
      </c>
      <c r="L67" s="3">
        <v>100</v>
      </c>
      <c r="M67" s="62" t="s">
        <v>1031</v>
      </c>
    </row>
    <row r="68" spans="1:13" x14ac:dyDescent="0.25">
      <c r="A68" s="3">
        <v>67</v>
      </c>
      <c r="B68" s="3">
        <v>22</v>
      </c>
      <c r="C68" s="3">
        <v>2</v>
      </c>
      <c r="D68" s="3">
        <v>13</v>
      </c>
      <c r="E68" s="3">
        <v>7</v>
      </c>
      <c r="F68" s="3" t="s">
        <v>676</v>
      </c>
      <c r="G68" s="6">
        <v>175</v>
      </c>
      <c r="H68" s="6">
        <f t="shared" si="1"/>
        <v>201.25</v>
      </c>
      <c r="I68" s="3">
        <v>39</v>
      </c>
      <c r="J68" s="3" t="s">
        <v>711</v>
      </c>
      <c r="K68" s="3">
        <v>9</v>
      </c>
      <c r="L68" s="3">
        <v>100</v>
      </c>
      <c r="M68" s="62" t="s">
        <v>1037</v>
      </c>
    </row>
    <row r="69" spans="1:13" x14ac:dyDescent="0.25">
      <c r="A69" s="3">
        <v>68</v>
      </c>
      <c r="B69" s="3">
        <v>22</v>
      </c>
      <c r="C69" s="3">
        <v>2</v>
      </c>
      <c r="D69" s="3">
        <v>14</v>
      </c>
      <c r="E69" s="3">
        <v>8</v>
      </c>
      <c r="F69" s="3" t="s">
        <v>677</v>
      </c>
      <c r="G69" s="6">
        <v>100</v>
      </c>
      <c r="H69" s="6">
        <f t="shared" si="1"/>
        <v>115</v>
      </c>
      <c r="I69" s="3">
        <v>40</v>
      </c>
      <c r="J69" s="3" t="s">
        <v>711</v>
      </c>
      <c r="K69" s="3">
        <v>9</v>
      </c>
      <c r="L69" s="3">
        <v>100</v>
      </c>
      <c r="M69" s="62" t="s">
        <v>1031</v>
      </c>
    </row>
    <row r="70" spans="1:13" x14ac:dyDescent="0.25">
      <c r="A70" s="3">
        <v>69</v>
      </c>
      <c r="B70" s="3">
        <v>22</v>
      </c>
      <c r="C70" s="3">
        <v>2</v>
      </c>
      <c r="D70" s="3">
        <v>15</v>
      </c>
      <c r="E70" s="3">
        <v>9</v>
      </c>
      <c r="F70" s="3" t="s">
        <v>678</v>
      </c>
      <c r="G70" s="6">
        <v>98</v>
      </c>
      <c r="H70" s="6">
        <f t="shared" si="1"/>
        <v>112.7</v>
      </c>
      <c r="I70" s="3">
        <v>41</v>
      </c>
      <c r="J70" s="3" t="s">
        <v>711</v>
      </c>
      <c r="K70" s="3">
        <v>9</v>
      </c>
      <c r="L70" s="3">
        <v>100</v>
      </c>
      <c r="M70" s="62" t="s">
        <v>1031</v>
      </c>
    </row>
    <row r="71" spans="1:13" x14ac:dyDescent="0.25">
      <c r="A71" s="3">
        <v>70</v>
      </c>
      <c r="B71" s="3">
        <v>22</v>
      </c>
      <c r="C71" s="3">
        <v>2</v>
      </c>
      <c r="D71" s="3">
        <v>16</v>
      </c>
      <c r="E71" s="3">
        <v>10</v>
      </c>
      <c r="F71" s="3" t="s">
        <v>679</v>
      </c>
      <c r="G71" s="6">
        <v>89</v>
      </c>
      <c r="H71" s="6">
        <f t="shared" si="1"/>
        <v>102.35</v>
      </c>
      <c r="I71" s="3">
        <v>42</v>
      </c>
      <c r="J71" s="3" t="s">
        <v>711</v>
      </c>
      <c r="K71" s="3">
        <v>9</v>
      </c>
      <c r="L71" s="3">
        <v>100</v>
      </c>
      <c r="M71" s="62" t="s">
        <v>1031</v>
      </c>
    </row>
    <row r="72" spans="1:13" x14ac:dyDescent="0.25">
      <c r="A72" s="3">
        <v>71</v>
      </c>
      <c r="B72" s="3">
        <v>23</v>
      </c>
      <c r="C72" s="3">
        <v>3</v>
      </c>
      <c r="D72" s="3">
        <v>21</v>
      </c>
      <c r="E72" s="3">
        <v>11</v>
      </c>
      <c r="F72" s="3" t="s">
        <v>680</v>
      </c>
      <c r="G72" s="6">
        <v>90</v>
      </c>
      <c r="H72" s="6">
        <f t="shared" si="1"/>
        <v>103.5</v>
      </c>
      <c r="I72" s="3">
        <v>43</v>
      </c>
      <c r="J72" s="3" t="s">
        <v>712</v>
      </c>
      <c r="K72" s="3">
        <v>9</v>
      </c>
      <c r="L72" s="3">
        <v>100</v>
      </c>
      <c r="M72" s="62" t="s">
        <v>1031</v>
      </c>
    </row>
    <row r="73" spans="1:13" x14ac:dyDescent="0.25">
      <c r="A73" s="3">
        <v>72</v>
      </c>
      <c r="B73" s="3">
        <v>23</v>
      </c>
      <c r="C73" s="3">
        <v>3</v>
      </c>
      <c r="D73" s="3">
        <v>22</v>
      </c>
      <c r="E73" s="3">
        <v>12</v>
      </c>
      <c r="F73" s="3" t="s">
        <v>681</v>
      </c>
      <c r="G73" s="6">
        <v>100</v>
      </c>
      <c r="H73" s="6">
        <f t="shared" si="1"/>
        <v>115</v>
      </c>
      <c r="I73" s="3">
        <v>44</v>
      </c>
      <c r="J73" s="3" t="s">
        <v>712</v>
      </c>
      <c r="K73" s="3">
        <v>9</v>
      </c>
      <c r="L73" s="3">
        <v>100</v>
      </c>
      <c r="M73" s="62" t="s">
        <v>1031</v>
      </c>
    </row>
    <row r="74" spans="1:13" x14ac:dyDescent="0.25">
      <c r="A74" s="3">
        <v>73</v>
      </c>
      <c r="B74" s="3">
        <v>23</v>
      </c>
      <c r="C74" s="3">
        <v>3</v>
      </c>
      <c r="D74" s="3">
        <v>23</v>
      </c>
      <c r="E74" s="3">
        <v>13</v>
      </c>
      <c r="F74" s="3" t="s">
        <v>682</v>
      </c>
      <c r="G74" s="6">
        <v>121</v>
      </c>
      <c r="H74" s="6">
        <f t="shared" si="1"/>
        <v>139.15</v>
      </c>
      <c r="I74" s="3">
        <v>45</v>
      </c>
      <c r="J74" s="3" t="s">
        <v>712</v>
      </c>
      <c r="K74" s="3">
        <v>9</v>
      </c>
      <c r="L74" s="3">
        <v>100</v>
      </c>
      <c r="M74" s="62" t="s">
        <v>1031</v>
      </c>
    </row>
    <row r="75" spans="1:13" x14ac:dyDescent="0.25">
      <c r="A75" s="3">
        <v>74</v>
      </c>
      <c r="B75" s="3">
        <v>23</v>
      </c>
      <c r="C75" s="3">
        <v>3</v>
      </c>
      <c r="D75" s="3">
        <v>24</v>
      </c>
      <c r="E75" s="3">
        <v>14</v>
      </c>
      <c r="F75" s="3" t="s">
        <v>683</v>
      </c>
      <c r="G75" s="6">
        <v>111</v>
      </c>
      <c r="H75" s="6">
        <f t="shared" si="1"/>
        <v>127.65</v>
      </c>
      <c r="I75" s="3">
        <v>29</v>
      </c>
      <c r="J75" s="3" t="s">
        <v>712</v>
      </c>
      <c r="K75" s="3">
        <v>9</v>
      </c>
      <c r="L75" s="3">
        <v>100</v>
      </c>
      <c r="M75" s="62" t="s">
        <v>1031</v>
      </c>
    </row>
    <row r="76" spans="1:13" x14ac:dyDescent="0.25">
      <c r="A76" s="3">
        <v>75</v>
      </c>
      <c r="B76" s="3">
        <v>23</v>
      </c>
      <c r="C76" s="3">
        <v>3</v>
      </c>
      <c r="D76" s="3">
        <v>25</v>
      </c>
      <c r="E76" s="3">
        <v>15</v>
      </c>
      <c r="F76" s="3" t="s">
        <v>684</v>
      </c>
      <c r="G76" s="6">
        <v>100</v>
      </c>
      <c r="H76" s="6">
        <f t="shared" si="1"/>
        <v>115</v>
      </c>
      <c r="I76" s="3">
        <v>30</v>
      </c>
      <c r="J76" s="3" t="s">
        <v>712</v>
      </c>
      <c r="K76" s="3">
        <v>9</v>
      </c>
      <c r="L76" s="3">
        <v>100</v>
      </c>
      <c r="M76" s="62" t="s">
        <v>1031</v>
      </c>
    </row>
    <row r="77" spans="1:13" x14ac:dyDescent="0.25">
      <c r="A77" s="3">
        <v>76</v>
      </c>
      <c r="B77" s="3">
        <v>24</v>
      </c>
      <c r="C77" s="3">
        <v>4</v>
      </c>
      <c r="D77" s="3">
        <v>32</v>
      </c>
      <c r="E77" s="3">
        <v>16</v>
      </c>
      <c r="F77" s="3" t="s">
        <v>685</v>
      </c>
      <c r="G77" s="6">
        <v>156</v>
      </c>
      <c r="H77" s="6">
        <f t="shared" si="1"/>
        <v>179.4</v>
      </c>
      <c r="I77" s="3">
        <v>31</v>
      </c>
      <c r="J77" s="3" t="s">
        <v>666</v>
      </c>
      <c r="K77" s="3">
        <v>9</v>
      </c>
      <c r="L77" s="3">
        <v>100</v>
      </c>
      <c r="M77" s="62" t="s">
        <v>1031</v>
      </c>
    </row>
    <row r="78" spans="1:13" x14ac:dyDescent="0.25">
      <c r="A78" s="3">
        <v>77</v>
      </c>
      <c r="B78" s="3">
        <v>24</v>
      </c>
      <c r="C78" s="3">
        <v>4</v>
      </c>
      <c r="D78" s="3">
        <v>32</v>
      </c>
      <c r="E78" s="3">
        <v>17</v>
      </c>
      <c r="F78" s="3" t="s">
        <v>686</v>
      </c>
      <c r="G78" s="6">
        <v>134</v>
      </c>
      <c r="H78" s="6">
        <f t="shared" si="1"/>
        <v>154.1</v>
      </c>
      <c r="I78" s="3">
        <v>32</v>
      </c>
      <c r="J78" s="3" t="s">
        <v>666</v>
      </c>
      <c r="K78" s="3">
        <v>9</v>
      </c>
      <c r="L78" s="3">
        <v>100</v>
      </c>
      <c r="M78" s="62" t="s">
        <v>1040</v>
      </c>
    </row>
    <row r="79" spans="1:13" x14ac:dyDescent="0.25">
      <c r="A79" s="3">
        <v>78</v>
      </c>
      <c r="B79" s="3">
        <v>24</v>
      </c>
      <c r="C79" s="3">
        <v>4</v>
      </c>
      <c r="D79" s="3">
        <v>34</v>
      </c>
      <c r="E79" s="3">
        <v>18</v>
      </c>
      <c r="F79" s="3" t="s">
        <v>687</v>
      </c>
      <c r="G79" s="6">
        <v>12</v>
      </c>
      <c r="H79" s="6">
        <f t="shared" si="1"/>
        <v>13.8</v>
      </c>
      <c r="I79" s="3">
        <v>33</v>
      </c>
      <c r="J79" s="3" t="s">
        <v>666</v>
      </c>
      <c r="K79" s="3">
        <v>9</v>
      </c>
      <c r="L79" s="3">
        <v>100</v>
      </c>
      <c r="M79" s="62" t="s">
        <v>1031</v>
      </c>
    </row>
    <row r="80" spans="1:13" x14ac:dyDescent="0.25">
      <c r="A80" s="3">
        <v>79</v>
      </c>
      <c r="B80" s="3">
        <v>24</v>
      </c>
      <c r="C80" s="3">
        <v>4</v>
      </c>
      <c r="D80" s="3">
        <v>35</v>
      </c>
      <c r="E80" s="3">
        <v>19</v>
      </c>
      <c r="F80" s="3" t="s">
        <v>688</v>
      </c>
      <c r="G80" s="6">
        <v>144</v>
      </c>
      <c r="H80" s="6">
        <f t="shared" si="1"/>
        <v>165.6</v>
      </c>
      <c r="I80" s="3">
        <v>34</v>
      </c>
      <c r="J80" s="3" t="s">
        <v>666</v>
      </c>
      <c r="K80" s="3">
        <v>9</v>
      </c>
      <c r="L80" s="3">
        <v>100</v>
      </c>
      <c r="M80" s="62" t="s">
        <v>1031</v>
      </c>
    </row>
    <row r="81" spans="1:13" x14ac:dyDescent="0.25">
      <c r="A81" s="3">
        <v>80</v>
      </c>
      <c r="B81" s="3">
        <v>24</v>
      </c>
      <c r="C81" s="3">
        <v>4</v>
      </c>
      <c r="D81" s="3">
        <v>36</v>
      </c>
      <c r="E81" s="3">
        <v>20</v>
      </c>
      <c r="F81" s="3" t="s">
        <v>689</v>
      </c>
      <c r="G81" s="6">
        <v>124</v>
      </c>
      <c r="H81" s="6">
        <f t="shared" si="1"/>
        <v>142.6</v>
      </c>
      <c r="I81" s="3">
        <v>35</v>
      </c>
      <c r="J81" s="3" t="s">
        <v>666</v>
      </c>
      <c r="K81" s="3">
        <v>9</v>
      </c>
      <c r="L81" s="3">
        <v>100</v>
      </c>
      <c r="M81" s="62" t="s">
        <v>1031</v>
      </c>
    </row>
    <row r="82" spans="1:13" x14ac:dyDescent="0.25">
      <c r="A82" s="3">
        <v>81</v>
      </c>
      <c r="B82" s="3">
        <v>24</v>
      </c>
      <c r="C82" s="3">
        <v>5</v>
      </c>
      <c r="D82" s="3">
        <v>42</v>
      </c>
      <c r="E82" s="3">
        <v>1</v>
      </c>
      <c r="F82" s="3" t="s">
        <v>690</v>
      </c>
      <c r="G82" s="6">
        <v>129</v>
      </c>
      <c r="H82" s="6">
        <f t="shared" si="1"/>
        <v>148.35</v>
      </c>
      <c r="I82" s="3">
        <v>36</v>
      </c>
      <c r="J82" s="3" t="s">
        <v>666</v>
      </c>
      <c r="K82" s="3">
        <v>9</v>
      </c>
      <c r="L82" s="3">
        <v>100</v>
      </c>
      <c r="M82" s="62" t="s">
        <v>1041</v>
      </c>
    </row>
    <row r="83" spans="1:13" x14ac:dyDescent="0.25">
      <c r="A83" s="3">
        <v>82</v>
      </c>
      <c r="B83" s="3">
        <v>25</v>
      </c>
      <c r="C83" s="3">
        <v>5</v>
      </c>
      <c r="D83" s="3">
        <v>43</v>
      </c>
      <c r="E83" s="3">
        <v>2</v>
      </c>
      <c r="F83" s="3" t="s">
        <v>691</v>
      </c>
      <c r="G83" s="6">
        <v>131</v>
      </c>
      <c r="H83" s="6">
        <f t="shared" si="1"/>
        <v>150.65</v>
      </c>
      <c r="I83" s="3">
        <v>37</v>
      </c>
      <c r="J83" s="3" t="s">
        <v>713</v>
      </c>
      <c r="K83" s="3">
        <v>9</v>
      </c>
      <c r="L83" s="3">
        <v>100</v>
      </c>
      <c r="M83" s="62" t="s">
        <v>1031</v>
      </c>
    </row>
    <row r="84" spans="1:13" x14ac:dyDescent="0.25">
      <c r="A84" s="3">
        <v>83</v>
      </c>
      <c r="B84" s="3">
        <v>25</v>
      </c>
      <c r="C84" s="3">
        <v>5</v>
      </c>
      <c r="D84" s="3">
        <v>44</v>
      </c>
      <c r="E84" s="3">
        <v>3</v>
      </c>
      <c r="F84" s="3" t="s">
        <v>692</v>
      </c>
      <c r="G84" s="6">
        <v>111</v>
      </c>
      <c r="H84" s="6">
        <f t="shared" si="1"/>
        <v>127.65</v>
      </c>
      <c r="I84" s="3">
        <v>38</v>
      </c>
      <c r="J84" s="3" t="s">
        <v>713</v>
      </c>
      <c r="K84" s="3">
        <v>9</v>
      </c>
      <c r="L84" s="3">
        <v>100</v>
      </c>
      <c r="M84" s="62" t="s">
        <v>1031</v>
      </c>
    </row>
    <row r="85" spans="1:13" x14ac:dyDescent="0.25">
      <c r="A85" s="3">
        <v>84</v>
      </c>
      <c r="B85" s="3">
        <v>25</v>
      </c>
      <c r="C85" s="3">
        <v>5</v>
      </c>
      <c r="D85" s="3">
        <v>45</v>
      </c>
      <c r="E85" s="3">
        <v>4</v>
      </c>
      <c r="F85" s="3" t="s">
        <v>693</v>
      </c>
      <c r="G85" s="6">
        <v>112</v>
      </c>
      <c r="H85" s="6">
        <f t="shared" si="1"/>
        <v>128.80000000000001</v>
      </c>
      <c r="I85" s="3">
        <v>39</v>
      </c>
      <c r="J85" s="3" t="s">
        <v>713</v>
      </c>
      <c r="K85" s="3">
        <v>9</v>
      </c>
      <c r="L85" s="3">
        <v>100</v>
      </c>
      <c r="M85" s="62" t="s">
        <v>1031</v>
      </c>
    </row>
    <row r="86" spans="1:13" x14ac:dyDescent="0.25">
      <c r="A86" s="3">
        <v>85</v>
      </c>
      <c r="B86" s="3">
        <v>25</v>
      </c>
      <c r="C86" s="3">
        <v>5</v>
      </c>
      <c r="D86" s="3">
        <v>46</v>
      </c>
      <c r="E86" s="3">
        <v>5</v>
      </c>
      <c r="F86" s="3" t="s">
        <v>694</v>
      </c>
      <c r="G86" s="6">
        <v>115</v>
      </c>
      <c r="H86" s="6">
        <f t="shared" si="1"/>
        <v>132.25</v>
      </c>
      <c r="I86" s="3">
        <v>40</v>
      </c>
      <c r="J86" s="3" t="s">
        <v>713</v>
      </c>
      <c r="K86" s="3">
        <v>9</v>
      </c>
      <c r="L86" s="3">
        <v>100</v>
      </c>
      <c r="M86" s="62" t="s">
        <v>1031</v>
      </c>
    </row>
    <row r="87" spans="1:13" x14ac:dyDescent="0.25">
      <c r="A87" s="3">
        <v>86</v>
      </c>
      <c r="B87" s="3">
        <v>25</v>
      </c>
      <c r="C87" s="3">
        <v>6</v>
      </c>
      <c r="D87" s="3">
        <v>52</v>
      </c>
      <c r="E87" s="3">
        <v>6</v>
      </c>
      <c r="F87" s="3" t="s">
        <v>695</v>
      </c>
      <c r="G87" s="6">
        <v>116</v>
      </c>
      <c r="H87" s="6">
        <f t="shared" si="1"/>
        <v>133.4</v>
      </c>
      <c r="I87" s="3">
        <v>41</v>
      </c>
      <c r="J87" s="3" t="s">
        <v>713</v>
      </c>
      <c r="K87" s="3">
        <v>9</v>
      </c>
      <c r="L87" s="3">
        <v>100</v>
      </c>
      <c r="M87" s="62" t="s">
        <v>1031</v>
      </c>
    </row>
    <row r="88" spans="1:13" x14ac:dyDescent="0.25">
      <c r="A88" s="3">
        <v>87</v>
      </c>
      <c r="B88" s="3">
        <v>26</v>
      </c>
      <c r="C88" s="3">
        <v>6</v>
      </c>
      <c r="D88" s="3">
        <v>53</v>
      </c>
      <c r="E88" s="3">
        <v>7</v>
      </c>
      <c r="F88" s="3" t="s">
        <v>696</v>
      </c>
      <c r="G88" s="6">
        <v>117</v>
      </c>
      <c r="H88" s="6">
        <f t="shared" si="1"/>
        <v>134.55000000000001</v>
      </c>
      <c r="I88" s="3">
        <v>42</v>
      </c>
      <c r="J88" s="3" t="s">
        <v>714</v>
      </c>
      <c r="K88" s="3">
        <v>9</v>
      </c>
      <c r="L88" s="3">
        <v>100</v>
      </c>
      <c r="M88" s="62" t="s">
        <v>1042</v>
      </c>
    </row>
    <row r="89" spans="1:13" x14ac:dyDescent="0.25">
      <c r="A89" s="3">
        <v>88</v>
      </c>
      <c r="B89" s="3">
        <v>26</v>
      </c>
      <c r="C89" s="3">
        <v>6</v>
      </c>
      <c r="D89" s="3">
        <v>54</v>
      </c>
      <c r="E89" s="3">
        <v>8</v>
      </c>
      <c r="F89" s="3" t="s">
        <v>697</v>
      </c>
      <c r="G89" s="6">
        <v>118</v>
      </c>
      <c r="H89" s="6">
        <f t="shared" si="1"/>
        <v>135.69999999999999</v>
      </c>
      <c r="I89" s="3">
        <v>43</v>
      </c>
      <c r="J89" s="3" t="s">
        <v>714</v>
      </c>
      <c r="K89" s="3">
        <v>9</v>
      </c>
      <c r="L89" s="3">
        <v>100</v>
      </c>
      <c r="M89" s="62" t="s">
        <v>1031</v>
      </c>
    </row>
    <row r="90" spans="1:13" x14ac:dyDescent="0.25">
      <c r="A90" s="3">
        <v>89</v>
      </c>
      <c r="B90" s="3">
        <v>26</v>
      </c>
      <c r="C90" s="3">
        <v>6</v>
      </c>
      <c r="D90" s="3">
        <v>55</v>
      </c>
      <c r="E90" s="3">
        <v>9</v>
      </c>
      <c r="F90" s="3" t="s">
        <v>698</v>
      </c>
      <c r="G90" s="6">
        <v>189</v>
      </c>
      <c r="H90" s="6">
        <f t="shared" si="1"/>
        <v>217.35</v>
      </c>
      <c r="I90" s="3">
        <v>44</v>
      </c>
      <c r="J90" s="3" t="s">
        <v>714</v>
      </c>
      <c r="K90" s="3">
        <v>9</v>
      </c>
      <c r="L90" s="3">
        <v>100</v>
      </c>
      <c r="M90" s="62" t="s">
        <v>1031</v>
      </c>
    </row>
    <row r="91" spans="1:13" x14ac:dyDescent="0.25">
      <c r="A91" s="3">
        <v>90</v>
      </c>
      <c r="B91" s="3">
        <v>26</v>
      </c>
      <c r="C91" s="3">
        <v>6</v>
      </c>
      <c r="D91" s="3">
        <v>56</v>
      </c>
      <c r="E91" s="3">
        <v>10</v>
      </c>
      <c r="F91" s="3" t="s">
        <v>699</v>
      </c>
      <c r="G91" s="6">
        <v>167</v>
      </c>
      <c r="H91" s="6">
        <f t="shared" si="1"/>
        <v>192.05</v>
      </c>
      <c r="I91" s="3">
        <v>45</v>
      </c>
      <c r="J91" s="3" t="s">
        <v>714</v>
      </c>
      <c r="K91" s="3">
        <v>9</v>
      </c>
      <c r="L91" s="3">
        <v>100</v>
      </c>
      <c r="M91" s="62" t="s">
        <v>1031</v>
      </c>
    </row>
    <row r="92" spans="1:13" x14ac:dyDescent="0.25">
      <c r="A92" s="3">
        <v>91</v>
      </c>
      <c r="B92" s="3">
        <v>26</v>
      </c>
      <c r="C92" s="3">
        <v>7</v>
      </c>
      <c r="D92" s="3">
        <v>63</v>
      </c>
      <c r="E92" s="3">
        <v>11</v>
      </c>
      <c r="F92" s="3" t="s">
        <v>700</v>
      </c>
      <c r="G92" s="6">
        <v>163</v>
      </c>
      <c r="H92" s="6">
        <f t="shared" si="1"/>
        <v>187.45</v>
      </c>
      <c r="I92" s="3">
        <v>28</v>
      </c>
      <c r="J92" s="3" t="s">
        <v>714</v>
      </c>
      <c r="K92" s="3">
        <v>9</v>
      </c>
      <c r="L92" s="3">
        <v>100</v>
      </c>
      <c r="M92" s="62" t="s">
        <v>1043</v>
      </c>
    </row>
    <row r="93" spans="1:13" x14ac:dyDescent="0.25">
      <c r="A93" s="3">
        <v>92</v>
      </c>
      <c r="B93" s="3">
        <v>27</v>
      </c>
      <c r="C93" s="3">
        <v>7</v>
      </c>
      <c r="D93" s="3">
        <v>64</v>
      </c>
      <c r="E93" s="3">
        <v>12</v>
      </c>
      <c r="F93" s="3" t="s">
        <v>701</v>
      </c>
      <c r="G93" s="6">
        <v>164</v>
      </c>
      <c r="H93" s="6">
        <f t="shared" si="1"/>
        <v>188.6</v>
      </c>
      <c r="I93" s="3">
        <v>29</v>
      </c>
      <c r="J93" s="3" t="s">
        <v>663</v>
      </c>
      <c r="K93" s="3">
        <v>9</v>
      </c>
      <c r="L93" s="3">
        <v>100</v>
      </c>
      <c r="M93" s="62" t="s">
        <v>1031</v>
      </c>
    </row>
    <row r="94" spans="1:13" x14ac:dyDescent="0.25">
      <c r="A94" s="3">
        <v>93</v>
      </c>
      <c r="B94" s="3">
        <v>27</v>
      </c>
      <c r="C94" s="3">
        <v>7</v>
      </c>
      <c r="D94" s="3">
        <v>65</v>
      </c>
      <c r="E94" s="3">
        <v>13</v>
      </c>
      <c r="F94" s="3" t="s">
        <v>702</v>
      </c>
      <c r="G94" s="6">
        <v>165</v>
      </c>
      <c r="H94" s="6">
        <f t="shared" si="1"/>
        <v>189.75</v>
      </c>
      <c r="I94" s="3">
        <v>30</v>
      </c>
      <c r="J94" s="3" t="s">
        <v>663</v>
      </c>
      <c r="K94" s="3">
        <v>9</v>
      </c>
      <c r="L94" s="3">
        <v>100</v>
      </c>
      <c r="M94" s="62" t="s">
        <v>1031</v>
      </c>
    </row>
    <row r="95" spans="1:13" x14ac:dyDescent="0.25">
      <c r="A95" s="3">
        <v>94</v>
      </c>
      <c r="B95" s="3">
        <v>27</v>
      </c>
      <c r="C95" s="3">
        <v>7</v>
      </c>
      <c r="D95" s="3">
        <v>66</v>
      </c>
      <c r="E95" s="3">
        <v>14</v>
      </c>
      <c r="F95" s="3" t="s">
        <v>703</v>
      </c>
      <c r="G95" s="6">
        <v>100</v>
      </c>
      <c r="H95" s="6">
        <f t="shared" si="1"/>
        <v>115</v>
      </c>
      <c r="I95" s="3">
        <v>31</v>
      </c>
      <c r="J95" s="3" t="s">
        <v>663</v>
      </c>
      <c r="K95" s="3">
        <v>9</v>
      </c>
      <c r="L95" s="3">
        <v>100</v>
      </c>
      <c r="M95" s="62" t="s">
        <v>1031</v>
      </c>
    </row>
    <row r="96" spans="1:13" x14ac:dyDescent="0.25">
      <c r="A96" s="3">
        <v>95</v>
      </c>
      <c r="B96" s="3">
        <v>27</v>
      </c>
      <c r="C96" s="3">
        <v>8</v>
      </c>
      <c r="D96" s="3">
        <v>73</v>
      </c>
      <c r="E96" s="3">
        <v>15</v>
      </c>
      <c r="F96" s="3" t="s">
        <v>704</v>
      </c>
      <c r="G96" s="6">
        <v>79</v>
      </c>
      <c r="H96" s="6">
        <f t="shared" si="1"/>
        <v>90.85</v>
      </c>
      <c r="I96" s="3">
        <v>32</v>
      </c>
      <c r="J96" s="3" t="s">
        <v>663</v>
      </c>
      <c r="K96" s="3">
        <v>9</v>
      </c>
      <c r="L96" s="3">
        <v>100</v>
      </c>
      <c r="M96" s="62" t="s">
        <v>1044</v>
      </c>
    </row>
    <row r="97" spans="1:13" x14ac:dyDescent="0.25">
      <c r="A97" s="3">
        <v>96</v>
      </c>
      <c r="B97" s="3">
        <v>27</v>
      </c>
      <c r="C97" s="3">
        <v>8</v>
      </c>
      <c r="D97" s="3">
        <v>74</v>
      </c>
      <c r="E97" s="3">
        <v>16</v>
      </c>
      <c r="F97" s="3" t="s">
        <v>705</v>
      </c>
      <c r="G97" s="6">
        <v>45</v>
      </c>
      <c r="H97" s="6">
        <f t="shared" si="1"/>
        <v>51.75</v>
      </c>
      <c r="I97" s="3">
        <v>33</v>
      </c>
      <c r="J97" s="3" t="s">
        <v>663</v>
      </c>
      <c r="K97" s="3">
        <v>9</v>
      </c>
      <c r="L97" s="3">
        <v>100</v>
      </c>
      <c r="M97" s="62" t="s">
        <v>1031</v>
      </c>
    </row>
    <row r="98" spans="1:13" x14ac:dyDescent="0.25">
      <c r="A98" s="3">
        <v>97</v>
      </c>
      <c r="B98" s="3">
        <v>28</v>
      </c>
      <c r="C98" s="3">
        <v>8</v>
      </c>
      <c r="D98" s="3">
        <v>75</v>
      </c>
      <c r="E98" s="3">
        <v>17</v>
      </c>
      <c r="F98" s="3" t="s">
        <v>706</v>
      </c>
      <c r="G98" s="6">
        <v>90</v>
      </c>
      <c r="H98" s="6">
        <f t="shared" si="1"/>
        <v>103.5</v>
      </c>
      <c r="I98" s="3">
        <v>34</v>
      </c>
      <c r="J98" s="3" t="s">
        <v>715</v>
      </c>
      <c r="K98" s="3">
        <v>9</v>
      </c>
      <c r="L98" s="3">
        <v>100</v>
      </c>
      <c r="M98" s="62" t="s">
        <v>1031</v>
      </c>
    </row>
    <row r="99" spans="1:13" x14ac:dyDescent="0.25">
      <c r="A99" s="3">
        <v>98</v>
      </c>
      <c r="B99" s="3">
        <v>28</v>
      </c>
      <c r="C99" s="3">
        <v>9</v>
      </c>
      <c r="D99" s="3">
        <v>85</v>
      </c>
      <c r="E99" s="3">
        <v>18</v>
      </c>
      <c r="F99" s="3" t="s">
        <v>707</v>
      </c>
      <c r="G99" s="6">
        <v>97</v>
      </c>
      <c r="H99" s="6">
        <f t="shared" si="1"/>
        <v>111.55</v>
      </c>
      <c r="I99" s="3">
        <v>35</v>
      </c>
      <c r="J99" s="3" t="s">
        <v>715</v>
      </c>
      <c r="K99" s="3">
        <v>9</v>
      </c>
      <c r="L99" s="3">
        <v>100</v>
      </c>
      <c r="M99" s="62" t="s">
        <v>1045</v>
      </c>
    </row>
    <row r="100" spans="1:13" x14ac:dyDescent="0.25">
      <c r="A100" s="3">
        <v>99</v>
      </c>
      <c r="B100" s="3">
        <v>28</v>
      </c>
      <c r="C100" s="3">
        <v>10</v>
      </c>
      <c r="D100" s="3">
        <v>92</v>
      </c>
      <c r="E100" s="3">
        <v>19</v>
      </c>
      <c r="F100" s="3" t="s">
        <v>708</v>
      </c>
      <c r="G100" s="6">
        <v>87</v>
      </c>
      <c r="H100" s="6">
        <f t="shared" si="1"/>
        <v>100.05</v>
      </c>
      <c r="I100" s="3">
        <v>36</v>
      </c>
      <c r="J100" s="3" t="s">
        <v>715</v>
      </c>
      <c r="K100" s="3">
        <v>9</v>
      </c>
      <c r="L100" s="3">
        <v>100</v>
      </c>
      <c r="M100" s="62" t="s">
        <v>1031</v>
      </c>
    </row>
    <row r="101" spans="1:13" x14ac:dyDescent="0.25">
      <c r="A101" s="3">
        <v>100</v>
      </c>
      <c r="B101" s="3">
        <v>28</v>
      </c>
      <c r="C101" s="3">
        <v>10</v>
      </c>
      <c r="D101" s="3">
        <v>93</v>
      </c>
      <c r="E101" s="3">
        <v>20</v>
      </c>
      <c r="F101" s="3" t="s">
        <v>709</v>
      </c>
      <c r="G101" s="6">
        <v>104</v>
      </c>
      <c r="H101" s="6">
        <f t="shared" si="1"/>
        <v>119.6</v>
      </c>
      <c r="I101" s="3">
        <v>37</v>
      </c>
      <c r="J101" s="3" t="s">
        <v>715</v>
      </c>
      <c r="K101" s="3">
        <v>9</v>
      </c>
      <c r="L101" s="3">
        <v>100</v>
      </c>
      <c r="M101" s="62" t="s">
        <v>1031</v>
      </c>
    </row>
  </sheetData>
  <sortState ref="B2:B32">
    <sortCondition ref="B1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71C3-B88C-48FE-895B-537A8E6A1B59}">
  <dimension ref="A1:J101"/>
  <sheetViews>
    <sheetView topLeftCell="A91" workbookViewId="0">
      <selection activeCell="E101" sqref="E101"/>
    </sheetView>
  </sheetViews>
  <sheetFormatPr baseColWidth="10" defaultRowHeight="15" x14ac:dyDescent="0.25"/>
  <cols>
    <col min="1" max="1" width="13.28515625" customWidth="1"/>
    <col min="2" max="2" width="15.140625" customWidth="1"/>
    <col min="3" max="3" width="13.85546875" customWidth="1"/>
    <col min="6" max="6" width="15.5703125" style="56" customWidth="1"/>
    <col min="9" max="9" width="25.5703125" customWidth="1"/>
  </cols>
  <sheetData>
    <row r="1" spans="1:10" s="1" customFormat="1" x14ac:dyDescent="0.25">
      <c r="A1" s="22" t="s">
        <v>28</v>
      </c>
      <c r="B1" s="22" t="s">
        <v>15</v>
      </c>
      <c r="C1" s="22" t="s">
        <v>0</v>
      </c>
      <c r="D1" s="22" t="s">
        <v>21</v>
      </c>
      <c r="E1" s="22" t="s">
        <v>24</v>
      </c>
      <c r="F1" s="55" t="s">
        <v>29</v>
      </c>
    </row>
    <row r="2" spans="1:10" x14ac:dyDescent="0.25">
      <c r="A2" s="3">
        <v>1</v>
      </c>
      <c r="B2" s="3">
        <v>1</v>
      </c>
      <c r="C2" s="3">
        <v>1</v>
      </c>
      <c r="D2" s="10">
        <v>1</v>
      </c>
      <c r="E2" s="3">
        <v>50</v>
      </c>
      <c r="F2" s="60" t="s">
        <v>959</v>
      </c>
      <c r="H2" s="56"/>
      <c r="J2" s="56"/>
    </row>
    <row r="3" spans="1:10" x14ac:dyDescent="0.25">
      <c r="A3" s="3">
        <v>2</v>
      </c>
      <c r="B3" s="3">
        <v>1</v>
      </c>
      <c r="C3" s="3">
        <v>2</v>
      </c>
      <c r="D3" s="10">
        <v>2</v>
      </c>
      <c r="E3" s="3">
        <v>50</v>
      </c>
      <c r="F3" s="63" t="s">
        <v>961</v>
      </c>
      <c r="H3" s="61"/>
      <c r="I3" s="58">
        <v>43211</v>
      </c>
      <c r="J3" s="60"/>
    </row>
    <row r="4" spans="1:10" x14ac:dyDescent="0.25">
      <c r="A4" s="3">
        <v>3</v>
      </c>
      <c r="B4" s="3">
        <v>2</v>
      </c>
      <c r="C4" s="3">
        <v>3</v>
      </c>
      <c r="D4" s="10">
        <v>3</v>
      </c>
      <c r="E4" s="3">
        <v>50</v>
      </c>
      <c r="F4" s="65" t="s">
        <v>962</v>
      </c>
      <c r="H4" s="56"/>
      <c r="I4" s="57">
        <v>43240</v>
      </c>
      <c r="J4" s="56"/>
    </row>
    <row r="5" spans="1:10" x14ac:dyDescent="0.25">
      <c r="A5" s="3">
        <v>4</v>
      </c>
      <c r="B5" s="3">
        <v>2</v>
      </c>
      <c r="C5" s="3">
        <v>4</v>
      </c>
      <c r="D5" s="10">
        <v>4</v>
      </c>
      <c r="E5" s="3">
        <v>50</v>
      </c>
      <c r="F5" s="61" t="s">
        <v>963</v>
      </c>
      <c r="H5" s="56"/>
      <c r="I5" s="58">
        <v>43249</v>
      </c>
      <c r="J5" s="56"/>
    </row>
    <row r="6" spans="1:10" x14ac:dyDescent="0.25">
      <c r="A6" s="3">
        <v>5</v>
      </c>
      <c r="B6" s="3">
        <v>3</v>
      </c>
      <c r="C6" s="3">
        <v>5</v>
      </c>
      <c r="D6" s="10">
        <v>5</v>
      </c>
      <c r="E6" s="3">
        <v>50</v>
      </c>
      <c r="F6" s="65" t="s">
        <v>964</v>
      </c>
      <c r="H6" s="56"/>
      <c r="I6" s="57">
        <v>43259</v>
      </c>
      <c r="J6" s="56"/>
    </row>
    <row r="7" spans="1:10" x14ac:dyDescent="0.25">
      <c r="A7" s="3">
        <v>6</v>
      </c>
      <c r="B7" s="3">
        <v>1</v>
      </c>
      <c r="C7" s="3">
        <v>6</v>
      </c>
      <c r="D7" s="10">
        <v>6</v>
      </c>
      <c r="E7" s="3">
        <v>50</v>
      </c>
      <c r="F7" s="61" t="s">
        <v>965</v>
      </c>
      <c r="H7" s="56"/>
      <c r="I7" s="58">
        <v>43266</v>
      </c>
      <c r="J7" s="56"/>
    </row>
    <row r="8" spans="1:10" x14ac:dyDescent="0.25">
      <c r="A8" s="3">
        <v>7</v>
      </c>
      <c r="B8" s="3">
        <v>4</v>
      </c>
      <c r="C8" s="3">
        <v>7</v>
      </c>
      <c r="D8" s="10">
        <v>7</v>
      </c>
      <c r="E8" s="3">
        <v>50</v>
      </c>
      <c r="F8" s="65" t="s">
        <v>966</v>
      </c>
      <c r="H8" s="56"/>
      <c r="I8" s="57">
        <v>43271</v>
      </c>
      <c r="J8" s="56"/>
    </row>
    <row r="9" spans="1:10" x14ac:dyDescent="0.25">
      <c r="A9" s="3">
        <v>8</v>
      </c>
      <c r="B9" s="3">
        <v>7</v>
      </c>
      <c r="C9" s="3">
        <v>8</v>
      </c>
      <c r="D9" s="10">
        <v>8</v>
      </c>
      <c r="E9" s="3">
        <v>50</v>
      </c>
      <c r="F9" s="61" t="s">
        <v>967</v>
      </c>
      <c r="H9" s="56"/>
      <c r="I9" s="58">
        <v>43278</v>
      </c>
      <c r="J9" s="56"/>
    </row>
    <row r="10" spans="1:10" x14ac:dyDescent="0.25">
      <c r="A10" s="3">
        <v>9</v>
      </c>
      <c r="B10" s="3">
        <v>8</v>
      </c>
      <c r="C10" s="3">
        <v>9</v>
      </c>
      <c r="D10" s="10">
        <v>9</v>
      </c>
      <c r="E10" s="3">
        <v>50</v>
      </c>
      <c r="F10" s="65" t="s">
        <v>968</v>
      </c>
      <c r="H10" s="56"/>
      <c r="I10" s="57">
        <v>43289</v>
      </c>
      <c r="J10" s="56"/>
    </row>
    <row r="11" spans="1:10" x14ac:dyDescent="0.25">
      <c r="A11" s="3">
        <v>10</v>
      </c>
      <c r="B11" s="3">
        <v>3</v>
      </c>
      <c r="C11" s="3">
        <v>10</v>
      </c>
      <c r="D11" s="10">
        <v>10</v>
      </c>
      <c r="E11" s="3">
        <v>50</v>
      </c>
      <c r="F11" s="61" t="s">
        <v>969</v>
      </c>
      <c r="H11" s="56"/>
      <c r="I11" s="58">
        <v>43297</v>
      </c>
      <c r="J11" s="56"/>
    </row>
    <row r="12" spans="1:10" x14ac:dyDescent="0.25">
      <c r="A12" s="3">
        <v>11</v>
      </c>
      <c r="B12" s="3">
        <v>14</v>
      </c>
      <c r="C12" s="3">
        <v>11</v>
      </c>
      <c r="D12" s="10">
        <v>11</v>
      </c>
      <c r="E12" s="3">
        <v>50</v>
      </c>
      <c r="F12" s="65" t="s">
        <v>970</v>
      </c>
      <c r="H12" s="56"/>
      <c r="I12" s="57">
        <v>43310</v>
      </c>
      <c r="J12" s="56"/>
    </row>
    <row r="13" spans="1:10" x14ac:dyDescent="0.25">
      <c r="A13" s="3">
        <v>12</v>
      </c>
      <c r="B13" s="3">
        <v>15</v>
      </c>
      <c r="C13" s="3">
        <v>12</v>
      </c>
      <c r="D13" s="10">
        <v>12</v>
      </c>
      <c r="E13" s="3">
        <v>50</v>
      </c>
      <c r="F13" s="61" t="s">
        <v>971</v>
      </c>
      <c r="H13" s="56"/>
      <c r="I13" s="58">
        <v>43314</v>
      </c>
      <c r="J13" s="56"/>
    </row>
    <row r="14" spans="1:10" x14ac:dyDescent="0.25">
      <c r="A14" s="3">
        <v>13</v>
      </c>
      <c r="B14" s="3">
        <v>12</v>
      </c>
      <c r="C14" s="3">
        <v>13</v>
      </c>
      <c r="D14" s="10">
        <v>13</v>
      </c>
      <c r="E14" s="3">
        <v>50</v>
      </c>
      <c r="F14" s="65" t="s">
        <v>972</v>
      </c>
      <c r="H14" s="56"/>
      <c r="I14" s="57">
        <v>43318</v>
      </c>
      <c r="J14" s="56"/>
    </row>
    <row r="15" spans="1:10" x14ac:dyDescent="0.25">
      <c r="A15" s="3">
        <v>14</v>
      </c>
      <c r="B15" s="3">
        <v>1</v>
      </c>
      <c r="C15" s="3">
        <v>14</v>
      </c>
      <c r="D15" s="10">
        <v>14</v>
      </c>
      <c r="E15" s="3">
        <v>50</v>
      </c>
      <c r="F15" s="61" t="s">
        <v>973</v>
      </c>
      <c r="H15" s="56"/>
      <c r="I15" s="58">
        <v>43326</v>
      </c>
      <c r="J15" s="56"/>
    </row>
    <row r="16" spans="1:10" x14ac:dyDescent="0.25">
      <c r="A16" s="3">
        <v>15</v>
      </c>
      <c r="B16" s="3">
        <v>19</v>
      </c>
      <c r="C16" s="3">
        <v>15</v>
      </c>
      <c r="D16" s="10">
        <v>15</v>
      </c>
      <c r="E16" s="3">
        <v>50</v>
      </c>
      <c r="F16" s="65" t="s">
        <v>974</v>
      </c>
      <c r="H16" s="56"/>
      <c r="I16" s="57">
        <v>43342</v>
      </c>
      <c r="J16" s="56"/>
    </row>
    <row r="17" spans="1:10" x14ac:dyDescent="0.25">
      <c r="A17" s="3">
        <v>16</v>
      </c>
      <c r="B17" s="3">
        <v>20</v>
      </c>
      <c r="C17" s="3">
        <v>16</v>
      </c>
      <c r="D17" s="10">
        <v>16</v>
      </c>
      <c r="E17" s="3">
        <v>50</v>
      </c>
      <c r="F17" s="61" t="s">
        <v>975</v>
      </c>
      <c r="H17" s="56"/>
      <c r="I17" s="58">
        <v>43351</v>
      </c>
      <c r="J17" s="56"/>
    </row>
    <row r="18" spans="1:10" x14ac:dyDescent="0.25">
      <c r="A18" s="3">
        <v>17</v>
      </c>
      <c r="B18" s="3">
        <v>16</v>
      </c>
      <c r="C18" s="3">
        <v>17</v>
      </c>
      <c r="D18" s="10">
        <v>17</v>
      </c>
      <c r="E18" s="3">
        <v>50</v>
      </c>
      <c r="F18" s="65" t="s">
        <v>976</v>
      </c>
      <c r="H18" s="56"/>
      <c r="I18" s="57">
        <v>43368</v>
      </c>
      <c r="J18" s="56"/>
    </row>
    <row r="19" spans="1:10" x14ac:dyDescent="0.25">
      <c r="A19" s="3">
        <v>18</v>
      </c>
      <c r="B19" s="3">
        <v>8</v>
      </c>
      <c r="C19" s="3">
        <v>18</v>
      </c>
      <c r="D19" s="10">
        <v>18</v>
      </c>
      <c r="E19" s="3">
        <v>50</v>
      </c>
      <c r="F19" s="61" t="s">
        <v>977</v>
      </c>
      <c r="H19" s="56"/>
      <c r="I19" s="58">
        <v>43370</v>
      </c>
      <c r="J19" s="56"/>
    </row>
    <row r="20" spans="1:10" x14ac:dyDescent="0.25">
      <c r="A20" s="3">
        <v>19</v>
      </c>
      <c r="B20" s="3">
        <v>3</v>
      </c>
      <c r="C20" s="3">
        <v>19</v>
      </c>
      <c r="D20" s="10">
        <v>19</v>
      </c>
      <c r="E20" s="3">
        <v>50</v>
      </c>
      <c r="F20" s="65" t="s">
        <v>978</v>
      </c>
      <c r="H20" s="56"/>
      <c r="I20" s="57">
        <v>43374</v>
      </c>
      <c r="J20" s="56"/>
    </row>
    <row r="21" spans="1:10" x14ac:dyDescent="0.25">
      <c r="A21" s="3">
        <v>20</v>
      </c>
      <c r="B21" s="3">
        <v>19</v>
      </c>
      <c r="C21" s="3">
        <v>20</v>
      </c>
      <c r="D21" s="10">
        <v>20</v>
      </c>
      <c r="E21" s="3">
        <v>50</v>
      </c>
      <c r="F21" s="61" t="s">
        <v>979</v>
      </c>
      <c r="H21" s="56"/>
      <c r="I21" s="58">
        <v>43384</v>
      </c>
      <c r="J21" s="56"/>
    </row>
    <row r="22" spans="1:10" x14ac:dyDescent="0.25">
      <c r="A22" s="3">
        <v>21</v>
      </c>
      <c r="B22" s="3">
        <v>2</v>
      </c>
      <c r="C22" s="3">
        <v>21</v>
      </c>
      <c r="D22" s="10">
        <v>21</v>
      </c>
      <c r="E22" s="3">
        <v>50</v>
      </c>
      <c r="F22" s="65" t="s">
        <v>980</v>
      </c>
      <c r="H22" s="56"/>
      <c r="I22" s="57">
        <v>43396</v>
      </c>
      <c r="J22" s="56"/>
    </row>
    <row r="23" spans="1:10" x14ac:dyDescent="0.25">
      <c r="A23" s="3">
        <v>22</v>
      </c>
      <c r="B23" s="3">
        <v>2</v>
      </c>
      <c r="C23" s="3">
        <v>22</v>
      </c>
      <c r="D23" s="10">
        <v>22</v>
      </c>
      <c r="E23" s="3">
        <v>50</v>
      </c>
      <c r="F23" s="61" t="s">
        <v>981</v>
      </c>
      <c r="H23" s="56"/>
      <c r="I23" s="58">
        <v>43416</v>
      </c>
      <c r="J23" s="56"/>
    </row>
    <row r="24" spans="1:10" x14ac:dyDescent="0.25">
      <c r="A24" s="3">
        <v>23</v>
      </c>
      <c r="B24" s="3">
        <v>3</v>
      </c>
      <c r="C24" s="3">
        <v>23</v>
      </c>
      <c r="D24" s="10">
        <v>23</v>
      </c>
      <c r="E24" s="3">
        <v>50</v>
      </c>
      <c r="F24" s="65" t="s">
        <v>982</v>
      </c>
      <c r="H24" s="56"/>
      <c r="I24" s="57">
        <v>43428</v>
      </c>
      <c r="J24" s="56"/>
    </row>
    <row r="25" spans="1:10" x14ac:dyDescent="0.25">
      <c r="A25" s="3">
        <v>24</v>
      </c>
      <c r="B25" s="3">
        <v>4</v>
      </c>
      <c r="C25" s="3">
        <v>24</v>
      </c>
      <c r="D25" s="10">
        <v>24</v>
      </c>
      <c r="E25" s="3">
        <v>50</v>
      </c>
      <c r="F25" s="61" t="s">
        <v>983</v>
      </c>
      <c r="H25" s="56"/>
      <c r="I25" s="58">
        <v>43437</v>
      </c>
      <c r="J25" s="56"/>
    </row>
    <row r="26" spans="1:10" x14ac:dyDescent="0.25">
      <c r="A26" s="3">
        <v>25</v>
      </c>
      <c r="B26" s="3">
        <v>9</v>
      </c>
      <c r="C26" s="3">
        <v>25</v>
      </c>
      <c r="D26" s="10">
        <v>25</v>
      </c>
      <c r="E26" s="3">
        <v>50</v>
      </c>
      <c r="F26" s="65" t="s">
        <v>984</v>
      </c>
      <c r="H26" s="56"/>
      <c r="I26" s="57">
        <v>43452</v>
      </c>
      <c r="J26" s="56"/>
    </row>
    <row r="27" spans="1:10" x14ac:dyDescent="0.25">
      <c r="A27" s="3">
        <v>26</v>
      </c>
      <c r="B27" s="3">
        <v>10</v>
      </c>
      <c r="C27" s="3">
        <v>26</v>
      </c>
      <c r="D27" s="10">
        <v>26</v>
      </c>
      <c r="E27" s="3">
        <v>50</v>
      </c>
      <c r="F27" s="61" t="s">
        <v>985</v>
      </c>
      <c r="H27" s="56"/>
      <c r="I27" s="58">
        <v>43463</v>
      </c>
      <c r="J27" s="56"/>
    </row>
    <row r="28" spans="1:10" x14ac:dyDescent="0.25">
      <c r="A28" s="3">
        <v>27</v>
      </c>
      <c r="B28" s="3">
        <v>15</v>
      </c>
      <c r="C28" s="3">
        <v>27</v>
      </c>
      <c r="D28" s="10">
        <v>27</v>
      </c>
      <c r="E28" s="3">
        <v>50</v>
      </c>
      <c r="F28" s="65" t="s">
        <v>986</v>
      </c>
      <c r="H28" s="56"/>
      <c r="I28" s="57">
        <v>43471</v>
      </c>
      <c r="J28" s="56"/>
    </row>
    <row r="29" spans="1:10" x14ac:dyDescent="0.25">
      <c r="A29" s="3">
        <v>28</v>
      </c>
      <c r="B29" s="3">
        <v>2</v>
      </c>
      <c r="C29" s="3">
        <v>28</v>
      </c>
      <c r="D29" s="10">
        <v>28</v>
      </c>
      <c r="E29" s="3">
        <v>50</v>
      </c>
      <c r="F29" s="61" t="s">
        <v>987</v>
      </c>
      <c r="H29" s="56"/>
      <c r="I29" s="58">
        <v>43492</v>
      </c>
      <c r="J29" s="56"/>
    </row>
    <row r="30" spans="1:10" x14ac:dyDescent="0.25">
      <c r="A30" s="3">
        <v>29</v>
      </c>
      <c r="B30" s="3">
        <v>16</v>
      </c>
      <c r="C30" s="3">
        <v>29</v>
      </c>
      <c r="D30" s="10">
        <v>29</v>
      </c>
      <c r="E30" s="3">
        <v>50</v>
      </c>
      <c r="F30" s="65" t="s">
        <v>988</v>
      </c>
      <c r="H30" s="56"/>
      <c r="I30" s="57">
        <v>43524</v>
      </c>
      <c r="J30" s="56"/>
    </row>
    <row r="31" spans="1:10" x14ac:dyDescent="0.25">
      <c r="A31" s="3">
        <v>30</v>
      </c>
      <c r="B31" s="3">
        <v>3</v>
      </c>
      <c r="C31" s="3">
        <v>30</v>
      </c>
      <c r="D31" s="10">
        <v>30</v>
      </c>
      <c r="E31" s="3">
        <v>50</v>
      </c>
      <c r="F31" s="61" t="s">
        <v>989</v>
      </c>
      <c r="H31" s="56"/>
      <c r="I31" s="58">
        <v>43542</v>
      </c>
      <c r="J31" s="56"/>
    </row>
    <row r="32" spans="1:10" x14ac:dyDescent="0.25">
      <c r="A32" s="10">
        <v>31</v>
      </c>
      <c r="B32" s="10">
        <v>1</v>
      </c>
      <c r="C32" s="10">
        <v>31</v>
      </c>
      <c r="D32" s="10">
        <v>31</v>
      </c>
      <c r="E32" s="10">
        <v>48</v>
      </c>
      <c r="F32" s="66" t="s">
        <v>990</v>
      </c>
      <c r="H32" s="56"/>
      <c r="I32" s="59">
        <v>43536</v>
      </c>
      <c r="J32" s="56"/>
    </row>
    <row r="33" spans="1:10" x14ac:dyDescent="0.25">
      <c r="A33" s="10">
        <v>32</v>
      </c>
      <c r="B33" s="10">
        <v>2</v>
      </c>
      <c r="C33" s="10">
        <v>32</v>
      </c>
      <c r="D33" s="10">
        <v>32</v>
      </c>
      <c r="E33" s="10">
        <v>47</v>
      </c>
      <c r="F33" s="66" t="s">
        <v>991</v>
      </c>
      <c r="H33" s="56"/>
      <c r="I33" s="59">
        <v>43537</v>
      </c>
      <c r="J33" s="56"/>
    </row>
    <row r="34" spans="1:10" x14ac:dyDescent="0.25">
      <c r="A34" s="10">
        <v>33</v>
      </c>
      <c r="B34" s="10">
        <v>3</v>
      </c>
      <c r="C34" s="10">
        <v>33</v>
      </c>
      <c r="D34" s="10">
        <v>33</v>
      </c>
      <c r="E34" s="10">
        <v>46</v>
      </c>
      <c r="F34" s="66" t="s">
        <v>991</v>
      </c>
      <c r="H34" s="56"/>
      <c r="I34" s="59">
        <v>43537</v>
      </c>
      <c r="J34" s="56"/>
    </row>
    <row r="35" spans="1:10" x14ac:dyDescent="0.25">
      <c r="A35" s="10">
        <v>34</v>
      </c>
      <c r="B35" s="10">
        <v>4</v>
      </c>
      <c r="C35" s="10">
        <v>34</v>
      </c>
      <c r="D35" s="10">
        <v>34</v>
      </c>
      <c r="E35" s="10">
        <v>45</v>
      </c>
      <c r="F35" s="66" t="s">
        <v>991</v>
      </c>
      <c r="H35" s="56"/>
      <c r="I35" s="59">
        <v>43537</v>
      </c>
      <c r="J35" s="56"/>
    </row>
    <row r="36" spans="1:10" x14ac:dyDescent="0.25">
      <c r="A36" s="10">
        <v>35</v>
      </c>
      <c r="B36" s="10">
        <v>5</v>
      </c>
      <c r="C36" s="10">
        <v>35</v>
      </c>
      <c r="D36" s="10">
        <v>35</v>
      </c>
      <c r="E36" s="10">
        <v>44</v>
      </c>
      <c r="F36" s="66" t="s">
        <v>991</v>
      </c>
      <c r="H36" s="56"/>
      <c r="I36" s="59">
        <v>43537</v>
      </c>
      <c r="J36" s="56"/>
    </row>
    <row r="37" spans="1:10" x14ac:dyDescent="0.25">
      <c r="A37" s="10">
        <v>36</v>
      </c>
      <c r="B37" s="10">
        <v>6</v>
      </c>
      <c r="C37" s="10">
        <v>36</v>
      </c>
      <c r="D37" s="10">
        <v>36</v>
      </c>
      <c r="E37" s="10">
        <v>43</v>
      </c>
      <c r="F37" s="66" t="s">
        <v>991</v>
      </c>
      <c r="H37" s="56"/>
      <c r="I37" s="59">
        <v>43537</v>
      </c>
      <c r="J37" s="56"/>
    </row>
    <row r="38" spans="1:10" x14ac:dyDescent="0.25">
      <c r="A38" s="10">
        <v>37</v>
      </c>
      <c r="B38" s="10">
        <v>7</v>
      </c>
      <c r="C38" s="10">
        <v>37</v>
      </c>
      <c r="D38" s="10">
        <v>37</v>
      </c>
      <c r="E38" s="10">
        <v>49</v>
      </c>
      <c r="F38" s="66" t="s">
        <v>992</v>
      </c>
      <c r="H38" s="56"/>
      <c r="I38" s="59">
        <v>43538</v>
      </c>
      <c r="J38" s="56"/>
    </row>
    <row r="39" spans="1:10" x14ac:dyDescent="0.25">
      <c r="A39" s="10">
        <v>38</v>
      </c>
      <c r="B39" s="10">
        <v>8</v>
      </c>
      <c r="C39" s="10">
        <v>38</v>
      </c>
      <c r="D39" s="10">
        <v>38</v>
      </c>
      <c r="E39" s="10">
        <v>48</v>
      </c>
      <c r="F39" s="66" t="s">
        <v>992</v>
      </c>
      <c r="H39" s="56"/>
      <c r="I39" s="59">
        <v>43538</v>
      </c>
      <c r="J39" s="56"/>
    </row>
    <row r="40" spans="1:10" x14ac:dyDescent="0.25">
      <c r="A40" s="10">
        <v>39</v>
      </c>
      <c r="B40" s="10">
        <v>9</v>
      </c>
      <c r="C40" s="10">
        <v>39</v>
      </c>
      <c r="D40" s="10">
        <v>39</v>
      </c>
      <c r="E40" s="10">
        <v>47</v>
      </c>
      <c r="F40" s="66" t="s">
        <v>993</v>
      </c>
      <c r="H40" s="56"/>
      <c r="I40" s="59">
        <v>43539</v>
      </c>
      <c r="J40" s="56"/>
    </row>
    <row r="41" spans="1:10" x14ac:dyDescent="0.25">
      <c r="A41" s="10">
        <v>40</v>
      </c>
      <c r="B41" s="10">
        <v>10</v>
      </c>
      <c r="C41" s="10">
        <v>40</v>
      </c>
      <c r="D41" s="10">
        <v>40</v>
      </c>
      <c r="E41" s="10">
        <v>46</v>
      </c>
      <c r="F41" s="66" t="s">
        <v>993</v>
      </c>
      <c r="H41" s="56"/>
      <c r="I41" s="59">
        <v>43539</v>
      </c>
      <c r="J41" s="56"/>
    </row>
    <row r="42" spans="1:10" x14ac:dyDescent="0.25">
      <c r="A42" s="10">
        <v>41</v>
      </c>
      <c r="B42" s="10">
        <v>11</v>
      </c>
      <c r="C42" s="10">
        <v>41</v>
      </c>
      <c r="D42" s="10">
        <v>41</v>
      </c>
      <c r="E42" s="10">
        <v>45</v>
      </c>
      <c r="F42" s="66" t="s">
        <v>993</v>
      </c>
      <c r="H42" s="56"/>
      <c r="I42" s="59">
        <v>43539</v>
      </c>
      <c r="J42" s="56"/>
    </row>
    <row r="43" spans="1:10" x14ac:dyDescent="0.25">
      <c r="A43" s="10">
        <v>42</v>
      </c>
      <c r="B43" s="10">
        <v>12</v>
      </c>
      <c r="C43" s="10">
        <v>42</v>
      </c>
      <c r="D43" s="10">
        <v>42</v>
      </c>
      <c r="E43" s="10">
        <v>49</v>
      </c>
      <c r="F43" s="66" t="s">
        <v>994</v>
      </c>
      <c r="H43" s="56"/>
      <c r="I43" s="59">
        <v>43540</v>
      </c>
      <c r="J43" s="56"/>
    </row>
    <row r="44" spans="1:10" x14ac:dyDescent="0.25">
      <c r="A44" s="10">
        <v>43</v>
      </c>
      <c r="B44" s="10">
        <v>13</v>
      </c>
      <c r="C44" s="10">
        <v>43</v>
      </c>
      <c r="D44" s="10">
        <v>43</v>
      </c>
      <c r="E44" s="10">
        <v>49</v>
      </c>
      <c r="F44" s="66" t="s">
        <v>996</v>
      </c>
      <c r="H44" s="56"/>
      <c r="I44" s="59">
        <v>43540</v>
      </c>
      <c r="J44" s="56"/>
    </row>
    <row r="45" spans="1:10" x14ac:dyDescent="0.25">
      <c r="A45" s="10">
        <v>44</v>
      </c>
      <c r="B45" s="10">
        <v>14</v>
      </c>
      <c r="C45" s="10">
        <v>44</v>
      </c>
      <c r="D45" s="10">
        <v>44</v>
      </c>
      <c r="E45" s="10">
        <v>48</v>
      </c>
      <c r="F45" s="66" t="s">
        <v>995</v>
      </c>
      <c r="H45" s="56"/>
      <c r="I45" s="59">
        <v>43540</v>
      </c>
      <c r="J45" s="56"/>
    </row>
    <row r="46" spans="1:10" x14ac:dyDescent="0.25">
      <c r="A46" s="10">
        <v>45</v>
      </c>
      <c r="B46" s="10">
        <v>15</v>
      </c>
      <c r="C46" s="10">
        <v>45</v>
      </c>
      <c r="D46" s="10">
        <v>45</v>
      </c>
      <c r="E46" s="10">
        <v>47</v>
      </c>
      <c r="F46" s="66" t="s">
        <v>997</v>
      </c>
      <c r="H46" s="56"/>
      <c r="I46" s="59">
        <v>43540</v>
      </c>
      <c r="J46" s="56"/>
    </row>
    <row r="47" spans="1:10" x14ac:dyDescent="0.25">
      <c r="A47" s="10">
        <v>46</v>
      </c>
      <c r="B47" s="10">
        <v>16</v>
      </c>
      <c r="C47" s="10">
        <v>46</v>
      </c>
      <c r="D47" s="10">
        <v>46</v>
      </c>
      <c r="E47" s="10">
        <v>45</v>
      </c>
      <c r="F47" s="66" t="s">
        <v>998</v>
      </c>
      <c r="H47" s="56"/>
      <c r="I47" s="59">
        <v>43540</v>
      </c>
      <c r="J47" s="56"/>
    </row>
    <row r="48" spans="1:10" x14ac:dyDescent="0.25">
      <c r="A48" s="10">
        <v>47</v>
      </c>
      <c r="B48" s="10">
        <v>17</v>
      </c>
      <c r="C48" s="10">
        <v>47</v>
      </c>
      <c r="D48" s="10">
        <v>47</v>
      </c>
      <c r="E48" s="10">
        <v>45</v>
      </c>
      <c r="F48" s="66" t="s">
        <v>989</v>
      </c>
      <c r="H48" s="56"/>
      <c r="I48" s="59">
        <v>43542</v>
      </c>
      <c r="J48" s="56"/>
    </row>
    <row r="49" spans="1:10" x14ac:dyDescent="0.25">
      <c r="A49" s="10">
        <v>48</v>
      </c>
      <c r="B49" s="10">
        <v>18</v>
      </c>
      <c r="C49" s="10">
        <v>48</v>
      </c>
      <c r="D49" s="10">
        <v>48</v>
      </c>
      <c r="E49" s="10">
        <v>44</v>
      </c>
      <c r="F49" s="66" t="s">
        <v>989</v>
      </c>
      <c r="H49" s="56"/>
      <c r="I49" s="59">
        <v>43542</v>
      </c>
      <c r="J49" s="56"/>
    </row>
    <row r="50" spans="1:10" x14ac:dyDescent="0.25">
      <c r="A50" s="10">
        <v>49</v>
      </c>
      <c r="B50" s="10">
        <v>19</v>
      </c>
      <c r="C50" s="10">
        <v>49</v>
      </c>
      <c r="D50" s="10">
        <v>49</v>
      </c>
      <c r="E50" s="10">
        <v>42</v>
      </c>
      <c r="F50" s="66" t="s">
        <v>989</v>
      </c>
      <c r="H50" s="56"/>
      <c r="I50" s="59">
        <v>43542</v>
      </c>
      <c r="J50" s="56"/>
    </row>
    <row r="51" spans="1:10" x14ac:dyDescent="0.25">
      <c r="A51" s="10">
        <v>50</v>
      </c>
      <c r="B51" s="10">
        <v>20</v>
      </c>
      <c r="C51" s="10">
        <v>50</v>
      </c>
      <c r="D51" s="10">
        <v>50</v>
      </c>
      <c r="E51" s="10">
        <v>46</v>
      </c>
      <c r="F51" s="66" t="s">
        <v>999</v>
      </c>
      <c r="H51" s="56"/>
      <c r="I51" s="59">
        <v>43543</v>
      </c>
      <c r="J51" s="56"/>
    </row>
    <row r="52" spans="1:10" x14ac:dyDescent="0.25">
      <c r="A52" s="10">
        <v>51</v>
      </c>
      <c r="B52" s="10">
        <v>1</v>
      </c>
      <c r="C52" s="10">
        <v>51</v>
      </c>
      <c r="D52" s="10">
        <v>51</v>
      </c>
      <c r="E52" s="10">
        <v>44</v>
      </c>
      <c r="F52" s="66" t="s">
        <v>999</v>
      </c>
      <c r="H52" s="56"/>
      <c r="I52" s="59">
        <v>43543</v>
      </c>
      <c r="J52" s="56"/>
    </row>
    <row r="53" spans="1:10" x14ac:dyDescent="0.25">
      <c r="A53" s="10">
        <v>52</v>
      </c>
      <c r="B53" s="10">
        <v>2</v>
      </c>
      <c r="C53" s="10">
        <v>52</v>
      </c>
      <c r="D53" s="10">
        <v>52</v>
      </c>
      <c r="E53" s="10">
        <v>45</v>
      </c>
      <c r="F53" s="66" t="s">
        <v>999</v>
      </c>
      <c r="H53" s="56"/>
      <c r="I53" s="59">
        <v>43543</v>
      </c>
      <c r="J53" s="56"/>
    </row>
    <row r="54" spans="1:10" x14ac:dyDescent="0.25">
      <c r="A54" s="10">
        <v>53</v>
      </c>
      <c r="B54" s="10">
        <v>3</v>
      </c>
      <c r="C54" s="10">
        <v>53</v>
      </c>
      <c r="D54" s="10">
        <v>53</v>
      </c>
      <c r="E54" s="10">
        <v>44</v>
      </c>
      <c r="F54" s="66" t="s">
        <v>1001</v>
      </c>
      <c r="H54" s="56"/>
      <c r="I54" s="59">
        <v>43544</v>
      </c>
      <c r="J54" s="56"/>
    </row>
    <row r="55" spans="1:10" x14ac:dyDescent="0.25">
      <c r="A55" s="10">
        <v>54</v>
      </c>
      <c r="B55" s="10">
        <v>4</v>
      </c>
      <c r="C55" s="10">
        <v>54</v>
      </c>
      <c r="D55" s="10">
        <v>54</v>
      </c>
      <c r="E55" s="10">
        <v>46</v>
      </c>
      <c r="F55" s="66" t="s">
        <v>1002</v>
      </c>
      <c r="H55" s="56"/>
      <c r="I55" s="59">
        <v>43545</v>
      </c>
      <c r="J55" s="56"/>
    </row>
    <row r="56" spans="1:10" x14ac:dyDescent="0.25">
      <c r="A56" s="10">
        <v>55</v>
      </c>
      <c r="B56" s="10">
        <v>5</v>
      </c>
      <c r="C56" s="10">
        <v>55</v>
      </c>
      <c r="D56" s="10">
        <v>55</v>
      </c>
      <c r="E56" s="10">
        <v>43</v>
      </c>
      <c r="F56" s="66" t="s">
        <v>1003</v>
      </c>
      <c r="H56" s="56"/>
      <c r="I56" s="59">
        <v>43546</v>
      </c>
      <c r="J56" s="56"/>
    </row>
    <row r="57" spans="1:10" x14ac:dyDescent="0.25">
      <c r="A57" s="10">
        <v>56</v>
      </c>
      <c r="B57" s="10">
        <v>6</v>
      </c>
      <c r="C57" s="10">
        <v>56</v>
      </c>
      <c r="D57" s="10">
        <v>56</v>
      </c>
      <c r="E57" s="10">
        <v>46</v>
      </c>
      <c r="F57" s="66" t="s">
        <v>1003</v>
      </c>
      <c r="H57" s="56"/>
      <c r="I57" s="59">
        <v>43546</v>
      </c>
      <c r="J57" s="56"/>
    </row>
    <row r="58" spans="1:10" x14ac:dyDescent="0.25">
      <c r="A58" s="10">
        <v>57</v>
      </c>
      <c r="B58" s="10">
        <v>7</v>
      </c>
      <c r="C58" s="10">
        <v>57</v>
      </c>
      <c r="D58" s="10">
        <v>57</v>
      </c>
      <c r="E58" s="10">
        <v>44</v>
      </c>
      <c r="F58" s="66" t="s">
        <v>1003</v>
      </c>
      <c r="H58" s="56"/>
      <c r="I58" s="59">
        <v>43546</v>
      </c>
      <c r="J58" s="56"/>
    </row>
    <row r="59" spans="1:10" x14ac:dyDescent="0.25">
      <c r="A59" s="10">
        <v>58</v>
      </c>
      <c r="B59" s="10">
        <v>8</v>
      </c>
      <c r="C59" s="10">
        <v>58</v>
      </c>
      <c r="D59" s="10">
        <v>58</v>
      </c>
      <c r="E59" s="10">
        <v>39</v>
      </c>
      <c r="F59" s="66" t="s">
        <v>1004</v>
      </c>
      <c r="H59" s="56"/>
      <c r="I59" s="59">
        <v>43547</v>
      </c>
      <c r="J59" s="56"/>
    </row>
    <row r="60" spans="1:10" x14ac:dyDescent="0.25">
      <c r="A60" s="10">
        <v>59</v>
      </c>
      <c r="B60" s="10">
        <v>9</v>
      </c>
      <c r="C60" s="10">
        <v>59</v>
      </c>
      <c r="D60" s="10">
        <v>59</v>
      </c>
      <c r="E60" s="10">
        <v>49</v>
      </c>
      <c r="F60" s="66" t="s">
        <v>1004</v>
      </c>
      <c r="H60" s="56"/>
      <c r="I60" s="59">
        <v>43547</v>
      </c>
      <c r="J60" s="56"/>
    </row>
    <row r="61" spans="1:10" x14ac:dyDescent="0.25">
      <c r="A61" s="10">
        <v>60</v>
      </c>
      <c r="B61" s="10">
        <v>10</v>
      </c>
      <c r="C61" s="10">
        <v>60</v>
      </c>
      <c r="D61" s="10">
        <v>60</v>
      </c>
      <c r="E61" s="10">
        <v>48</v>
      </c>
      <c r="F61" s="66" t="s">
        <v>1004</v>
      </c>
      <c r="H61" s="56"/>
      <c r="I61" s="59">
        <v>43547</v>
      </c>
      <c r="J61" s="56"/>
    </row>
    <row r="62" spans="1:10" x14ac:dyDescent="0.25">
      <c r="A62" s="3">
        <v>61</v>
      </c>
      <c r="B62" s="3">
        <v>11</v>
      </c>
      <c r="C62" s="3">
        <v>61</v>
      </c>
      <c r="D62" s="10">
        <v>61</v>
      </c>
      <c r="E62" s="3">
        <v>33</v>
      </c>
      <c r="F62" s="65" t="s">
        <v>1005</v>
      </c>
      <c r="H62" s="56"/>
      <c r="I62" s="57">
        <v>43549</v>
      </c>
      <c r="J62" s="56"/>
    </row>
    <row r="63" spans="1:10" x14ac:dyDescent="0.25">
      <c r="A63" s="3">
        <v>62</v>
      </c>
      <c r="B63" s="3">
        <v>12</v>
      </c>
      <c r="C63" s="3">
        <v>62</v>
      </c>
      <c r="D63" s="10">
        <v>62</v>
      </c>
      <c r="E63" s="3">
        <v>34</v>
      </c>
      <c r="F63" s="61" t="s">
        <v>1006</v>
      </c>
      <c r="H63" s="56"/>
      <c r="I63" s="58">
        <v>43548</v>
      </c>
      <c r="J63" s="56"/>
    </row>
    <row r="64" spans="1:10" x14ac:dyDescent="0.25">
      <c r="A64" s="3">
        <v>63</v>
      </c>
      <c r="B64" s="3">
        <v>13</v>
      </c>
      <c r="C64" s="3">
        <v>63</v>
      </c>
      <c r="D64" s="10">
        <v>63</v>
      </c>
      <c r="E64" s="3">
        <v>35</v>
      </c>
      <c r="F64" s="65" t="s">
        <v>1007</v>
      </c>
      <c r="H64" s="56"/>
      <c r="I64" s="57">
        <v>43550</v>
      </c>
      <c r="J64" s="56"/>
    </row>
    <row r="65" spans="1:10" x14ac:dyDescent="0.25">
      <c r="A65" s="3">
        <v>64</v>
      </c>
      <c r="B65" s="3">
        <v>14</v>
      </c>
      <c r="C65" s="3">
        <v>64</v>
      </c>
      <c r="D65" s="10">
        <v>64</v>
      </c>
      <c r="E65" s="3">
        <v>36</v>
      </c>
      <c r="F65" s="61" t="s">
        <v>1007</v>
      </c>
      <c r="H65" s="56"/>
      <c r="I65" s="58">
        <v>43550</v>
      </c>
      <c r="J65" s="56"/>
    </row>
    <row r="66" spans="1:10" x14ac:dyDescent="0.25">
      <c r="A66" s="3">
        <v>65</v>
      </c>
      <c r="B66" s="3">
        <v>15</v>
      </c>
      <c r="C66" s="3">
        <v>65</v>
      </c>
      <c r="D66" s="10">
        <v>65</v>
      </c>
      <c r="E66" s="3">
        <v>37</v>
      </c>
      <c r="F66" s="65" t="s">
        <v>1005</v>
      </c>
      <c r="H66" s="56"/>
      <c r="I66" s="57">
        <v>43549</v>
      </c>
      <c r="J66" s="56"/>
    </row>
    <row r="67" spans="1:10" x14ac:dyDescent="0.25">
      <c r="A67" s="3">
        <v>66</v>
      </c>
      <c r="B67" s="3">
        <v>16</v>
      </c>
      <c r="C67" s="3">
        <v>66</v>
      </c>
      <c r="D67" s="10">
        <v>66</v>
      </c>
      <c r="E67" s="3">
        <v>38</v>
      </c>
      <c r="F67" s="61" t="s">
        <v>1008</v>
      </c>
      <c r="H67" s="56"/>
      <c r="I67" s="58">
        <v>43551</v>
      </c>
      <c r="J67" s="56"/>
    </row>
    <row r="68" spans="1:10" x14ac:dyDescent="0.25">
      <c r="A68" s="3">
        <v>67</v>
      </c>
      <c r="B68" s="3">
        <v>17</v>
      </c>
      <c r="C68" s="3">
        <v>67</v>
      </c>
      <c r="D68" s="10">
        <v>67</v>
      </c>
      <c r="E68" s="3">
        <v>39</v>
      </c>
      <c r="F68" s="65" t="s">
        <v>1005</v>
      </c>
      <c r="H68" s="56"/>
      <c r="I68" s="57">
        <v>43549</v>
      </c>
      <c r="J68" s="56"/>
    </row>
    <row r="69" spans="1:10" x14ac:dyDescent="0.25">
      <c r="A69" s="3">
        <v>68</v>
      </c>
      <c r="B69" s="3">
        <v>18</v>
      </c>
      <c r="C69" s="3">
        <v>68</v>
      </c>
      <c r="D69" s="10">
        <v>68</v>
      </c>
      <c r="E69" s="3">
        <v>40</v>
      </c>
      <c r="F69" s="61" t="s">
        <v>1007</v>
      </c>
      <c r="H69" s="56"/>
      <c r="I69" s="58">
        <v>43550</v>
      </c>
      <c r="J69" s="56"/>
    </row>
    <row r="70" spans="1:10" x14ac:dyDescent="0.25">
      <c r="A70" s="3">
        <v>69</v>
      </c>
      <c r="B70" s="3">
        <v>19</v>
      </c>
      <c r="C70" s="3">
        <v>69</v>
      </c>
      <c r="D70" s="10">
        <v>69</v>
      </c>
      <c r="E70" s="3">
        <v>41</v>
      </c>
      <c r="F70" s="65" t="s">
        <v>1008</v>
      </c>
      <c r="H70" s="56"/>
      <c r="I70" s="57">
        <v>43551</v>
      </c>
      <c r="J70" s="56"/>
    </row>
    <row r="71" spans="1:10" x14ac:dyDescent="0.25">
      <c r="A71" s="3">
        <v>70</v>
      </c>
      <c r="B71" s="3">
        <v>20</v>
      </c>
      <c r="C71" s="3">
        <v>70</v>
      </c>
      <c r="D71" s="10">
        <v>70</v>
      </c>
      <c r="E71" s="3">
        <v>42</v>
      </c>
      <c r="F71" s="61" t="s">
        <v>1009</v>
      </c>
      <c r="H71" s="56"/>
      <c r="I71" s="58">
        <v>43553</v>
      </c>
      <c r="J71" s="56"/>
    </row>
    <row r="72" spans="1:10" x14ac:dyDescent="0.25">
      <c r="A72" s="3">
        <v>71</v>
      </c>
      <c r="B72" s="3">
        <v>1</v>
      </c>
      <c r="C72" s="3">
        <v>71</v>
      </c>
      <c r="D72" s="10">
        <v>71</v>
      </c>
      <c r="E72" s="3">
        <v>43</v>
      </c>
      <c r="F72" s="65" t="s">
        <v>1010</v>
      </c>
      <c r="H72" s="56"/>
      <c r="I72" s="57">
        <v>43552</v>
      </c>
      <c r="J72" s="56"/>
    </row>
    <row r="73" spans="1:10" x14ac:dyDescent="0.25">
      <c r="A73" s="3">
        <v>72</v>
      </c>
      <c r="B73" s="3">
        <v>2</v>
      </c>
      <c r="C73" s="3">
        <v>72</v>
      </c>
      <c r="D73" s="10">
        <v>72</v>
      </c>
      <c r="E73" s="3">
        <v>44</v>
      </c>
      <c r="F73" s="61" t="s">
        <v>1011</v>
      </c>
      <c r="H73" s="56"/>
      <c r="I73" s="58">
        <v>43551</v>
      </c>
      <c r="J73" s="56"/>
    </row>
    <row r="74" spans="1:10" x14ac:dyDescent="0.25">
      <c r="A74" s="3">
        <v>73</v>
      </c>
      <c r="B74" s="3">
        <v>3</v>
      </c>
      <c r="C74" s="3">
        <v>73</v>
      </c>
      <c r="D74" s="10">
        <v>73</v>
      </c>
      <c r="E74" s="3">
        <v>45</v>
      </c>
      <c r="F74" s="65" t="s">
        <v>1012</v>
      </c>
      <c r="H74" s="56"/>
      <c r="I74" s="57">
        <v>43552</v>
      </c>
      <c r="J74" s="56"/>
    </row>
    <row r="75" spans="1:10" x14ac:dyDescent="0.25">
      <c r="A75" s="3">
        <v>74</v>
      </c>
      <c r="B75" s="3">
        <v>4</v>
      </c>
      <c r="C75" s="3">
        <v>74</v>
      </c>
      <c r="D75" s="10">
        <v>74</v>
      </c>
      <c r="E75" s="3">
        <v>29</v>
      </c>
      <c r="F75" s="61" t="s">
        <v>1007</v>
      </c>
      <c r="H75" s="56"/>
      <c r="I75" s="58">
        <v>43550</v>
      </c>
      <c r="J75" s="56"/>
    </row>
    <row r="76" spans="1:10" x14ac:dyDescent="0.25">
      <c r="A76" s="3">
        <v>75</v>
      </c>
      <c r="B76" s="3">
        <v>5</v>
      </c>
      <c r="C76" s="3">
        <v>75</v>
      </c>
      <c r="D76" s="10">
        <v>75</v>
      </c>
      <c r="E76" s="3">
        <v>30</v>
      </c>
      <c r="F76" s="65" t="s">
        <v>1009</v>
      </c>
      <c r="H76" s="56"/>
      <c r="I76" s="57">
        <v>43553</v>
      </c>
      <c r="J76" s="56"/>
    </row>
    <row r="77" spans="1:10" x14ac:dyDescent="0.25">
      <c r="A77" s="3">
        <v>76</v>
      </c>
      <c r="B77" s="3">
        <v>6</v>
      </c>
      <c r="C77" s="3">
        <v>76</v>
      </c>
      <c r="D77" s="10">
        <v>76</v>
      </c>
      <c r="E77" s="3">
        <v>31</v>
      </c>
      <c r="F77" s="65" t="s">
        <v>1009</v>
      </c>
      <c r="H77" s="56"/>
      <c r="I77" s="58">
        <v>43553</v>
      </c>
      <c r="J77" s="56"/>
    </row>
    <row r="78" spans="1:10" x14ac:dyDescent="0.25">
      <c r="A78" s="3">
        <v>77</v>
      </c>
      <c r="B78" s="3">
        <v>7</v>
      </c>
      <c r="C78" s="3">
        <v>77</v>
      </c>
      <c r="D78" s="10">
        <v>77</v>
      </c>
      <c r="E78" s="3">
        <v>32</v>
      </c>
      <c r="F78" s="65" t="s">
        <v>1009</v>
      </c>
      <c r="H78" s="56"/>
      <c r="I78" s="57">
        <v>43553</v>
      </c>
      <c r="J78" s="56"/>
    </row>
    <row r="79" spans="1:10" x14ac:dyDescent="0.25">
      <c r="A79" s="3">
        <v>78</v>
      </c>
      <c r="B79" s="3">
        <v>8</v>
      </c>
      <c r="C79" s="3">
        <v>78</v>
      </c>
      <c r="D79" s="10">
        <v>78</v>
      </c>
      <c r="E79" s="3">
        <v>33</v>
      </c>
      <c r="F79" s="61" t="s">
        <v>1013</v>
      </c>
      <c r="H79" s="56"/>
      <c r="I79" s="58">
        <v>43555</v>
      </c>
      <c r="J79" s="56"/>
    </row>
    <row r="80" spans="1:10" x14ac:dyDescent="0.25">
      <c r="A80" s="3">
        <v>79</v>
      </c>
      <c r="B80" s="3">
        <v>9</v>
      </c>
      <c r="C80" s="3">
        <v>79</v>
      </c>
      <c r="D80" s="10">
        <v>79</v>
      </c>
      <c r="E80" s="3">
        <v>34</v>
      </c>
      <c r="F80" s="65" t="s">
        <v>1014</v>
      </c>
      <c r="H80" s="56"/>
      <c r="I80" s="57">
        <v>43555</v>
      </c>
      <c r="J80" s="56"/>
    </row>
    <row r="81" spans="1:10" x14ac:dyDescent="0.25">
      <c r="A81" s="3">
        <v>80</v>
      </c>
      <c r="B81" s="3">
        <v>10</v>
      </c>
      <c r="C81" s="3">
        <v>80</v>
      </c>
      <c r="D81" s="10">
        <v>80</v>
      </c>
      <c r="E81" s="3">
        <v>35</v>
      </c>
      <c r="F81" s="61" t="s">
        <v>1009</v>
      </c>
      <c r="H81" s="56"/>
      <c r="I81" s="58">
        <v>43553</v>
      </c>
      <c r="J81" s="56"/>
    </row>
    <row r="82" spans="1:10" x14ac:dyDescent="0.25">
      <c r="A82" s="3">
        <v>81</v>
      </c>
      <c r="B82" s="3">
        <v>11</v>
      </c>
      <c r="C82" s="3">
        <v>81</v>
      </c>
      <c r="D82" s="10">
        <v>81</v>
      </c>
      <c r="E82" s="3">
        <v>36</v>
      </c>
      <c r="F82" s="65" t="s">
        <v>1015</v>
      </c>
      <c r="H82" s="56"/>
      <c r="I82" s="57">
        <v>43554</v>
      </c>
      <c r="J82" s="56"/>
    </row>
    <row r="83" spans="1:10" x14ac:dyDescent="0.25">
      <c r="A83" s="3">
        <v>82</v>
      </c>
      <c r="B83" s="3">
        <v>12</v>
      </c>
      <c r="C83" s="3">
        <v>82</v>
      </c>
      <c r="D83" s="10">
        <v>82</v>
      </c>
      <c r="E83" s="3">
        <v>37</v>
      </c>
      <c r="F83" s="61" t="s">
        <v>1016</v>
      </c>
      <c r="H83" s="56"/>
      <c r="I83" s="58">
        <v>43555</v>
      </c>
      <c r="J83" s="56"/>
    </row>
    <row r="84" spans="1:10" x14ac:dyDescent="0.25">
      <c r="A84" s="3">
        <v>83</v>
      </c>
      <c r="B84" s="3">
        <v>13</v>
      </c>
      <c r="C84" s="3">
        <v>83</v>
      </c>
      <c r="D84" s="10">
        <v>83</v>
      </c>
      <c r="E84" s="3">
        <v>38</v>
      </c>
      <c r="F84" s="65" t="s">
        <v>1015</v>
      </c>
      <c r="H84" s="56"/>
      <c r="I84" s="57">
        <v>43554</v>
      </c>
      <c r="J84" s="56"/>
    </row>
    <row r="85" spans="1:10" x14ac:dyDescent="0.25">
      <c r="A85" s="3">
        <v>84</v>
      </c>
      <c r="B85" s="3">
        <v>14</v>
      </c>
      <c r="C85" s="3">
        <v>84</v>
      </c>
      <c r="D85" s="10">
        <v>84</v>
      </c>
      <c r="E85" s="3">
        <v>39</v>
      </c>
      <c r="F85" s="61" t="s">
        <v>1009</v>
      </c>
      <c r="H85" s="56"/>
      <c r="I85" s="58">
        <v>43553</v>
      </c>
      <c r="J85" s="56"/>
    </row>
    <row r="86" spans="1:10" x14ac:dyDescent="0.25">
      <c r="A86" s="3">
        <v>85</v>
      </c>
      <c r="B86" s="3">
        <v>15</v>
      </c>
      <c r="C86" s="3">
        <v>85</v>
      </c>
      <c r="D86" s="10">
        <v>85</v>
      </c>
      <c r="E86" s="3">
        <v>40</v>
      </c>
      <c r="F86" s="65" t="s">
        <v>1017</v>
      </c>
      <c r="H86" s="56"/>
      <c r="I86" s="57">
        <v>43558</v>
      </c>
      <c r="J86" s="56"/>
    </row>
    <row r="87" spans="1:10" x14ac:dyDescent="0.25">
      <c r="A87" s="3">
        <v>86</v>
      </c>
      <c r="B87" s="3">
        <v>16</v>
      </c>
      <c r="C87" s="3">
        <v>86</v>
      </c>
      <c r="D87" s="10">
        <v>86</v>
      </c>
      <c r="E87" s="3">
        <v>41</v>
      </c>
      <c r="F87" s="61" t="s">
        <v>1018</v>
      </c>
      <c r="H87" s="56"/>
      <c r="I87" s="58">
        <v>43558</v>
      </c>
      <c r="J87" s="56"/>
    </row>
    <row r="88" spans="1:10" x14ac:dyDescent="0.25">
      <c r="A88" s="3">
        <v>87</v>
      </c>
      <c r="B88" s="3">
        <v>17</v>
      </c>
      <c r="C88" s="3">
        <v>87</v>
      </c>
      <c r="D88" s="10">
        <v>87</v>
      </c>
      <c r="E88" s="3">
        <v>42</v>
      </c>
      <c r="F88" s="65" t="s">
        <v>1019</v>
      </c>
      <c r="H88" s="56"/>
      <c r="I88" s="57">
        <v>43560</v>
      </c>
      <c r="J88" s="56"/>
    </row>
    <row r="89" spans="1:10" x14ac:dyDescent="0.25">
      <c r="A89" s="3">
        <v>88</v>
      </c>
      <c r="B89" s="3">
        <v>18</v>
      </c>
      <c r="C89" s="3">
        <v>88</v>
      </c>
      <c r="D89" s="10">
        <v>88</v>
      </c>
      <c r="E89" s="3">
        <v>43</v>
      </c>
      <c r="F89" s="61" t="s">
        <v>1020</v>
      </c>
      <c r="H89" s="56"/>
      <c r="I89" s="58">
        <v>43562</v>
      </c>
      <c r="J89" s="56"/>
    </row>
    <row r="90" spans="1:10" x14ac:dyDescent="0.25">
      <c r="A90" s="3">
        <v>89</v>
      </c>
      <c r="B90" s="3">
        <v>19</v>
      </c>
      <c r="C90" s="3">
        <v>89</v>
      </c>
      <c r="D90" s="10">
        <v>89</v>
      </c>
      <c r="E90" s="3">
        <v>44</v>
      </c>
      <c r="F90" s="65" t="s">
        <v>1021</v>
      </c>
      <c r="H90" s="56"/>
      <c r="I90" s="57">
        <v>43561</v>
      </c>
      <c r="J90" s="56"/>
    </row>
    <row r="91" spans="1:10" x14ac:dyDescent="0.25">
      <c r="A91" s="3">
        <v>90</v>
      </c>
      <c r="B91" s="3">
        <v>20</v>
      </c>
      <c r="C91" s="3">
        <v>90</v>
      </c>
      <c r="D91" s="10">
        <v>90</v>
      </c>
      <c r="E91" s="3">
        <v>45</v>
      </c>
      <c r="F91" s="61" t="s">
        <v>1022</v>
      </c>
      <c r="H91" s="56"/>
      <c r="I91" s="58">
        <v>43564</v>
      </c>
      <c r="J91" s="56"/>
    </row>
    <row r="92" spans="1:10" x14ac:dyDescent="0.25">
      <c r="A92" s="3">
        <v>91</v>
      </c>
      <c r="B92" s="3">
        <v>1</v>
      </c>
      <c r="C92" s="3">
        <v>91</v>
      </c>
      <c r="D92" s="10">
        <v>91</v>
      </c>
      <c r="E92" s="3">
        <v>28</v>
      </c>
      <c r="F92" s="65" t="s">
        <v>1023</v>
      </c>
      <c r="H92" s="56"/>
      <c r="I92" s="57">
        <v>43562</v>
      </c>
      <c r="J92" s="56"/>
    </row>
    <row r="93" spans="1:10" x14ac:dyDescent="0.25">
      <c r="A93" s="3">
        <v>92</v>
      </c>
      <c r="B93" s="3">
        <v>2</v>
      </c>
      <c r="C93" s="3">
        <v>92</v>
      </c>
      <c r="D93" s="10">
        <v>92</v>
      </c>
      <c r="E93" s="3">
        <v>29</v>
      </c>
      <c r="F93" s="61" t="s">
        <v>1024</v>
      </c>
      <c r="H93" s="56"/>
      <c r="I93" s="58">
        <v>43564</v>
      </c>
      <c r="J93" s="56"/>
    </row>
    <row r="94" spans="1:10" x14ac:dyDescent="0.25">
      <c r="A94" s="3">
        <v>93</v>
      </c>
      <c r="B94" s="3">
        <v>3</v>
      </c>
      <c r="C94" s="3">
        <v>93</v>
      </c>
      <c r="D94" s="10">
        <v>93</v>
      </c>
      <c r="E94" s="3">
        <v>30</v>
      </c>
      <c r="F94" s="65" t="s">
        <v>1025</v>
      </c>
      <c r="H94" s="56"/>
      <c r="I94" s="57">
        <v>43563</v>
      </c>
      <c r="J94" s="56"/>
    </row>
    <row r="95" spans="1:10" x14ac:dyDescent="0.25">
      <c r="A95" s="3">
        <v>94</v>
      </c>
      <c r="B95" s="3">
        <v>4</v>
      </c>
      <c r="C95" s="3">
        <v>94</v>
      </c>
      <c r="D95" s="10">
        <v>94</v>
      </c>
      <c r="E95" s="3">
        <v>31</v>
      </c>
      <c r="F95" s="61" t="s">
        <v>1022</v>
      </c>
      <c r="H95" s="56"/>
      <c r="I95" s="58">
        <v>43564</v>
      </c>
      <c r="J95" s="56"/>
    </row>
    <row r="96" spans="1:10" x14ac:dyDescent="0.25">
      <c r="A96" s="3">
        <v>95</v>
      </c>
      <c r="B96" s="3">
        <v>5</v>
      </c>
      <c r="C96" s="3">
        <v>95</v>
      </c>
      <c r="D96" s="10">
        <v>95</v>
      </c>
      <c r="E96" s="3">
        <v>32</v>
      </c>
      <c r="F96" s="65" t="s">
        <v>1026</v>
      </c>
      <c r="H96" s="56"/>
      <c r="I96" s="57">
        <v>43565</v>
      </c>
      <c r="J96" s="56"/>
    </row>
    <row r="97" spans="1:10" x14ac:dyDescent="0.25">
      <c r="A97" s="3">
        <v>96</v>
      </c>
      <c r="B97" s="3">
        <v>6</v>
      </c>
      <c r="C97" s="3">
        <v>96</v>
      </c>
      <c r="D97" s="10">
        <v>96</v>
      </c>
      <c r="E97" s="3">
        <v>33</v>
      </c>
      <c r="F97" s="61" t="s">
        <v>1027</v>
      </c>
      <c r="H97" s="56"/>
      <c r="I97" s="58">
        <v>43567</v>
      </c>
      <c r="J97" s="56"/>
    </row>
    <row r="98" spans="1:10" x14ac:dyDescent="0.25">
      <c r="A98" s="3">
        <v>97</v>
      </c>
      <c r="B98" s="3">
        <v>7</v>
      </c>
      <c r="C98" s="3">
        <v>97</v>
      </c>
      <c r="D98" s="10">
        <v>97</v>
      </c>
      <c r="E98" s="3">
        <v>34</v>
      </c>
      <c r="F98" s="65" t="s">
        <v>1022</v>
      </c>
      <c r="H98" s="56"/>
      <c r="I98" s="57">
        <v>43564</v>
      </c>
      <c r="J98" s="56"/>
    </row>
    <row r="99" spans="1:10" x14ac:dyDescent="0.25">
      <c r="A99" s="3">
        <v>98</v>
      </c>
      <c r="B99" s="3">
        <v>8</v>
      </c>
      <c r="C99" s="3">
        <v>98</v>
      </c>
      <c r="D99" s="10">
        <v>98</v>
      </c>
      <c r="E99" s="3">
        <v>35</v>
      </c>
      <c r="F99" s="61" t="s">
        <v>1028</v>
      </c>
      <c r="H99" s="56"/>
      <c r="I99" s="58">
        <v>43564</v>
      </c>
      <c r="J99" s="56"/>
    </row>
    <row r="100" spans="1:10" x14ac:dyDescent="0.25">
      <c r="A100" s="3">
        <v>99</v>
      </c>
      <c r="B100" s="3">
        <v>9</v>
      </c>
      <c r="C100" s="3">
        <v>99</v>
      </c>
      <c r="D100" s="10">
        <v>99</v>
      </c>
      <c r="E100" s="3">
        <v>36</v>
      </c>
      <c r="F100" s="65" t="s">
        <v>1029</v>
      </c>
      <c r="H100" s="56"/>
      <c r="I100" s="57">
        <v>43565</v>
      </c>
      <c r="J100" s="56"/>
    </row>
    <row r="101" spans="1:10" x14ac:dyDescent="0.25">
      <c r="A101" s="3">
        <v>100</v>
      </c>
      <c r="B101" s="3">
        <v>10</v>
      </c>
      <c r="C101" s="3">
        <v>100</v>
      </c>
      <c r="D101" s="10">
        <v>100</v>
      </c>
      <c r="E101" s="3">
        <v>36</v>
      </c>
      <c r="F101" s="61" t="s">
        <v>1030</v>
      </c>
      <c r="H101" s="56"/>
      <c r="I101" s="58">
        <v>43564</v>
      </c>
      <c r="J101" s="5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350A-C76F-4B3E-9848-41A1D0B487AF}">
  <dimension ref="A1:H41"/>
  <sheetViews>
    <sheetView workbookViewId="0">
      <selection activeCell="J16" sqref="J16"/>
    </sheetView>
  </sheetViews>
  <sheetFormatPr baseColWidth="10" defaultRowHeight="15" x14ac:dyDescent="0.25"/>
  <cols>
    <col min="1" max="1" width="12.140625" customWidth="1"/>
    <col min="2" max="2" width="13.85546875" customWidth="1"/>
    <col min="3" max="3" width="14.85546875" customWidth="1"/>
    <col min="4" max="4" width="22.140625" bestFit="1" customWidth="1"/>
  </cols>
  <sheetData>
    <row r="1" spans="1:8" s="1" customFormat="1" x14ac:dyDescent="0.25">
      <c r="A1" s="22" t="s">
        <v>27</v>
      </c>
      <c r="B1" s="22" t="s">
        <v>0</v>
      </c>
      <c r="C1" s="22" t="s">
        <v>26</v>
      </c>
      <c r="D1" s="22" t="s">
        <v>6</v>
      </c>
      <c r="E1" s="22" t="s">
        <v>23</v>
      </c>
      <c r="F1" s="22" t="s">
        <v>24</v>
      </c>
    </row>
    <row r="2" spans="1:8" x14ac:dyDescent="0.25">
      <c r="A2" s="14">
        <v>1</v>
      </c>
      <c r="B2" s="15">
        <v>1</v>
      </c>
      <c r="C2" s="15">
        <v>1</v>
      </c>
      <c r="D2" s="14" t="s">
        <v>475</v>
      </c>
      <c r="E2" s="74" t="s">
        <v>1103</v>
      </c>
      <c r="F2" s="15">
        <v>1</v>
      </c>
      <c r="H2" s="73"/>
    </row>
    <row r="3" spans="1:8" x14ac:dyDescent="0.25">
      <c r="A3" s="14">
        <v>2</v>
      </c>
      <c r="B3" s="15">
        <v>1</v>
      </c>
      <c r="C3" s="15">
        <v>1</v>
      </c>
      <c r="D3" s="14" t="s">
        <v>475</v>
      </c>
      <c r="E3" s="74" t="s">
        <v>1003</v>
      </c>
      <c r="F3" s="15">
        <v>2</v>
      </c>
      <c r="H3" s="73"/>
    </row>
    <row r="4" spans="1:8" x14ac:dyDescent="0.25">
      <c r="A4" s="14">
        <v>3</v>
      </c>
      <c r="B4" s="15">
        <v>2</v>
      </c>
      <c r="C4" s="15">
        <v>2</v>
      </c>
      <c r="D4" s="14" t="s">
        <v>475</v>
      </c>
      <c r="E4" s="74" t="s">
        <v>1003</v>
      </c>
      <c r="F4" s="15">
        <v>1</v>
      </c>
      <c r="H4" s="73"/>
    </row>
    <row r="5" spans="1:8" x14ac:dyDescent="0.25">
      <c r="A5" s="14">
        <v>4</v>
      </c>
      <c r="B5" s="15">
        <v>2</v>
      </c>
      <c r="C5" s="15">
        <v>2</v>
      </c>
      <c r="D5" s="14" t="s">
        <v>475</v>
      </c>
      <c r="E5" s="74" t="s">
        <v>1003</v>
      </c>
      <c r="F5" s="15">
        <v>1</v>
      </c>
      <c r="H5" s="73"/>
    </row>
    <row r="6" spans="1:8" x14ac:dyDescent="0.25">
      <c r="A6" s="14">
        <v>5</v>
      </c>
      <c r="B6" s="15">
        <v>2</v>
      </c>
      <c r="C6" s="15">
        <v>2</v>
      </c>
      <c r="D6" s="14" t="s">
        <v>475</v>
      </c>
      <c r="E6" s="74" t="s">
        <v>1003</v>
      </c>
      <c r="F6" s="15">
        <v>1</v>
      </c>
      <c r="H6" s="73"/>
    </row>
    <row r="7" spans="1:8" x14ac:dyDescent="0.25">
      <c r="A7" s="14">
        <v>6</v>
      </c>
      <c r="B7" s="15">
        <v>3</v>
      </c>
      <c r="C7" s="15">
        <v>1</v>
      </c>
      <c r="D7" s="14" t="s">
        <v>475</v>
      </c>
      <c r="E7" s="74" t="s">
        <v>1003</v>
      </c>
      <c r="F7" s="15">
        <v>1</v>
      </c>
      <c r="H7" s="73"/>
    </row>
    <row r="8" spans="1:8" x14ac:dyDescent="0.25">
      <c r="A8" s="14">
        <v>7</v>
      </c>
      <c r="B8" s="15">
        <v>3</v>
      </c>
      <c r="C8" s="15">
        <v>1</v>
      </c>
      <c r="D8" s="14" t="s">
        <v>475</v>
      </c>
      <c r="E8" s="74" t="s">
        <v>1104</v>
      </c>
      <c r="F8" s="15">
        <v>1</v>
      </c>
      <c r="H8" s="73"/>
    </row>
    <row r="9" spans="1:8" x14ac:dyDescent="0.25">
      <c r="A9" s="14">
        <v>8</v>
      </c>
      <c r="B9" s="15">
        <v>3</v>
      </c>
      <c r="C9" s="15">
        <v>1</v>
      </c>
      <c r="D9" s="14" t="s">
        <v>475</v>
      </c>
      <c r="E9" s="74" t="s">
        <v>1003</v>
      </c>
      <c r="F9" s="15">
        <v>1</v>
      </c>
      <c r="H9" s="73"/>
    </row>
    <row r="10" spans="1:8" x14ac:dyDescent="0.25">
      <c r="A10" s="14">
        <v>9</v>
      </c>
      <c r="B10" s="15">
        <v>4</v>
      </c>
      <c r="C10" s="15">
        <v>1</v>
      </c>
      <c r="D10" s="14" t="s">
        <v>475</v>
      </c>
      <c r="E10" s="74" t="s">
        <v>1003</v>
      </c>
      <c r="F10" s="15">
        <v>1</v>
      </c>
      <c r="H10" s="73"/>
    </row>
    <row r="11" spans="1:8" x14ac:dyDescent="0.25">
      <c r="A11" s="14">
        <v>10</v>
      </c>
      <c r="B11" s="15">
        <v>4</v>
      </c>
      <c r="C11" s="15">
        <v>1</v>
      </c>
      <c r="D11" s="14" t="s">
        <v>475</v>
      </c>
      <c r="E11" s="74" t="s">
        <v>1003</v>
      </c>
      <c r="F11" s="15">
        <v>1</v>
      </c>
      <c r="H11" s="73"/>
    </row>
    <row r="12" spans="1:8" x14ac:dyDescent="0.25">
      <c r="A12" s="14">
        <v>11</v>
      </c>
      <c r="B12" s="15">
        <v>4</v>
      </c>
      <c r="C12" s="15">
        <v>2</v>
      </c>
      <c r="D12" s="14" t="s">
        <v>475</v>
      </c>
      <c r="E12" s="74" t="s">
        <v>1003</v>
      </c>
      <c r="F12" s="15">
        <v>1</v>
      </c>
      <c r="H12" s="73"/>
    </row>
    <row r="13" spans="1:8" x14ac:dyDescent="0.25">
      <c r="A13" s="14">
        <v>12</v>
      </c>
      <c r="B13" s="15">
        <v>5</v>
      </c>
      <c r="C13" s="15">
        <v>1</v>
      </c>
      <c r="D13" s="14" t="s">
        <v>475</v>
      </c>
      <c r="E13" s="74" t="s">
        <v>1003</v>
      </c>
      <c r="F13" s="15">
        <v>1</v>
      </c>
      <c r="H13" s="73"/>
    </row>
    <row r="14" spans="1:8" x14ac:dyDescent="0.25">
      <c r="A14" s="14">
        <v>13</v>
      </c>
      <c r="B14" s="15">
        <v>5</v>
      </c>
      <c r="C14" s="15">
        <v>1</v>
      </c>
      <c r="D14" s="14" t="s">
        <v>475</v>
      </c>
      <c r="E14" s="74" t="s">
        <v>1003</v>
      </c>
      <c r="F14" s="15">
        <v>2</v>
      </c>
      <c r="H14" s="73"/>
    </row>
    <row r="15" spans="1:8" x14ac:dyDescent="0.25">
      <c r="A15" s="14">
        <v>14</v>
      </c>
      <c r="B15" s="15">
        <v>5</v>
      </c>
      <c r="C15" s="15">
        <v>2</v>
      </c>
      <c r="D15" s="14" t="s">
        <v>475</v>
      </c>
      <c r="E15" s="74" t="s">
        <v>1003</v>
      </c>
      <c r="F15" s="15">
        <v>1</v>
      </c>
      <c r="H15" s="73"/>
    </row>
    <row r="16" spans="1:8" x14ac:dyDescent="0.25">
      <c r="A16" s="14">
        <v>15</v>
      </c>
      <c r="B16" s="15">
        <v>6</v>
      </c>
      <c r="C16" s="15">
        <v>1</v>
      </c>
      <c r="D16" s="14" t="s">
        <v>475</v>
      </c>
      <c r="E16" s="74" t="s">
        <v>1003</v>
      </c>
      <c r="F16" s="15">
        <v>1</v>
      </c>
      <c r="H16" s="73"/>
    </row>
    <row r="17" spans="1:8" x14ac:dyDescent="0.25">
      <c r="A17" s="14">
        <v>16</v>
      </c>
      <c r="B17" s="15">
        <v>6</v>
      </c>
      <c r="C17" s="15">
        <v>2</v>
      </c>
      <c r="D17" s="14" t="s">
        <v>475</v>
      </c>
      <c r="E17" s="74" t="s">
        <v>1003</v>
      </c>
      <c r="F17" s="15">
        <v>1</v>
      </c>
      <c r="H17" s="73"/>
    </row>
    <row r="18" spans="1:8" x14ac:dyDescent="0.25">
      <c r="A18" s="14">
        <v>17</v>
      </c>
      <c r="B18" s="15">
        <v>6</v>
      </c>
      <c r="C18" s="15">
        <v>2</v>
      </c>
      <c r="D18" s="14" t="s">
        <v>475</v>
      </c>
      <c r="E18" s="74" t="s">
        <v>1105</v>
      </c>
      <c r="F18" s="15">
        <v>1</v>
      </c>
      <c r="H18" s="73"/>
    </row>
    <row r="19" spans="1:8" x14ac:dyDescent="0.25">
      <c r="A19" s="14">
        <v>18</v>
      </c>
      <c r="B19" s="15">
        <v>6</v>
      </c>
      <c r="C19" s="15">
        <v>1</v>
      </c>
      <c r="D19" s="14" t="s">
        <v>475</v>
      </c>
      <c r="E19" s="74" t="s">
        <v>1003</v>
      </c>
      <c r="F19" s="15">
        <v>2</v>
      </c>
      <c r="H19" s="73"/>
    </row>
    <row r="20" spans="1:8" x14ac:dyDescent="0.25">
      <c r="A20" s="14">
        <v>19</v>
      </c>
      <c r="B20" s="15">
        <v>7</v>
      </c>
      <c r="C20" s="15">
        <v>2</v>
      </c>
      <c r="D20" s="14" t="s">
        <v>475</v>
      </c>
      <c r="E20" s="74" t="s">
        <v>1003</v>
      </c>
      <c r="F20" s="15">
        <v>1</v>
      </c>
      <c r="H20" s="73"/>
    </row>
    <row r="21" spans="1:8" x14ac:dyDescent="0.25">
      <c r="A21" s="14">
        <v>20</v>
      </c>
      <c r="B21" s="15">
        <v>8</v>
      </c>
      <c r="C21" s="15">
        <v>2</v>
      </c>
      <c r="D21" s="14" t="s">
        <v>475</v>
      </c>
      <c r="E21" s="74" t="s">
        <v>1003</v>
      </c>
      <c r="F21" s="15">
        <v>2</v>
      </c>
      <c r="H21" s="73"/>
    </row>
    <row r="22" spans="1:8" x14ac:dyDescent="0.25">
      <c r="A22" s="14">
        <v>21</v>
      </c>
      <c r="B22" s="15">
        <v>10</v>
      </c>
      <c r="C22" s="15">
        <v>1</v>
      </c>
      <c r="D22" s="14" t="s">
        <v>475</v>
      </c>
      <c r="E22" s="74" t="s">
        <v>1003</v>
      </c>
      <c r="F22" s="15">
        <v>1</v>
      </c>
      <c r="H22" s="73"/>
    </row>
    <row r="23" spans="1:8" x14ac:dyDescent="0.25">
      <c r="A23" s="14">
        <v>22</v>
      </c>
      <c r="B23" s="15">
        <v>10</v>
      </c>
      <c r="C23" s="15">
        <v>2</v>
      </c>
      <c r="D23" s="14" t="s">
        <v>475</v>
      </c>
      <c r="E23" s="74" t="s">
        <v>1003</v>
      </c>
      <c r="F23" s="15">
        <v>2</v>
      </c>
      <c r="H23" s="73"/>
    </row>
    <row r="24" spans="1:8" x14ac:dyDescent="0.25">
      <c r="A24" s="14">
        <v>23</v>
      </c>
      <c r="B24" s="15">
        <v>10</v>
      </c>
      <c r="C24" s="15">
        <v>1</v>
      </c>
      <c r="D24" s="14" t="s">
        <v>475</v>
      </c>
      <c r="E24" s="74" t="s">
        <v>1003</v>
      </c>
      <c r="F24" s="15">
        <v>1</v>
      </c>
      <c r="H24" s="73"/>
    </row>
    <row r="25" spans="1:8" x14ac:dyDescent="0.25">
      <c r="A25" s="14">
        <v>24</v>
      </c>
      <c r="B25" s="15">
        <v>12</v>
      </c>
      <c r="C25" s="15">
        <v>2</v>
      </c>
      <c r="D25" s="14" t="s">
        <v>475</v>
      </c>
      <c r="E25" s="74" t="s">
        <v>1003</v>
      </c>
      <c r="F25" s="15">
        <v>2</v>
      </c>
      <c r="H25" s="73"/>
    </row>
    <row r="26" spans="1:8" x14ac:dyDescent="0.25">
      <c r="A26" s="14">
        <v>25</v>
      </c>
      <c r="B26" s="15">
        <v>12</v>
      </c>
      <c r="C26" s="15">
        <v>2</v>
      </c>
      <c r="D26" s="14" t="s">
        <v>475</v>
      </c>
      <c r="E26" s="74" t="s">
        <v>1106</v>
      </c>
      <c r="F26" s="15">
        <v>1</v>
      </c>
      <c r="H26" s="73"/>
    </row>
    <row r="27" spans="1:8" x14ac:dyDescent="0.25">
      <c r="A27" s="14">
        <v>26</v>
      </c>
      <c r="B27" s="15">
        <v>12</v>
      </c>
      <c r="C27" s="15">
        <v>1</v>
      </c>
      <c r="D27" s="14" t="s">
        <v>475</v>
      </c>
      <c r="E27" s="74" t="s">
        <v>1003</v>
      </c>
      <c r="F27" s="15">
        <v>1</v>
      </c>
      <c r="H27" s="73"/>
    </row>
    <row r="28" spans="1:8" x14ac:dyDescent="0.25">
      <c r="A28" s="14">
        <v>27</v>
      </c>
      <c r="B28" s="15">
        <v>14</v>
      </c>
      <c r="C28" s="15">
        <v>2</v>
      </c>
      <c r="D28" s="14" t="s">
        <v>475</v>
      </c>
      <c r="E28" s="74" t="s">
        <v>1003</v>
      </c>
      <c r="F28" s="15">
        <v>1</v>
      </c>
      <c r="H28" s="73"/>
    </row>
    <row r="29" spans="1:8" x14ac:dyDescent="0.25">
      <c r="A29" s="14">
        <v>28</v>
      </c>
      <c r="B29" s="15">
        <v>14</v>
      </c>
      <c r="C29" s="15">
        <v>2</v>
      </c>
      <c r="D29" s="14" t="s">
        <v>475</v>
      </c>
      <c r="E29" s="74" t="s">
        <v>1003</v>
      </c>
      <c r="F29" s="15">
        <v>1</v>
      </c>
      <c r="H29" s="73"/>
    </row>
    <row r="30" spans="1:8" x14ac:dyDescent="0.25">
      <c r="A30" s="14">
        <v>29</v>
      </c>
      <c r="B30" s="15">
        <v>16</v>
      </c>
      <c r="C30" s="15">
        <v>2</v>
      </c>
      <c r="D30" s="14" t="s">
        <v>475</v>
      </c>
      <c r="E30" s="74" t="s">
        <v>1003</v>
      </c>
      <c r="F30" s="15">
        <v>3</v>
      </c>
      <c r="H30" s="73"/>
    </row>
    <row r="31" spans="1:8" x14ac:dyDescent="0.25">
      <c r="A31" s="14">
        <v>30</v>
      </c>
      <c r="B31" s="15">
        <v>16</v>
      </c>
      <c r="C31" s="15">
        <v>1</v>
      </c>
      <c r="D31" s="14" t="s">
        <v>475</v>
      </c>
      <c r="E31" s="74" t="s">
        <v>1003</v>
      </c>
      <c r="F31" s="15">
        <v>3</v>
      </c>
      <c r="H31" s="73"/>
    </row>
    <row r="32" spans="1:8" x14ac:dyDescent="0.25">
      <c r="A32" s="14">
        <v>31</v>
      </c>
      <c r="B32" s="15">
        <v>18</v>
      </c>
      <c r="C32" s="15">
        <v>2</v>
      </c>
      <c r="D32" s="14" t="s">
        <v>475</v>
      </c>
      <c r="E32" s="74" t="s">
        <v>1003</v>
      </c>
      <c r="F32" s="15">
        <v>1</v>
      </c>
      <c r="H32" s="73"/>
    </row>
    <row r="33" spans="1:8" x14ac:dyDescent="0.25">
      <c r="A33" s="14">
        <v>32</v>
      </c>
      <c r="B33" s="15">
        <v>18</v>
      </c>
      <c r="C33" s="15">
        <v>1</v>
      </c>
      <c r="D33" s="14" t="s">
        <v>475</v>
      </c>
      <c r="E33" s="74" t="s">
        <v>1003</v>
      </c>
      <c r="F33" s="15">
        <v>1</v>
      </c>
      <c r="H33" s="73"/>
    </row>
    <row r="34" spans="1:8" x14ac:dyDescent="0.25">
      <c r="A34" s="14">
        <v>33</v>
      </c>
      <c r="B34" s="15">
        <v>18</v>
      </c>
      <c r="C34" s="15">
        <v>1</v>
      </c>
      <c r="D34" s="14" t="s">
        <v>475</v>
      </c>
      <c r="E34" s="74" t="s">
        <v>1003</v>
      </c>
      <c r="F34" s="15">
        <v>1</v>
      </c>
      <c r="H34" s="73"/>
    </row>
    <row r="35" spans="1:8" x14ac:dyDescent="0.25">
      <c r="A35" s="14">
        <v>34</v>
      </c>
      <c r="B35" s="15">
        <v>18</v>
      </c>
      <c r="C35" s="15">
        <v>1</v>
      </c>
      <c r="D35" s="14" t="s">
        <v>475</v>
      </c>
      <c r="E35" s="74" t="s">
        <v>1003</v>
      </c>
      <c r="F35" s="15">
        <v>1</v>
      </c>
      <c r="H35" s="73"/>
    </row>
    <row r="36" spans="1:8" x14ac:dyDescent="0.25">
      <c r="A36" s="14">
        <v>35</v>
      </c>
      <c r="B36" s="15">
        <v>18</v>
      </c>
      <c r="C36" s="15">
        <v>2</v>
      </c>
      <c r="D36" s="14" t="s">
        <v>475</v>
      </c>
      <c r="E36" s="74" t="s">
        <v>1107</v>
      </c>
      <c r="F36" s="15">
        <v>2</v>
      </c>
      <c r="H36" s="73"/>
    </row>
    <row r="37" spans="1:8" x14ac:dyDescent="0.25">
      <c r="A37" s="14">
        <v>36</v>
      </c>
      <c r="B37" s="15">
        <v>19</v>
      </c>
      <c r="C37" s="15">
        <v>2</v>
      </c>
      <c r="D37" s="14" t="s">
        <v>475</v>
      </c>
      <c r="E37" s="74" t="s">
        <v>1003</v>
      </c>
      <c r="F37" s="15">
        <v>1</v>
      </c>
      <c r="H37" s="73"/>
    </row>
    <row r="38" spans="1:8" x14ac:dyDescent="0.25">
      <c r="A38" s="14">
        <v>37</v>
      </c>
      <c r="B38" s="15">
        <v>20</v>
      </c>
      <c r="C38" s="15">
        <v>1</v>
      </c>
      <c r="D38" s="14" t="s">
        <v>475</v>
      </c>
      <c r="E38" s="74" t="s">
        <v>1003</v>
      </c>
      <c r="F38" s="15">
        <v>1</v>
      </c>
      <c r="H38" s="73"/>
    </row>
    <row r="39" spans="1:8" x14ac:dyDescent="0.25">
      <c r="A39" s="14">
        <v>38</v>
      </c>
      <c r="B39" s="15">
        <v>21</v>
      </c>
      <c r="C39" s="15">
        <v>1</v>
      </c>
      <c r="D39" s="14" t="s">
        <v>475</v>
      </c>
      <c r="E39" s="74" t="s">
        <v>1003</v>
      </c>
      <c r="F39" s="15">
        <v>1</v>
      </c>
      <c r="H39" s="73"/>
    </row>
    <row r="40" spans="1:8" x14ac:dyDescent="0.25">
      <c r="A40" s="14">
        <v>39</v>
      </c>
      <c r="B40" s="15">
        <v>22</v>
      </c>
      <c r="C40" s="15">
        <v>1</v>
      </c>
      <c r="D40" s="14" t="s">
        <v>475</v>
      </c>
      <c r="E40" s="74" t="s">
        <v>1003</v>
      </c>
      <c r="F40" s="15">
        <v>2</v>
      </c>
      <c r="H40" s="73"/>
    </row>
    <row r="41" spans="1:8" x14ac:dyDescent="0.25">
      <c r="A41" s="14">
        <v>40</v>
      </c>
      <c r="B41" s="15">
        <v>23</v>
      </c>
      <c r="C41" s="15">
        <v>1</v>
      </c>
      <c r="D41" s="14" t="s">
        <v>475</v>
      </c>
      <c r="E41" s="74" t="s">
        <v>1108</v>
      </c>
      <c r="F41" s="15">
        <v>2</v>
      </c>
      <c r="H41" s="73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93C0-966F-498C-AA0D-C2C28466642A}">
  <dimension ref="A1:J121"/>
  <sheetViews>
    <sheetView topLeftCell="G101" workbookViewId="0">
      <selection activeCell="C121" sqref="C121"/>
    </sheetView>
  </sheetViews>
  <sheetFormatPr baseColWidth="10" defaultRowHeight="15" x14ac:dyDescent="0.25"/>
  <cols>
    <col min="1" max="1" width="12" customWidth="1"/>
    <col min="2" max="2" width="31.85546875" bestFit="1" customWidth="1"/>
    <col min="3" max="3" width="31.85546875" customWidth="1"/>
    <col min="4" max="4" width="25.85546875" style="2" customWidth="1"/>
    <col min="5" max="5" width="27.140625" bestFit="1" customWidth="1"/>
    <col min="6" max="6" width="27.140625" style="77" customWidth="1"/>
    <col min="7" max="7" width="41.85546875" bestFit="1" customWidth="1"/>
    <col min="10" max="10" width="27.140625" style="77" customWidth="1"/>
    <col min="11" max="11" width="37.5703125" bestFit="1" customWidth="1"/>
  </cols>
  <sheetData>
    <row r="1" spans="1:10" x14ac:dyDescent="0.25">
      <c r="A1" s="22" t="s">
        <v>30</v>
      </c>
      <c r="B1" s="22" t="s">
        <v>922</v>
      </c>
      <c r="C1" s="22" t="s">
        <v>789</v>
      </c>
      <c r="D1" s="26" t="s">
        <v>33</v>
      </c>
      <c r="E1" s="22" t="s">
        <v>32</v>
      </c>
      <c r="F1" s="75" t="s">
        <v>923</v>
      </c>
      <c r="G1" s="22" t="s">
        <v>34</v>
      </c>
      <c r="H1" s="22" t="s">
        <v>31</v>
      </c>
      <c r="J1" s="75" t="s">
        <v>923</v>
      </c>
    </row>
    <row r="2" spans="1:10" x14ac:dyDescent="0.25">
      <c r="A2" s="3">
        <v>1</v>
      </c>
      <c r="B2" s="3" t="s">
        <v>944</v>
      </c>
      <c r="C2" s="3" t="s">
        <v>1344</v>
      </c>
      <c r="D2" s="2">
        <v>3123940202</v>
      </c>
      <c r="E2" s="54" t="s">
        <v>322</v>
      </c>
      <c r="F2" s="78" t="s">
        <v>1109</v>
      </c>
      <c r="G2" s="3" t="s">
        <v>353</v>
      </c>
      <c r="H2" s="3">
        <v>0</v>
      </c>
      <c r="J2" s="76">
        <v>33318</v>
      </c>
    </row>
    <row r="3" spans="1:10" x14ac:dyDescent="0.25">
      <c r="A3" s="3">
        <v>2</v>
      </c>
      <c r="B3" s="3" t="s">
        <v>803</v>
      </c>
      <c r="C3" s="3" t="s">
        <v>1345</v>
      </c>
      <c r="D3" s="2">
        <v>3121194322</v>
      </c>
      <c r="E3" s="54" t="s">
        <v>323</v>
      </c>
      <c r="F3" s="78" t="s">
        <v>1115</v>
      </c>
      <c r="G3" s="3" t="s">
        <v>354</v>
      </c>
      <c r="H3" s="3">
        <v>0</v>
      </c>
      <c r="J3" s="76">
        <v>33319</v>
      </c>
    </row>
    <row r="4" spans="1:10" x14ac:dyDescent="0.25">
      <c r="A4" s="3">
        <v>3</v>
      </c>
      <c r="B4" s="3" t="s">
        <v>804</v>
      </c>
      <c r="C4" s="3" t="s">
        <v>1346</v>
      </c>
      <c r="D4" s="2">
        <v>3120394813</v>
      </c>
      <c r="E4" s="54" t="s">
        <v>324</v>
      </c>
      <c r="F4" s="78" t="s">
        <v>1116</v>
      </c>
      <c r="G4" s="3" t="s">
        <v>355</v>
      </c>
      <c r="H4" s="3">
        <v>0</v>
      </c>
      <c r="J4" s="76">
        <v>33320</v>
      </c>
    </row>
    <row r="5" spans="1:10" x14ac:dyDescent="0.25">
      <c r="A5" s="3">
        <v>4</v>
      </c>
      <c r="B5" s="3" t="s">
        <v>805</v>
      </c>
      <c r="C5" s="3" t="s">
        <v>1347</v>
      </c>
      <c r="D5" s="2">
        <v>3121560520</v>
      </c>
      <c r="E5" s="54" t="s">
        <v>325</v>
      </c>
      <c r="F5" s="78" t="s">
        <v>1117</v>
      </c>
      <c r="G5" s="3" t="s">
        <v>356</v>
      </c>
      <c r="H5" s="3">
        <v>1</v>
      </c>
      <c r="J5" s="76">
        <v>33321</v>
      </c>
    </row>
    <row r="6" spans="1:10" x14ac:dyDescent="0.25">
      <c r="A6" s="3">
        <v>5</v>
      </c>
      <c r="B6" s="3" t="s">
        <v>806</v>
      </c>
      <c r="C6" s="3" t="s">
        <v>1348</v>
      </c>
      <c r="D6" s="2">
        <v>3121594526</v>
      </c>
      <c r="E6" s="54" t="s">
        <v>326</v>
      </c>
      <c r="F6" s="78" t="s">
        <v>1110</v>
      </c>
      <c r="G6" s="3" t="s">
        <v>357</v>
      </c>
      <c r="H6" s="3">
        <v>0</v>
      </c>
      <c r="J6" s="76">
        <v>33322</v>
      </c>
    </row>
    <row r="7" spans="1:10" x14ac:dyDescent="0.25">
      <c r="A7" s="3">
        <v>6</v>
      </c>
      <c r="B7" s="3" t="s">
        <v>807</v>
      </c>
      <c r="C7" s="3" t="s">
        <v>1349</v>
      </c>
      <c r="D7" s="2">
        <v>3124627843</v>
      </c>
      <c r="E7" s="54" t="s">
        <v>327</v>
      </c>
      <c r="F7" s="78" t="s">
        <v>1118</v>
      </c>
      <c r="G7" s="3" t="s">
        <v>358</v>
      </c>
      <c r="H7" s="3">
        <v>1</v>
      </c>
      <c r="J7" s="76">
        <v>33323</v>
      </c>
    </row>
    <row r="8" spans="1:10" x14ac:dyDescent="0.25">
      <c r="A8" s="3">
        <v>7</v>
      </c>
      <c r="B8" s="3" t="s">
        <v>808</v>
      </c>
      <c r="C8" s="3" t="s">
        <v>1350</v>
      </c>
      <c r="D8" s="2">
        <v>3128337479</v>
      </c>
      <c r="E8" s="54" t="s">
        <v>328</v>
      </c>
      <c r="F8" s="78" t="s">
        <v>1119</v>
      </c>
      <c r="G8" s="3" t="s">
        <v>359</v>
      </c>
      <c r="H8" s="3">
        <v>0</v>
      </c>
      <c r="J8" s="76">
        <v>33324</v>
      </c>
    </row>
    <row r="9" spans="1:10" x14ac:dyDescent="0.25">
      <c r="A9" s="3">
        <v>8</v>
      </c>
      <c r="B9" s="3" t="s">
        <v>809</v>
      </c>
      <c r="C9" s="3" t="s">
        <v>1351</v>
      </c>
      <c r="D9" s="2">
        <v>3123669868</v>
      </c>
      <c r="E9" s="54" t="s">
        <v>329</v>
      </c>
      <c r="F9" s="78" t="s">
        <v>1112</v>
      </c>
      <c r="G9" s="3" t="s">
        <v>360</v>
      </c>
      <c r="H9" s="3">
        <v>1</v>
      </c>
      <c r="J9" s="76">
        <v>33325</v>
      </c>
    </row>
    <row r="10" spans="1:10" x14ac:dyDescent="0.25">
      <c r="A10" s="3">
        <v>9</v>
      </c>
      <c r="B10" s="3" t="s">
        <v>810</v>
      </c>
      <c r="C10" s="3" t="s">
        <v>1352</v>
      </c>
      <c r="D10" s="2">
        <v>3121847005</v>
      </c>
      <c r="E10" s="54" t="s">
        <v>330</v>
      </c>
      <c r="F10" s="78" t="s">
        <v>1113</v>
      </c>
      <c r="G10" s="3" t="s">
        <v>361</v>
      </c>
      <c r="H10" s="3">
        <v>1</v>
      </c>
      <c r="J10" s="76">
        <v>33326</v>
      </c>
    </row>
    <row r="11" spans="1:10" x14ac:dyDescent="0.25">
      <c r="A11" s="3">
        <v>10</v>
      </c>
      <c r="B11" s="3" t="s">
        <v>811</v>
      </c>
      <c r="C11" s="3" t="s">
        <v>1353</v>
      </c>
      <c r="D11" s="2">
        <v>3126725255</v>
      </c>
      <c r="E11" s="54" t="s">
        <v>331</v>
      </c>
      <c r="F11" s="78" t="s">
        <v>1120</v>
      </c>
      <c r="G11" s="3" t="s">
        <v>362</v>
      </c>
      <c r="H11" s="3">
        <v>0</v>
      </c>
      <c r="J11" s="76">
        <v>33327</v>
      </c>
    </row>
    <row r="12" spans="1:10" x14ac:dyDescent="0.25">
      <c r="A12" s="3">
        <v>11</v>
      </c>
      <c r="B12" s="3" t="s">
        <v>812</v>
      </c>
      <c r="C12" s="3" t="s">
        <v>1354</v>
      </c>
      <c r="D12" s="2">
        <v>3129884679</v>
      </c>
      <c r="E12" s="54" t="s">
        <v>328</v>
      </c>
      <c r="F12" s="78" t="s">
        <v>1114</v>
      </c>
      <c r="G12" s="3" t="s">
        <v>363</v>
      </c>
      <c r="H12" s="3">
        <v>0</v>
      </c>
      <c r="J12" s="76">
        <v>33328</v>
      </c>
    </row>
    <row r="13" spans="1:10" x14ac:dyDescent="0.25">
      <c r="A13" s="3">
        <v>12</v>
      </c>
      <c r="B13" s="3" t="s">
        <v>813</v>
      </c>
      <c r="C13" s="3" t="s">
        <v>1342</v>
      </c>
      <c r="D13" s="2">
        <v>3123682271</v>
      </c>
      <c r="E13" s="54" t="s">
        <v>332</v>
      </c>
      <c r="F13" s="78" t="s">
        <v>1121</v>
      </c>
      <c r="G13" s="3" t="s">
        <v>364</v>
      </c>
      <c r="H13" s="3">
        <v>1</v>
      </c>
      <c r="J13" s="76">
        <v>33329</v>
      </c>
    </row>
    <row r="14" spans="1:10" x14ac:dyDescent="0.25">
      <c r="A14" s="3">
        <v>13</v>
      </c>
      <c r="B14" s="3" t="s">
        <v>814</v>
      </c>
      <c r="C14" s="3" t="s">
        <v>1355</v>
      </c>
      <c r="D14" s="2">
        <v>3125625670</v>
      </c>
      <c r="E14" s="54" t="s">
        <v>333</v>
      </c>
      <c r="F14" s="78" t="s">
        <v>1124</v>
      </c>
      <c r="G14" s="3" t="s">
        <v>365</v>
      </c>
      <c r="H14" s="3">
        <v>0</v>
      </c>
      <c r="J14" s="76">
        <v>33330</v>
      </c>
    </row>
    <row r="15" spans="1:10" x14ac:dyDescent="0.25">
      <c r="A15" s="3">
        <v>14</v>
      </c>
      <c r="B15" s="3" t="s">
        <v>815</v>
      </c>
      <c r="C15" s="3" t="s">
        <v>1356</v>
      </c>
      <c r="D15" s="2">
        <v>3125398849</v>
      </c>
      <c r="E15" s="54" t="s">
        <v>334</v>
      </c>
      <c r="F15" s="78" t="s">
        <v>1122</v>
      </c>
      <c r="G15" s="3" t="s">
        <v>366</v>
      </c>
      <c r="H15" s="3">
        <v>1</v>
      </c>
      <c r="J15" s="76">
        <v>33331</v>
      </c>
    </row>
    <row r="16" spans="1:10" x14ac:dyDescent="0.25">
      <c r="A16" s="3">
        <v>15</v>
      </c>
      <c r="B16" s="3" t="s">
        <v>816</v>
      </c>
      <c r="C16" s="3" t="s">
        <v>1357</v>
      </c>
      <c r="D16" s="2">
        <v>3123720529</v>
      </c>
      <c r="E16" s="54" t="s">
        <v>335</v>
      </c>
      <c r="F16" s="78" t="s">
        <v>1123</v>
      </c>
      <c r="G16" s="3" t="s">
        <v>367</v>
      </c>
      <c r="H16" s="3">
        <v>0</v>
      </c>
      <c r="J16" s="76">
        <v>33332</v>
      </c>
    </row>
    <row r="17" spans="1:10" x14ac:dyDescent="0.25">
      <c r="A17" s="3">
        <v>16</v>
      </c>
      <c r="B17" s="3" t="s">
        <v>817</v>
      </c>
      <c r="C17" s="3" t="s">
        <v>1358</v>
      </c>
      <c r="D17" s="2">
        <v>3128811535</v>
      </c>
      <c r="E17" s="7" t="s">
        <v>945</v>
      </c>
      <c r="F17" s="78" t="s">
        <v>1111</v>
      </c>
      <c r="G17" s="3" t="s">
        <v>368</v>
      </c>
      <c r="H17" s="3">
        <v>0</v>
      </c>
      <c r="J17" s="76">
        <v>33333</v>
      </c>
    </row>
    <row r="18" spans="1:10" x14ac:dyDescent="0.25">
      <c r="A18" s="3">
        <v>17</v>
      </c>
      <c r="B18" s="3" t="s">
        <v>818</v>
      </c>
      <c r="C18" s="3" t="s">
        <v>1359</v>
      </c>
      <c r="D18" s="2">
        <v>3129876670</v>
      </c>
      <c r="E18" s="7" t="s">
        <v>946</v>
      </c>
      <c r="F18" s="78" t="s">
        <v>1125</v>
      </c>
      <c r="G18" s="3" t="s">
        <v>369</v>
      </c>
      <c r="H18" s="3">
        <v>1</v>
      </c>
      <c r="J18" s="76">
        <v>33334</v>
      </c>
    </row>
    <row r="19" spans="1:10" x14ac:dyDescent="0.25">
      <c r="A19" s="3">
        <v>18</v>
      </c>
      <c r="B19" s="3" t="s">
        <v>819</v>
      </c>
      <c r="C19" s="3" t="s">
        <v>1360</v>
      </c>
      <c r="D19" s="2">
        <v>3120919407</v>
      </c>
      <c r="E19" s="54" t="s">
        <v>336</v>
      </c>
      <c r="F19" s="78" t="s">
        <v>1141</v>
      </c>
      <c r="G19" s="3" t="s">
        <v>370</v>
      </c>
      <c r="H19" s="3">
        <v>1</v>
      </c>
      <c r="J19" s="76">
        <v>33335</v>
      </c>
    </row>
    <row r="20" spans="1:10" x14ac:dyDescent="0.25">
      <c r="A20" s="3">
        <v>19</v>
      </c>
      <c r="B20" s="3" t="s">
        <v>820</v>
      </c>
      <c r="C20" s="3" t="s">
        <v>1361</v>
      </c>
      <c r="D20" s="2">
        <v>3128984183</v>
      </c>
      <c r="E20" s="54" t="s">
        <v>337</v>
      </c>
      <c r="F20" s="78" t="s">
        <v>1144</v>
      </c>
      <c r="G20" s="3" t="s">
        <v>371</v>
      </c>
      <c r="H20" s="3">
        <v>0</v>
      </c>
      <c r="J20" s="76">
        <v>33336</v>
      </c>
    </row>
    <row r="21" spans="1:10" x14ac:dyDescent="0.25">
      <c r="A21" s="3">
        <v>20</v>
      </c>
      <c r="B21" s="3" t="s">
        <v>821</v>
      </c>
      <c r="C21" s="3" t="s">
        <v>1362</v>
      </c>
      <c r="D21" s="2">
        <v>3127413774</v>
      </c>
      <c r="E21" s="54" t="s">
        <v>338</v>
      </c>
      <c r="F21" s="78" t="s">
        <v>1143</v>
      </c>
      <c r="G21" s="3" t="s">
        <v>372</v>
      </c>
      <c r="H21" s="3">
        <v>0</v>
      </c>
      <c r="J21" s="76">
        <v>33337</v>
      </c>
    </row>
    <row r="22" spans="1:10" x14ac:dyDescent="0.25">
      <c r="A22" s="3">
        <v>21</v>
      </c>
      <c r="B22" s="3" t="s">
        <v>822</v>
      </c>
      <c r="C22" s="3" t="s">
        <v>1363</v>
      </c>
      <c r="D22" s="2">
        <v>3125132834</v>
      </c>
      <c r="E22" s="54" t="s">
        <v>327</v>
      </c>
      <c r="F22" s="78" t="s">
        <v>1142</v>
      </c>
      <c r="G22" s="3" t="s">
        <v>373</v>
      </c>
      <c r="H22" s="3">
        <v>1</v>
      </c>
      <c r="J22" s="76">
        <v>33338</v>
      </c>
    </row>
    <row r="23" spans="1:10" x14ac:dyDescent="0.25">
      <c r="A23" s="3">
        <v>22</v>
      </c>
      <c r="B23" s="3" t="s">
        <v>823</v>
      </c>
      <c r="C23" s="3" t="s">
        <v>1364</v>
      </c>
      <c r="D23" s="2">
        <v>3122597665</v>
      </c>
      <c r="E23" s="54" t="s">
        <v>339</v>
      </c>
      <c r="F23" s="78" t="s">
        <v>1145</v>
      </c>
      <c r="G23" s="3" t="s">
        <v>374</v>
      </c>
      <c r="H23" s="3">
        <v>0</v>
      </c>
      <c r="J23" s="76">
        <v>33339</v>
      </c>
    </row>
    <row r="24" spans="1:10" x14ac:dyDescent="0.25">
      <c r="A24" s="3">
        <v>23</v>
      </c>
      <c r="B24" s="3" t="s">
        <v>824</v>
      </c>
      <c r="C24" s="3" t="s">
        <v>1365</v>
      </c>
      <c r="D24" s="2">
        <v>3126498228</v>
      </c>
      <c r="E24" s="54" t="s">
        <v>340</v>
      </c>
      <c r="F24" s="78" t="s">
        <v>1146</v>
      </c>
      <c r="G24" s="3" t="s">
        <v>384</v>
      </c>
      <c r="H24" s="3">
        <v>0</v>
      </c>
      <c r="J24" s="76">
        <v>33340</v>
      </c>
    </row>
    <row r="25" spans="1:10" x14ac:dyDescent="0.25">
      <c r="A25" s="3">
        <v>24</v>
      </c>
      <c r="B25" s="3" t="s">
        <v>825</v>
      </c>
      <c r="C25" s="3" t="s">
        <v>1366</v>
      </c>
      <c r="D25" s="2">
        <v>3127034771</v>
      </c>
      <c r="E25" s="54" t="s">
        <v>341</v>
      </c>
      <c r="F25" s="78" t="s">
        <v>1147</v>
      </c>
      <c r="G25" s="3" t="s">
        <v>385</v>
      </c>
      <c r="H25" s="3">
        <v>0</v>
      </c>
      <c r="J25" s="76">
        <v>33341</v>
      </c>
    </row>
    <row r="26" spans="1:10" x14ac:dyDescent="0.25">
      <c r="A26" s="3">
        <v>25</v>
      </c>
      <c r="B26" s="3" t="s">
        <v>826</v>
      </c>
      <c r="C26" s="3" t="s">
        <v>1367</v>
      </c>
      <c r="D26" s="2">
        <v>3128447797</v>
      </c>
      <c r="E26" s="54" t="s">
        <v>327</v>
      </c>
      <c r="F26" s="78" t="s">
        <v>1148</v>
      </c>
      <c r="G26" s="3" t="s">
        <v>386</v>
      </c>
      <c r="H26" s="3">
        <v>1</v>
      </c>
      <c r="J26" s="76">
        <v>33342</v>
      </c>
    </row>
    <row r="27" spans="1:10" x14ac:dyDescent="0.25">
      <c r="A27" s="3">
        <v>26</v>
      </c>
      <c r="B27" s="3" t="s">
        <v>827</v>
      </c>
      <c r="C27" s="3" t="s">
        <v>1368</v>
      </c>
      <c r="D27" s="2">
        <v>3124680345</v>
      </c>
      <c r="E27" s="54" t="s">
        <v>342</v>
      </c>
      <c r="F27" s="78" t="s">
        <v>1149</v>
      </c>
      <c r="G27" s="3" t="s">
        <v>387</v>
      </c>
      <c r="H27" s="3">
        <v>1</v>
      </c>
      <c r="J27" s="76">
        <v>33343</v>
      </c>
    </row>
    <row r="28" spans="1:10" x14ac:dyDescent="0.25">
      <c r="A28" s="3">
        <v>27</v>
      </c>
      <c r="B28" s="3" t="s">
        <v>828</v>
      </c>
      <c r="C28" s="3" t="s">
        <v>1369</v>
      </c>
      <c r="D28" s="2">
        <v>3128581771</v>
      </c>
      <c r="E28" s="54" t="s">
        <v>335</v>
      </c>
      <c r="F28" s="78" t="s">
        <v>1150</v>
      </c>
      <c r="G28" s="3" t="s">
        <v>388</v>
      </c>
      <c r="H28" s="3">
        <v>0</v>
      </c>
      <c r="J28" s="76">
        <v>33344</v>
      </c>
    </row>
    <row r="29" spans="1:10" x14ac:dyDescent="0.25">
      <c r="A29" s="3">
        <v>28</v>
      </c>
      <c r="B29" s="3" t="s">
        <v>829</v>
      </c>
      <c r="C29" s="3" t="s">
        <v>1370</v>
      </c>
      <c r="D29" s="2">
        <v>3127494107</v>
      </c>
      <c r="E29" s="54" t="s">
        <v>343</v>
      </c>
      <c r="F29" s="78" t="s">
        <v>1151</v>
      </c>
      <c r="G29" s="3" t="s">
        <v>389</v>
      </c>
      <c r="H29" s="3">
        <v>1</v>
      </c>
      <c r="J29" s="76">
        <v>33345</v>
      </c>
    </row>
    <row r="30" spans="1:10" x14ac:dyDescent="0.25">
      <c r="A30" s="3">
        <v>29</v>
      </c>
      <c r="B30" s="3" t="s">
        <v>830</v>
      </c>
      <c r="C30" s="3" t="s">
        <v>1371</v>
      </c>
      <c r="D30" s="2">
        <v>3125283154</v>
      </c>
      <c r="E30" s="54" t="s">
        <v>344</v>
      </c>
      <c r="F30" s="78" t="s">
        <v>1152</v>
      </c>
      <c r="G30" s="3" t="s">
        <v>390</v>
      </c>
      <c r="H30" s="3">
        <v>0</v>
      </c>
      <c r="J30" s="76">
        <v>33346</v>
      </c>
    </row>
    <row r="31" spans="1:10" x14ac:dyDescent="0.25">
      <c r="A31" s="3">
        <v>30</v>
      </c>
      <c r="B31" s="3" t="s">
        <v>831</v>
      </c>
      <c r="C31" s="3" t="s">
        <v>1372</v>
      </c>
      <c r="D31" s="2">
        <v>3122275625</v>
      </c>
      <c r="E31" s="54" t="s">
        <v>345</v>
      </c>
      <c r="F31" s="78" t="s">
        <v>1153</v>
      </c>
      <c r="G31" s="3" t="s">
        <v>391</v>
      </c>
      <c r="H31" s="3">
        <v>1</v>
      </c>
      <c r="J31" s="76">
        <v>33347</v>
      </c>
    </row>
    <row r="32" spans="1:10" x14ac:dyDescent="0.25">
      <c r="A32" s="3">
        <v>31</v>
      </c>
      <c r="B32" s="3" t="s">
        <v>832</v>
      </c>
      <c r="C32" s="3" t="s">
        <v>1373</v>
      </c>
      <c r="D32" s="2">
        <v>3128455170</v>
      </c>
      <c r="E32" s="54" t="s">
        <v>346</v>
      </c>
      <c r="F32" s="78" t="s">
        <v>1154</v>
      </c>
      <c r="G32" s="3" t="s">
        <v>392</v>
      </c>
      <c r="H32" s="3">
        <v>0</v>
      </c>
      <c r="J32" s="76">
        <v>33348</v>
      </c>
    </row>
    <row r="33" spans="1:10" x14ac:dyDescent="0.25">
      <c r="A33" s="3">
        <v>32</v>
      </c>
      <c r="B33" s="3" t="s">
        <v>833</v>
      </c>
      <c r="C33" s="3" t="s">
        <v>1374</v>
      </c>
      <c r="D33" s="2">
        <v>3121933013</v>
      </c>
      <c r="E33" s="54" t="s">
        <v>339</v>
      </c>
      <c r="F33" s="78" t="s">
        <v>1155</v>
      </c>
      <c r="G33" s="3" t="s">
        <v>383</v>
      </c>
      <c r="H33" s="3">
        <v>0</v>
      </c>
      <c r="J33" s="76">
        <v>33349</v>
      </c>
    </row>
    <row r="34" spans="1:10" x14ac:dyDescent="0.25">
      <c r="A34" s="3">
        <v>33</v>
      </c>
      <c r="B34" s="3" t="s">
        <v>834</v>
      </c>
      <c r="C34" s="3" t="s">
        <v>1375</v>
      </c>
      <c r="D34" s="2">
        <v>3123194730</v>
      </c>
      <c r="E34" s="54" t="s">
        <v>347</v>
      </c>
      <c r="F34" s="78" t="s">
        <v>1156</v>
      </c>
      <c r="G34" s="3" t="s">
        <v>382</v>
      </c>
      <c r="H34" s="3">
        <v>1</v>
      </c>
      <c r="J34" s="76">
        <v>33350</v>
      </c>
    </row>
    <row r="35" spans="1:10" x14ac:dyDescent="0.25">
      <c r="A35" s="3">
        <v>34</v>
      </c>
      <c r="B35" s="3" t="s">
        <v>835</v>
      </c>
      <c r="C35" s="3" t="s">
        <v>1376</v>
      </c>
      <c r="D35" s="2">
        <v>3125742007</v>
      </c>
      <c r="E35" s="54" t="s">
        <v>335</v>
      </c>
      <c r="F35" s="78" t="s">
        <v>1157</v>
      </c>
      <c r="G35" s="3" t="s">
        <v>381</v>
      </c>
      <c r="H35" s="3">
        <v>0</v>
      </c>
      <c r="J35" s="76">
        <v>33351</v>
      </c>
    </row>
    <row r="36" spans="1:10" x14ac:dyDescent="0.25">
      <c r="A36" s="3">
        <v>35</v>
      </c>
      <c r="B36" s="3" t="s">
        <v>836</v>
      </c>
      <c r="C36" s="3" t="s">
        <v>1377</v>
      </c>
      <c r="D36" s="2">
        <v>3124246045</v>
      </c>
      <c r="E36" s="54" t="s">
        <v>348</v>
      </c>
      <c r="F36" s="78" t="s">
        <v>1158</v>
      </c>
      <c r="G36" s="3" t="s">
        <v>380</v>
      </c>
      <c r="H36" s="3">
        <v>1</v>
      </c>
      <c r="J36" s="76">
        <v>33352</v>
      </c>
    </row>
    <row r="37" spans="1:10" x14ac:dyDescent="0.25">
      <c r="A37" s="3">
        <v>36</v>
      </c>
      <c r="B37" s="3" t="s">
        <v>837</v>
      </c>
      <c r="C37" s="3" t="s">
        <v>1378</v>
      </c>
      <c r="D37" s="2">
        <v>3123944080</v>
      </c>
      <c r="E37" s="54" t="s">
        <v>349</v>
      </c>
      <c r="F37" s="78" t="s">
        <v>1159</v>
      </c>
      <c r="G37" s="3" t="s">
        <v>379</v>
      </c>
      <c r="H37" s="3">
        <v>1</v>
      </c>
      <c r="J37" s="76">
        <v>33353</v>
      </c>
    </row>
    <row r="38" spans="1:10" x14ac:dyDescent="0.25">
      <c r="A38" s="3">
        <v>37</v>
      </c>
      <c r="B38" s="3" t="s">
        <v>838</v>
      </c>
      <c r="C38" s="3" t="s">
        <v>1379</v>
      </c>
      <c r="D38" s="2">
        <v>3120087387</v>
      </c>
      <c r="E38" s="54" t="s">
        <v>350</v>
      </c>
      <c r="F38" s="78" t="s">
        <v>1160</v>
      </c>
      <c r="G38" s="3" t="s">
        <v>378</v>
      </c>
      <c r="H38" s="3">
        <v>0</v>
      </c>
      <c r="J38" s="76">
        <v>33354</v>
      </c>
    </row>
    <row r="39" spans="1:10" x14ac:dyDescent="0.25">
      <c r="A39" s="3">
        <v>38</v>
      </c>
      <c r="B39" s="3" t="s">
        <v>839</v>
      </c>
      <c r="C39" s="3" t="s">
        <v>1380</v>
      </c>
      <c r="D39" s="2">
        <v>3126226295</v>
      </c>
      <c r="E39" s="54" t="s">
        <v>333</v>
      </c>
      <c r="F39" s="78" t="s">
        <v>1161</v>
      </c>
      <c r="G39" s="3" t="s">
        <v>377</v>
      </c>
      <c r="H39" s="3">
        <v>0</v>
      </c>
      <c r="J39" s="76">
        <v>33355</v>
      </c>
    </row>
    <row r="40" spans="1:10" x14ac:dyDescent="0.25">
      <c r="A40" s="3">
        <v>39</v>
      </c>
      <c r="B40" s="3" t="s">
        <v>840</v>
      </c>
      <c r="C40" s="3" t="s">
        <v>1381</v>
      </c>
      <c r="D40" s="2">
        <v>3122932493</v>
      </c>
      <c r="E40" s="54" t="s">
        <v>351</v>
      </c>
      <c r="F40" s="78" t="s">
        <v>1162</v>
      </c>
      <c r="G40" s="3" t="s">
        <v>376</v>
      </c>
      <c r="H40" s="3">
        <v>1</v>
      </c>
      <c r="J40" s="76">
        <v>33356</v>
      </c>
    </row>
    <row r="41" spans="1:10" x14ac:dyDescent="0.25">
      <c r="A41" s="3">
        <v>40</v>
      </c>
      <c r="B41" s="3" t="s">
        <v>841</v>
      </c>
      <c r="C41" s="3" t="s">
        <v>1382</v>
      </c>
      <c r="D41" s="2">
        <v>3128828632</v>
      </c>
      <c r="E41" s="54" t="s">
        <v>352</v>
      </c>
      <c r="F41" s="78" t="s">
        <v>1163</v>
      </c>
      <c r="G41" s="3" t="s">
        <v>375</v>
      </c>
      <c r="H41" s="3" t="s">
        <v>278</v>
      </c>
      <c r="J41" s="76">
        <v>33357</v>
      </c>
    </row>
    <row r="42" spans="1:10" x14ac:dyDescent="0.25">
      <c r="A42" s="3">
        <v>41</v>
      </c>
      <c r="B42" s="3" t="s">
        <v>842</v>
      </c>
      <c r="C42" s="3" t="s">
        <v>1383</v>
      </c>
      <c r="D42" s="2">
        <v>3124745945</v>
      </c>
      <c r="E42" s="54" t="s">
        <v>457</v>
      </c>
      <c r="F42" s="78" t="s">
        <v>1166</v>
      </c>
      <c r="G42" s="3" t="s">
        <v>502</v>
      </c>
      <c r="H42" s="3">
        <v>1</v>
      </c>
      <c r="J42" s="76">
        <v>33358</v>
      </c>
    </row>
    <row r="43" spans="1:10" x14ac:dyDescent="0.25">
      <c r="A43" s="3">
        <v>42</v>
      </c>
      <c r="B43" s="3" t="s">
        <v>843</v>
      </c>
      <c r="C43" s="3" t="s">
        <v>1384</v>
      </c>
      <c r="D43" s="2">
        <v>3123457924</v>
      </c>
      <c r="E43" s="54" t="s">
        <v>458</v>
      </c>
      <c r="F43" s="78" t="s">
        <v>1165</v>
      </c>
      <c r="G43" s="3" t="s">
        <v>503</v>
      </c>
      <c r="H43" s="3">
        <v>1</v>
      </c>
      <c r="J43" s="76">
        <v>33359</v>
      </c>
    </row>
    <row r="44" spans="1:10" x14ac:dyDescent="0.25">
      <c r="A44" s="3">
        <v>43</v>
      </c>
      <c r="B44" s="3" t="s">
        <v>844</v>
      </c>
      <c r="C44" s="3" t="s">
        <v>1385</v>
      </c>
      <c r="D44" s="2">
        <v>3122343554</v>
      </c>
      <c r="E44" s="54" t="s">
        <v>592</v>
      </c>
      <c r="F44" s="78" t="s">
        <v>1164</v>
      </c>
      <c r="G44" s="3" t="s">
        <v>504</v>
      </c>
      <c r="H44" s="3">
        <v>1</v>
      </c>
      <c r="J44" s="76">
        <v>33360</v>
      </c>
    </row>
    <row r="45" spans="1:10" x14ac:dyDescent="0.25">
      <c r="A45" s="3">
        <v>44</v>
      </c>
      <c r="B45" s="3" t="s">
        <v>845</v>
      </c>
      <c r="C45" s="3" t="s">
        <v>1386</v>
      </c>
      <c r="D45" s="2">
        <v>3127583659</v>
      </c>
      <c r="E45" s="54" t="s">
        <v>593</v>
      </c>
      <c r="F45" s="78" t="s">
        <v>1173</v>
      </c>
      <c r="G45" s="3" t="s">
        <v>505</v>
      </c>
      <c r="H45" s="3">
        <v>0</v>
      </c>
      <c r="J45" s="76">
        <v>33361</v>
      </c>
    </row>
    <row r="46" spans="1:10" x14ac:dyDescent="0.25">
      <c r="A46" s="3">
        <v>45</v>
      </c>
      <c r="B46" s="3" t="s">
        <v>846</v>
      </c>
      <c r="C46" s="3" t="s">
        <v>1387</v>
      </c>
      <c r="D46" s="2">
        <v>3124648585</v>
      </c>
      <c r="E46" s="54" t="s">
        <v>594</v>
      </c>
      <c r="F46" s="78" t="s">
        <v>1174</v>
      </c>
      <c r="G46" s="3" t="s">
        <v>506</v>
      </c>
      <c r="H46" s="3">
        <v>1</v>
      </c>
      <c r="J46" s="76">
        <v>33362</v>
      </c>
    </row>
    <row r="47" spans="1:10" x14ac:dyDescent="0.25">
      <c r="A47" s="3">
        <v>46</v>
      </c>
      <c r="B47" s="3" t="s">
        <v>847</v>
      </c>
      <c r="C47" s="3" t="s">
        <v>1388</v>
      </c>
      <c r="D47" s="3">
        <v>3124332781</v>
      </c>
      <c r="E47" s="54" t="s">
        <v>595</v>
      </c>
      <c r="F47" s="78" t="s">
        <v>1175</v>
      </c>
      <c r="G47" s="3" t="s">
        <v>507</v>
      </c>
      <c r="H47" s="3">
        <v>0</v>
      </c>
      <c r="J47" s="76">
        <v>33363</v>
      </c>
    </row>
    <row r="48" spans="1:10" x14ac:dyDescent="0.25">
      <c r="A48" s="3">
        <v>47</v>
      </c>
      <c r="B48" s="3" t="s">
        <v>848</v>
      </c>
      <c r="C48" s="3" t="s">
        <v>1389</v>
      </c>
      <c r="D48" s="3">
        <v>3124459277</v>
      </c>
      <c r="E48" s="54" t="s">
        <v>459</v>
      </c>
      <c r="F48" s="78" t="s">
        <v>1167</v>
      </c>
      <c r="G48" s="3" t="s">
        <v>508</v>
      </c>
      <c r="H48" s="3">
        <v>0</v>
      </c>
      <c r="J48" s="76">
        <v>33364</v>
      </c>
    </row>
    <row r="49" spans="1:10" x14ac:dyDescent="0.25">
      <c r="A49" s="3">
        <v>48</v>
      </c>
      <c r="B49" s="3" t="s">
        <v>849</v>
      </c>
      <c r="C49" s="3" t="s">
        <v>1390</v>
      </c>
      <c r="D49" s="3">
        <v>3121416729</v>
      </c>
      <c r="E49" s="54" t="s">
        <v>460</v>
      </c>
      <c r="F49" s="78" t="s">
        <v>1176</v>
      </c>
      <c r="G49" s="3" t="s">
        <v>509</v>
      </c>
      <c r="H49" s="3">
        <v>0</v>
      </c>
      <c r="J49" s="76">
        <v>33365</v>
      </c>
    </row>
    <row r="50" spans="1:10" x14ac:dyDescent="0.25">
      <c r="A50" s="3">
        <v>49</v>
      </c>
      <c r="B50" s="3" t="s">
        <v>850</v>
      </c>
      <c r="C50" s="3" t="s">
        <v>1391</v>
      </c>
      <c r="D50" s="3">
        <v>3126364933</v>
      </c>
      <c r="E50" s="54" t="s">
        <v>461</v>
      </c>
      <c r="F50" s="78" t="s">
        <v>1177</v>
      </c>
      <c r="G50" s="3" t="s">
        <v>510</v>
      </c>
      <c r="H50" s="3">
        <v>0</v>
      </c>
      <c r="J50" s="76">
        <v>33366</v>
      </c>
    </row>
    <row r="51" spans="1:10" x14ac:dyDescent="0.25">
      <c r="A51" s="3">
        <v>50</v>
      </c>
      <c r="B51" s="3" t="s">
        <v>851</v>
      </c>
      <c r="C51" s="3" t="s">
        <v>1392</v>
      </c>
      <c r="D51" s="3">
        <v>3126763575</v>
      </c>
      <c r="E51" s="54" t="s">
        <v>596</v>
      </c>
      <c r="F51" s="78" t="s">
        <v>1178</v>
      </c>
      <c r="G51" s="3" t="s">
        <v>511</v>
      </c>
      <c r="H51" s="3">
        <v>0</v>
      </c>
      <c r="J51" s="76">
        <v>33367</v>
      </c>
    </row>
    <row r="52" spans="1:10" x14ac:dyDescent="0.25">
      <c r="A52" s="3">
        <v>51</v>
      </c>
      <c r="B52" s="3" t="s">
        <v>852</v>
      </c>
      <c r="C52" s="3" t="s">
        <v>1393</v>
      </c>
      <c r="D52" s="3">
        <v>3122195962</v>
      </c>
      <c r="E52" s="54" t="s">
        <v>597</v>
      </c>
      <c r="F52" s="78" t="s">
        <v>1179</v>
      </c>
      <c r="G52" s="3" t="s">
        <v>512</v>
      </c>
      <c r="H52" s="3">
        <v>1</v>
      </c>
      <c r="J52" s="76">
        <v>33368</v>
      </c>
    </row>
    <row r="53" spans="1:10" x14ac:dyDescent="0.25">
      <c r="A53" s="3">
        <v>52</v>
      </c>
      <c r="B53" s="3" t="s">
        <v>853</v>
      </c>
      <c r="C53" s="3" t="s">
        <v>1394</v>
      </c>
      <c r="D53" s="3">
        <v>3120478669</v>
      </c>
      <c r="E53" s="54" t="s">
        <v>598</v>
      </c>
      <c r="F53" s="78" t="s">
        <v>1180</v>
      </c>
      <c r="G53" s="3" t="s">
        <v>513</v>
      </c>
      <c r="H53" s="3">
        <v>0</v>
      </c>
      <c r="J53" s="76">
        <v>33369</v>
      </c>
    </row>
    <row r="54" spans="1:10" x14ac:dyDescent="0.25">
      <c r="A54" s="3">
        <v>53</v>
      </c>
      <c r="B54" s="3" t="s">
        <v>854</v>
      </c>
      <c r="C54" s="3" t="s">
        <v>1395</v>
      </c>
      <c r="D54" s="3">
        <v>3120689923</v>
      </c>
      <c r="E54" s="54" t="s">
        <v>599</v>
      </c>
      <c r="F54" s="78" t="s">
        <v>1181</v>
      </c>
      <c r="G54" s="3" t="s">
        <v>514</v>
      </c>
      <c r="H54" s="3">
        <v>0</v>
      </c>
      <c r="J54" s="76">
        <v>33370</v>
      </c>
    </row>
    <row r="55" spans="1:10" x14ac:dyDescent="0.25">
      <c r="A55" s="3">
        <v>54</v>
      </c>
      <c r="B55" s="3" t="s">
        <v>855</v>
      </c>
      <c r="C55" s="3" t="s">
        <v>1396</v>
      </c>
      <c r="D55" s="3">
        <v>3129004764</v>
      </c>
      <c r="E55" s="54" t="s">
        <v>600</v>
      </c>
      <c r="F55" s="78" t="s">
        <v>1182</v>
      </c>
      <c r="G55" s="3" t="s">
        <v>515</v>
      </c>
      <c r="H55" s="3">
        <v>0</v>
      </c>
      <c r="J55" s="76">
        <v>33371</v>
      </c>
    </row>
    <row r="56" spans="1:10" x14ac:dyDescent="0.25">
      <c r="A56" s="3">
        <v>55</v>
      </c>
      <c r="B56" s="3" t="s">
        <v>856</v>
      </c>
      <c r="C56" s="3" t="s">
        <v>1397</v>
      </c>
      <c r="D56" s="3">
        <v>3127347977</v>
      </c>
      <c r="E56" s="54" t="s">
        <v>601</v>
      </c>
      <c r="F56" s="78" t="s">
        <v>1183</v>
      </c>
      <c r="G56" s="3" t="s">
        <v>516</v>
      </c>
      <c r="H56" s="3">
        <v>0</v>
      </c>
      <c r="J56" s="76">
        <v>33372</v>
      </c>
    </row>
    <row r="57" spans="1:10" x14ac:dyDescent="0.25">
      <c r="A57" s="3">
        <v>56</v>
      </c>
      <c r="B57" s="3" t="s">
        <v>857</v>
      </c>
      <c r="C57" s="3" t="s">
        <v>1398</v>
      </c>
      <c r="D57" s="3">
        <v>3121588282</v>
      </c>
      <c r="E57" s="54" t="s">
        <v>602</v>
      </c>
      <c r="F57" s="78" t="s">
        <v>1184</v>
      </c>
      <c r="G57" s="3" t="s">
        <v>517</v>
      </c>
      <c r="H57" s="3">
        <v>0</v>
      </c>
      <c r="J57" s="76">
        <v>33373</v>
      </c>
    </row>
    <row r="58" spans="1:10" x14ac:dyDescent="0.25">
      <c r="A58" s="3">
        <v>57</v>
      </c>
      <c r="B58" s="3" t="s">
        <v>858</v>
      </c>
      <c r="C58" s="3" t="s">
        <v>1399</v>
      </c>
      <c r="D58" s="3">
        <v>3125125362</v>
      </c>
      <c r="E58" s="54" t="s">
        <v>462</v>
      </c>
      <c r="F58" s="78" t="s">
        <v>1185</v>
      </c>
      <c r="G58" s="3" t="s">
        <v>518</v>
      </c>
      <c r="H58" s="3">
        <v>1</v>
      </c>
      <c r="J58" s="76">
        <v>33374</v>
      </c>
    </row>
    <row r="59" spans="1:10" x14ac:dyDescent="0.25">
      <c r="A59" s="3">
        <v>58</v>
      </c>
      <c r="B59" s="3" t="s">
        <v>859</v>
      </c>
      <c r="C59" s="3" t="s">
        <v>1400</v>
      </c>
      <c r="D59" s="3">
        <v>3126373923</v>
      </c>
      <c r="E59" s="54" t="s">
        <v>463</v>
      </c>
      <c r="F59" s="78" t="s">
        <v>1186</v>
      </c>
      <c r="G59" s="3" t="s">
        <v>519</v>
      </c>
      <c r="H59" s="3">
        <v>0</v>
      </c>
      <c r="J59" s="76">
        <v>33375</v>
      </c>
    </row>
    <row r="60" spans="1:10" x14ac:dyDescent="0.25">
      <c r="A60" s="3">
        <v>59</v>
      </c>
      <c r="B60" s="3" t="s">
        <v>860</v>
      </c>
      <c r="C60" s="3" t="s">
        <v>1401</v>
      </c>
      <c r="D60" s="3">
        <v>3125845526</v>
      </c>
      <c r="E60" s="54" t="s">
        <v>464</v>
      </c>
      <c r="F60" s="78" t="s">
        <v>1168</v>
      </c>
      <c r="G60" s="3" t="s">
        <v>520</v>
      </c>
      <c r="H60" s="3">
        <v>1</v>
      </c>
      <c r="J60" s="76">
        <v>33376</v>
      </c>
    </row>
    <row r="61" spans="1:10" x14ac:dyDescent="0.25">
      <c r="A61" s="3">
        <v>60</v>
      </c>
      <c r="B61" s="3" t="s">
        <v>861</v>
      </c>
      <c r="C61" s="3" t="s">
        <v>1402</v>
      </c>
      <c r="D61" s="3">
        <v>3127560483</v>
      </c>
      <c r="E61" s="54" t="s">
        <v>465</v>
      </c>
      <c r="F61" s="78" t="s">
        <v>1187</v>
      </c>
      <c r="G61" s="3" t="s">
        <v>521</v>
      </c>
      <c r="H61" s="3" t="s">
        <v>278</v>
      </c>
      <c r="J61" s="76">
        <v>33377</v>
      </c>
    </row>
    <row r="62" spans="1:10" x14ac:dyDescent="0.25">
      <c r="A62" s="3">
        <v>61</v>
      </c>
      <c r="B62" s="3" t="s">
        <v>862</v>
      </c>
      <c r="C62" s="3" t="s">
        <v>1403</v>
      </c>
      <c r="D62" s="3">
        <v>3129552275</v>
      </c>
      <c r="E62" s="54" t="s">
        <v>603</v>
      </c>
      <c r="F62" s="78" t="s">
        <v>1188</v>
      </c>
      <c r="G62" s="3" t="s">
        <v>522</v>
      </c>
      <c r="H62" s="3">
        <v>0</v>
      </c>
      <c r="J62" s="76">
        <v>33378</v>
      </c>
    </row>
    <row r="63" spans="1:10" x14ac:dyDescent="0.25">
      <c r="A63" s="3">
        <v>62</v>
      </c>
      <c r="B63" s="3" t="s">
        <v>863</v>
      </c>
      <c r="C63" s="3" t="s">
        <v>1404</v>
      </c>
      <c r="D63" s="3">
        <v>3120320557</v>
      </c>
      <c r="E63" s="54" t="s">
        <v>604</v>
      </c>
      <c r="F63" s="78" t="s">
        <v>1189</v>
      </c>
      <c r="G63" s="3" t="s">
        <v>523</v>
      </c>
      <c r="H63" s="3" t="s">
        <v>278</v>
      </c>
      <c r="J63" s="76">
        <v>33379</v>
      </c>
    </row>
    <row r="64" spans="1:10" x14ac:dyDescent="0.25">
      <c r="A64" s="3">
        <v>63</v>
      </c>
      <c r="B64" s="3" t="s">
        <v>864</v>
      </c>
      <c r="C64" s="3" t="s">
        <v>1405</v>
      </c>
      <c r="D64" s="3">
        <v>3124270438</v>
      </c>
      <c r="E64" s="54" t="s">
        <v>605</v>
      </c>
      <c r="F64" s="78" t="s">
        <v>1190</v>
      </c>
      <c r="G64" s="3" t="s">
        <v>524</v>
      </c>
      <c r="H64" s="3" t="s">
        <v>278</v>
      </c>
      <c r="J64" s="76">
        <v>33380</v>
      </c>
    </row>
    <row r="65" spans="1:10" x14ac:dyDescent="0.25">
      <c r="A65" s="3">
        <v>64</v>
      </c>
      <c r="B65" s="3" t="s">
        <v>865</v>
      </c>
      <c r="C65" s="3" t="s">
        <v>1406</v>
      </c>
      <c r="D65" s="3">
        <v>3128432262</v>
      </c>
      <c r="E65" s="54" t="s">
        <v>606</v>
      </c>
      <c r="F65" s="78" t="s">
        <v>1191</v>
      </c>
      <c r="G65" s="3" t="s">
        <v>525</v>
      </c>
      <c r="H65" s="3" t="s">
        <v>278</v>
      </c>
      <c r="J65" s="76">
        <v>33381</v>
      </c>
    </row>
    <row r="66" spans="1:10" x14ac:dyDescent="0.25">
      <c r="A66" s="3">
        <v>65</v>
      </c>
      <c r="B66" s="3" t="s">
        <v>866</v>
      </c>
      <c r="C66" s="3" t="s">
        <v>1407</v>
      </c>
      <c r="D66" s="3">
        <v>3122754402</v>
      </c>
      <c r="E66" s="54" t="s">
        <v>607</v>
      </c>
      <c r="F66" s="78" t="s">
        <v>1192</v>
      </c>
      <c r="G66" s="3" t="s">
        <v>526</v>
      </c>
      <c r="H66" s="3" t="s">
        <v>278</v>
      </c>
      <c r="J66" s="76">
        <v>33382</v>
      </c>
    </row>
    <row r="67" spans="1:10" x14ac:dyDescent="0.25">
      <c r="A67" s="3">
        <v>66</v>
      </c>
      <c r="B67" s="3" t="s">
        <v>867</v>
      </c>
      <c r="C67" s="3" t="s">
        <v>1408</v>
      </c>
      <c r="D67" s="3">
        <v>3124559131</v>
      </c>
      <c r="E67" s="54" t="s">
        <v>466</v>
      </c>
      <c r="F67" s="78" t="s">
        <v>1193</v>
      </c>
      <c r="G67" s="3" t="s">
        <v>527</v>
      </c>
      <c r="H67" s="3">
        <v>0</v>
      </c>
      <c r="J67" s="76">
        <v>33383</v>
      </c>
    </row>
    <row r="68" spans="1:10" x14ac:dyDescent="0.25">
      <c r="A68" s="3">
        <v>67</v>
      </c>
      <c r="B68" s="3" t="s">
        <v>868</v>
      </c>
      <c r="C68" s="3" t="s">
        <v>1409</v>
      </c>
      <c r="D68" s="3">
        <v>3125860142</v>
      </c>
      <c r="E68" s="54" t="s">
        <v>467</v>
      </c>
      <c r="F68" s="78" t="s">
        <v>1194</v>
      </c>
      <c r="G68" s="3" t="s">
        <v>528</v>
      </c>
      <c r="H68" s="3">
        <v>1</v>
      </c>
      <c r="J68" s="76">
        <v>33384</v>
      </c>
    </row>
    <row r="69" spans="1:10" x14ac:dyDescent="0.25">
      <c r="A69" s="3">
        <v>68</v>
      </c>
      <c r="B69" s="3" t="s">
        <v>869</v>
      </c>
      <c r="C69" s="3" t="s">
        <v>1410</v>
      </c>
      <c r="D69" s="3">
        <v>3128521243</v>
      </c>
      <c r="E69" s="54" t="s">
        <v>468</v>
      </c>
      <c r="F69" s="78" t="s">
        <v>1195</v>
      </c>
      <c r="G69" s="3" t="s">
        <v>529</v>
      </c>
      <c r="H69" s="3">
        <v>0</v>
      </c>
      <c r="J69" s="76">
        <v>33385</v>
      </c>
    </row>
    <row r="70" spans="1:10" x14ac:dyDescent="0.25">
      <c r="A70" s="3">
        <v>69</v>
      </c>
      <c r="B70" s="3" t="s">
        <v>870</v>
      </c>
      <c r="C70" s="3" t="s">
        <v>1411</v>
      </c>
      <c r="D70" s="3">
        <v>3121896922</v>
      </c>
      <c r="E70" s="54" t="s">
        <v>469</v>
      </c>
      <c r="F70" s="78" t="s">
        <v>1196</v>
      </c>
      <c r="G70" s="3" t="s">
        <v>530</v>
      </c>
      <c r="H70" s="3">
        <v>0</v>
      </c>
      <c r="J70" s="76">
        <v>33386</v>
      </c>
    </row>
    <row r="71" spans="1:10" x14ac:dyDescent="0.25">
      <c r="A71" s="3">
        <v>70</v>
      </c>
      <c r="B71" s="3" t="s">
        <v>871</v>
      </c>
      <c r="C71" s="3" t="s">
        <v>1412</v>
      </c>
      <c r="D71" s="3">
        <v>3127739044</v>
      </c>
      <c r="E71" s="54" t="s">
        <v>608</v>
      </c>
      <c r="F71" s="78" t="s">
        <v>1197</v>
      </c>
      <c r="G71" s="3" t="s">
        <v>531</v>
      </c>
      <c r="H71" s="3">
        <v>0</v>
      </c>
      <c r="J71" s="76">
        <v>33387</v>
      </c>
    </row>
    <row r="72" spans="1:10" x14ac:dyDescent="0.25">
      <c r="A72" s="3">
        <v>71</v>
      </c>
      <c r="B72" s="3" t="s">
        <v>872</v>
      </c>
      <c r="C72" s="3" t="s">
        <v>1413</v>
      </c>
      <c r="D72" s="3">
        <v>3122164593</v>
      </c>
      <c r="E72" s="54" t="s">
        <v>609</v>
      </c>
      <c r="F72" s="78" t="s">
        <v>1198</v>
      </c>
      <c r="G72" s="3" t="s">
        <v>532</v>
      </c>
      <c r="H72" s="3">
        <v>0</v>
      </c>
      <c r="J72" s="76">
        <v>33388</v>
      </c>
    </row>
    <row r="73" spans="1:10" x14ac:dyDescent="0.25">
      <c r="A73" s="3">
        <v>72</v>
      </c>
      <c r="B73" s="3" t="s">
        <v>873</v>
      </c>
      <c r="C73" s="3" t="s">
        <v>1414</v>
      </c>
      <c r="D73" s="3">
        <v>3125647082</v>
      </c>
      <c r="E73" s="54" t="s">
        <v>610</v>
      </c>
      <c r="F73" s="78" t="s">
        <v>1199</v>
      </c>
      <c r="G73" s="3" t="s">
        <v>533</v>
      </c>
      <c r="H73" s="3">
        <v>0</v>
      </c>
      <c r="J73" s="76">
        <v>33389</v>
      </c>
    </row>
    <row r="74" spans="1:10" x14ac:dyDescent="0.25">
      <c r="A74" s="3">
        <v>73</v>
      </c>
      <c r="B74" s="3" t="s">
        <v>874</v>
      </c>
      <c r="C74" s="3" t="s">
        <v>1415</v>
      </c>
      <c r="D74" s="3">
        <v>3126195419</v>
      </c>
      <c r="E74" s="54" t="s">
        <v>611</v>
      </c>
      <c r="F74" s="78" t="s">
        <v>1200</v>
      </c>
      <c r="G74" s="3" t="s">
        <v>534</v>
      </c>
      <c r="H74" s="3">
        <v>1</v>
      </c>
      <c r="J74" s="76">
        <v>33390</v>
      </c>
    </row>
    <row r="75" spans="1:10" x14ac:dyDescent="0.25">
      <c r="A75" s="3">
        <v>74</v>
      </c>
      <c r="B75" s="3" t="s">
        <v>875</v>
      </c>
      <c r="C75" s="3" t="s">
        <v>1416</v>
      </c>
      <c r="D75" s="3">
        <v>3129200756</v>
      </c>
      <c r="E75" s="54" t="s">
        <v>612</v>
      </c>
      <c r="F75" s="78" t="s">
        <v>1201</v>
      </c>
      <c r="G75" s="3" t="s">
        <v>535</v>
      </c>
      <c r="H75" s="3">
        <v>0</v>
      </c>
      <c r="J75" s="76">
        <v>33391</v>
      </c>
    </row>
    <row r="76" spans="1:10" x14ac:dyDescent="0.25">
      <c r="A76" s="3">
        <v>75</v>
      </c>
      <c r="B76" s="3" t="s">
        <v>876</v>
      </c>
      <c r="C76" s="3" t="s">
        <v>1417</v>
      </c>
      <c r="D76" s="3">
        <v>3126332276</v>
      </c>
      <c r="E76" s="54" t="s">
        <v>613</v>
      </c>
      <c r="F76" s="78" t="s">
        <v>1202</v>
      </c>
      <c r="G76" s="3" t="s">
        <v>536</v>
      </c>
      <c r="H76" s="3">
        <v>0</v>
      </c>
      <c r="J76" s="76">
        <v>33392</v>
      </c>
    </row>
    <row r="77" spans="1:10" x14ac:dyDescent="0.25">
      <c r="A77" s="3">
        <v>76</v>
      </c>
      <c r="B77" s="3" t="s">
        <v>877</v>
      </c>
      <c r="C77" s="3" t="s">
        <v>1418</v>
      </c>
      <c r="D77" s="3">
        <v>3124144977</v>
      </c>
      <c r="E77" s="54" t="s">
        <v>614</v>
      </c>
      <c r="F77" s="78" t="s">
        <v>1203</v>
      </c>
      <c r="G77" s="3" t="s">
        <v>537</v>
      </c>
      <c r="H77" s="3">
        <v>0</v>
      </c>
      <c r="J77" s="76">
        <v>33393</v>
      </c>
    </row>
    <row r="78" spans="1:10" x14ac:dyDescent="0.25">
      <c r="A78" s="3">
        <v>77</v>
      </c>
      <c r="B78" s="3" t="s">
        <v>878</v>
      </c>
      <c r="C78" s="3" t="s">
        <v>1419</v>
      </c>
      <c r="D78" s="3">
        <v>3128712804</v>
      </c>
      <c r="E78" s="54" t="s">
        <v>615</v>
      </c>
      <c r="F78" s="78" t="s">
        <v>1204</v>
      </c>
      <c r="G78" s="3" t="s">
        <v>386</v>
      </c>
      <c r="H78" s="3">
        <v>1</v>
      </c>
      <c r="J78" s="76">
        <v>33394</v>
      </c>
    </row>
    <row r="79" spans="1:10" x14ac:dyDescent="0.25">
      <c r="A79" s="3">
        <v>78</v>
      </c>
      <c r="B79" s="3" t="s">
        <v>879</v>
      </c>
      <c r="C79" s="3" t="s">
        <v>1420</v>
      </c>
      <c r="D79" s="3">
        <v>3123580149</v>
      </c>
      <c r="E79" s="54" t="s">
        <v>470</v>
      </c>
      <c r="F79" s="78" t="s">
        <v>1205</v>
      </c>
      <c r="G79" s="3" t="s">
        <v>538</v>
      </c>
      <c r="H79" s="3" t="s">
        <v>278</v>
      </c>
      <c r="J79" s="76">
        <v>33395</v>
      </c>
    </row>
    <row r="80" spans="1:10" x14ac:dyDescent="0.25">
      <c r="A80" s="3">
        <v>79</v>
      </c>
      <c r="B80" s="3" t="s">
        <v>880</v>
      </c>
      <c r="C80" s="3" t="s">
        <v>1421</v>
      </c>
      <c r="D80" s="3">
        <v>3127300167</v>
      </c>
      <c r="E80" s="54" t="s">
        <v>471</v>
      </c>
      <c r="F80" s="78" t="s">
        <v>1137</v>
      </c>
      <c r="G80" s="3" t="s">
        <v>539</v>
      </c>
      <c r="H80" s="3">
        <v>1</v>
      </c>
      <c r="J80" s="76">
        <v>33396</v>
      </c>
    </row>
    <row r="81" spans="1:10" x14ac:dyDescent="0.25">
      <c r="A81" s="3">
        <v>80</v>
      </c>
      <c r="B81" s="3" t="s">
        <v>881</v>
      </c>
      <c r="C81" s="3" t="s">
        <v>1422</v>
      </c>
      <c r="D81" s="3">
        <v>3127206972</v>
      </c>
      <c r="E81" s="54" t="s">
        <v>472</v>
      </c>
      <c r="F81" s="78" t="s">
        <v>1206</v>
      </c>
      <c r="G81" s="3" t="s">
        <v>540</v>
      </c>
      <c r="H81" s="3">
        <v>0</v>
      </c>
      <c r="J81" s="76">
        <v>33397</v>
      </c>
    </row>
    <row r="82" spans="1:10" x14ac:dyDescent="0.25">
      <c r="A82" s="3">
        <v>81</v>
      </c>
      <c r="B82" s="3" t="s">
        <v>882</v>
      </c>
      <c r="C82" s="3" t="s">
        <v>1423</v>
      </c>
      <c r="D82" s="3">
        <v>3124313461</v>
      </c>
      <c r="E82" s="54" t="s">
        <v>541</v>
      </c>
      <c r="F82" s="78" t="s">
        <v>1207</v>
      </c>
      <c r="G82" s="3" t="s">
        <v>616</v>
      </c>
      <c r="H82" s="3">
        <v>0</v>
      </c>
      <c r="J82" s="76">
        <v>33398</v>
      </c>
    </row>
    <row r="83" spans="1:10" x14ac:dyDescent="0.25">
      <c r="A83" s="3">
        <v>82</v>
      </c>
      <c r="B83" s="3" t="s">
        <v>883</v>
      </c>
      <c r="C83" s="3" t="s">
        <v>1424</v>
      </c>
      <c r="D83" s="3">
        <v>3121973471</v>
      </c>
      <c r="E83" s="54" t="s">
        <v>542</v>
      </c>
      <c r="F83" s="78" t="s">
        <v>1208</v>
      </c>
      <c r="G83" s="3" t="s">
        <v>622</v>
      </c>
      <c r="H83" s="3">
        <v>1</v>
      </c>
      <c r="J83" s="76">
        <v>33399</v>
      </c>
    </row>
    <row r="84" spans="1:10" x14ac:dyDescent="0.25">
      <c r="A84" s="3">
        <v>83</v>
      </c>
      <c r="B84" s="3" t="s">
        <v>884</v>
      </c>
      <c r="C84" s="3" t="s">
        <v>1425</v>
      </c>
      <c r="D84" s="3">
        <v>3121123808</v>
      </c>
      <c r="E84" s="54" t="s">
        <v>543</v>
      </c>
      <c r="F84" s="78" t="s">
        <v>1209</v>
      </c>
      <c r="G84" s="3" t="s">
        <v>623</v>
      </c>
      <c r="H84" s="3">
        <v>0</v>
      </c>
      <c r="J84" s="76">
        <v>33400</v>
      </c>
    </row>
    <row r="85" spans="1:10" x14ac:dyDescent="0.25">
      <c r="A85" s="3">
        <v>84</v>
      </c>
      <c r="B85" s="3" t="s">
        <v>885</v>
      </c>
      <c r="C85" s="3" t="s">
        <v>1426</v>
      </c>
      <c r="D85" s="3">
        <v>3123832651</v>
      </c>
      <c r="E85" s="54" t="s">
        <v>544</v>
      </c>
      <c r="F85" s="78" t="s">
        <v>1210</v>
      </c>
      <c r="G85" s="3" t="s">
        <v>624</v>
      </c>
      <c r="H85" s="3">
        <v>0</v>
      </c>
      <c r="J85" s="76">
        <v>33401</v>
      </c>
    </row>
    <row r="86" spans="1:10" x14ac:dyDescent="0.25">
      <c r="A86" s="3">
        <v>85</v>
      </c>
      <c r="B86" s="3" t="s">
        <v>886</v>
      </c>
      <c r="C86" s="3" t="s">
        <v>1427</v>
      </c>
      <c r="D86" s="3">
        <v>3129354961</v>
      </c>
      <c r="E86" s="54" t="s">
        <v>545</v>
      </c>
      <c r="F86" s="78" t="s">
        <v>1211</v>
      </c>
      <c r="G86" s="3" t="s">
        <v>625</v>
      </c>
      <c r="H86" s="3">
        <v>1</v>
      </c>
      <c r="J86" s="76">
        <v>33402</v>
      </c>
    </row>
    <row r="87" spans="1:10" x14ac:dyDescent="0.25">
      <c r="A87" s="3">
        <v>86</v>
      </c>
      <c r="B87" s="3" t="s">
        <v>887</v>
      </c>
      <c r="C87" s="3" t="s">
        <v>1428</v>
      </c>
      <c r="D87" s="3">
        <v>3126941763</v>
      </c>
      <c r="E87" s="54" t="s">
        <v>546</v>
      </c>
      <c r="F87" s="78" t="s">
        <v>1169</v>
      </c>
      <c r="G87" s="3" t="s">
        <v>626</v>
      </c>
      <c r="H87" s="3">
        <v>1</v>
      </c>
      <c r="J87" s="76">
        <v>33403</v>
      </c>
    </row>
    <row r="88" spans="1:10" x14ac:dyDescent="0.25">
      <c r="A88" s="3">
        <v>87</v>
      </c>
      <c r="B88" s="3" t="s">
        <v>888</v>
      </c>
      <c r="C88" s="3" t="s">
        <v>1429</v>
      </c>
      <c r="D88" s="3">
        <v>3127626712</v>
      </c>
      <c r="E88" s="54" t="s">
        <v>547</v>
      </c>
      <c r="F88" s="78" t="s">
        <v>1212</v>
      </c>
      <c r="G88" s="3" t="s">
        <v>627</v>
      </c>
      <c r="H88" s="3">
        <v>0</v>
      </c>
      <c r="J88" s="76">
        <v>33404</v>
      </c>
    </row>
    <row r="89" spans="1:10" x14ac:dyDescent="0.25">
      <c r="A89" s="3">
        <v>88</v>
      </c>
      <c r="B89" s="3" t="s">
        <v>889</v>
      </c>
      <c r="C89" s="3" t="s">
        <v>1430</v>
      </c>
      <c r="D89" s="3">
        <v>3120537148</v>
      </c>
      <c r="E89" s="54" t="s">
        <v>548</v>
      </c>
      <c r="F89" s="78" t="s">
        <v>1213</v>
      </c>
      <c r="G89" s="3" t="s">
        <v>628</v>
      </c>
      <c r="H89" s="3">
        <v>0</v>
      </c>
      <c r="J89" s="76">
        <v>33405</v>
      </c>
    </row>
    <row r="90" spans="1:10" x14ac:dyDescent="0.25">
      <c r="A90" s="3">
        <v>89</v>
      </c>
      <c r="B90" s="3" t="s">
        <v>890</v>
      </c>
      <c r="C90" s="3" t="s">
        <v>1431</v>
      </c>
      <c r="D90" s="3">
        <v>3127456178</v>
      </c>
      <c r="E90" s="54" t="s">
        <v>549</v>
      </c>
      <c r="F90" s="78" t="s">
        <v>1214</v>
      </c>
      <c r="G90" s="3" t="s">
        <v>629</v>
      </c>
      <c r="H90" s="3">
        <v>1</v>
      </c>
      <c r="J90" s="76">
        <v>33406</v>
      </c>
    </row>
    <row r="91" spans="1:10" x14ac:dyDescent="0.25">
      <c r="A91" s="3">
        <v>90</v>
      </c>
      <c r="B91" s="3" t="s">
        <v>891</v>
      </c>
      <c r="C91" s="3" t="s">
        <v>1432</v>
      </c>
      <c r="D91" s="3">
        <v>3126394934</v>
      </c>
      <c r="E91" s="54" t="s">
        <v>550</v>
      </c>
      <c r="F91" s="78" t="s">
        <v>1215</v>
      </c>
      <c r="G91" s="3" t="s">
        <v>630</v>
      </c>
      <c r="H91" s="3">
        <v>0</v>
      </c>
      <c r="J91" s="76">
        <v>33407</v>
      </c>
    </row>
    <row r="92" spans="1:10" x14ac:dyDescent="0.25">
      <c r="A92" s="3">
        <v>91</v>
      </c>
      <c r="B92" s="3" t="s">
        <v>892</v>
      </c>
      <c r="C92" s="3" t="s">
        <v>1433</v>
      </c>
      <c r="D92" s="3">
        <v>3129637857</v>
      </c>
      <c r="E92" s="54" t="s">
        <v>551</v>
      </c>
      <c r="F92" s="78" t="s">
        <v>1216</v>
      </c>
      <c r="G92" s="3" t="s">
        <v>631</v>
      </c>
      <c r="H92" s="3">
        <v>0</v>
      </c>
      <c r="J92" s="76">
        <v>33408</v>
      </c>
    </row>
    <row r="93" spans="1:10" x14ac:dyDescent="0.25">
      <c r="A93" s="3">
        <v>92</v>
      </c>
      <c r="B93" s="3" t="s">
        <v>893</v>
      </c>
      <c r="C93" s="3" t="s">
        <v>1434</v>
      </c>
      <c r="D93" s="3">
        <v>3121052443</v>
      </c>
      <c r="E93" s="54" t="s">
        <v>552</v>
      </c>
      <c r="F93" s="78" t="s">
        <v>1217</v>
      </c>
      <c r="G93" s="3" t="s">
        <v>632</v>
      </c>
      <c r="H93" s="3">
        <v>1</v>
      </c>
      <c r="J93" s="76">
        <v>33409</v>
      </c>
    </row>
    <row r="94" spans="1:10" x14ac:dyDescent="0.25">
      <c r="A94" s="3">
        <v>93</v>
      </c>
      <c r="B94" s="3" t="s">
        <v>894</v>
      </c>
      <c r="C94" s="3" t="s">
        <v>1435</v>
      </c>
      <c r="D94" s="3">
        <v>3128890578</v>
      </c>
      <c r="E94" s="54" t="s">
        <v>553</v>
      </c>
      <c r="F94" s="78" t="s">
        <v>1218</v>
      </c>
      <c r="G94" s="3" t="s">
        <v>633</v>
      </c>
      <c r="H94" s="3">
        <v>0</v>
      </c>
      <c r="J94" s="76">
        <v>33410</v>
      </c>
    </row>
    <row r="95" spans="1:10" x14ac:dyDescent="0.25">
      <c r="A95" s="3">
        <v>94</v>
      </c>
      <c r="B95" s="3" t="s">
        <v>895</v>
      </c>
      <c r="C95" s="3" t="s">
        <v>1436</v>
      </c>
      <c r="D95" s="3">
        <v>3120879116</v>
      </c>
      <c r="E95" s="54" t="s">
        <v>554</v>
      </c>
      <c r="F95" s="78" t="s">
        <v>1219</v>
      </c>
      <c r="G95" s="3" t="s">
        <v>634</v>
      </c>
      <c r="H95" s="3">
        <v>0</v>
      </c>
      <c r="J95" s="76">
        <v>33411</v>
      </c>
    </row>
    <row r="96" spans="1:10" x14ac:dyDescent="0.25">
      <c r="A96" s="3">
        <v>95</v>
      </c>
      <c r="B96" s="3" t="s">
        <v>896</v>
      </c>
      <c r="C96" s="3" t="s">
        <v>1437</v>
      </c>
      <c r="D96" s="3">
        <v>3128987555</v>
      </c>
      <c r="E96" s="54" t="s">
        <v>555</v>
      </c>
      <c r="F96" s="78" t="s">
        <v>1170</v>
      </c>
      <c r="G96" s="3" t="s">
        <v>635</v>
      </c>
      <c r="H96" s="3" t="s">
        <v>278</v>
      </c>
      <c r="J96" s="76">
        <v>33412</v>
      </c>
    </row>
    <row r="97" spans="1:10" x14ac:dyDescent="0.25">
      <c r="A97" s="3">
        <v>96</v>
      </c>
      <c r="B97" s="3" t="s">
        <v>897</v>
      </c>
      <c r="C97" s="3" t="s">
        <v>1438</v>
      </c>
      <c r="D97" s="3">
        <v>3125190522</v>
      </c>
      <c r="E97" s="54" t="s">
        <v>556</v>
      </c>
      <c r="F97" s="78" t="s">
        <v>1220</v>
      </c>
      <c r="G97" s="3" t="s">
        <v>636</v>
      </c>
      <c r="H97" s="3">
        <v>0</v>
      </c>
      <c r="J97" s="76">
        <v>33413</v>
      </c>
    </row>
    <row r="98" spans="1:10" x14ac:dyDescent="0.25">
      <c r="A98" s="3">
        <v>97</v>
      </c>
      <c r="B98" s="3" t="s">
        <v>898</v>
      </c>
      <c r="C98" s="3" t="s">
        <v>1439</v>
      </c>
      <c r="D98" s="3">
        <v>3121247939</v>
      </c>
      <c r="E98" s="54" t="s">
        <v>557</v>
      </c>
      <c r="F98" s="78" t="s">
        <v>1221</v>
      </c>
      <c r="G98" s="3" t="s">
        <v>637</v>
      </c>
      <c r="H98" s="3">
        <v>0</v>
      </c>
      <c r="J98" s="76">
        <v>33414</v>
      </c>
    </row>
    <row r="99" spans="1:10" x14ac:dyDescent="0.25">
      <c r="A99" s="3">
        <v>98</v>
      </c>
      <c r="B99" s="3" t="s">
        <v>899</v>
      </c>
      <c r="C99" s="3" t="s">
        <v>1440</v>
      </c>
      <c r="D99" s="3">
        <v>3121792963</v>
      </c>
      <c r="E99" s="54" t="s">
        <v>558</v>
      </c>
      <c r="F99" s="78" t="s">
        <v>1222</v>
      </c>
      <c r="G99" s="3" t="s">
        <v>638</v>
      </c>
      <c r="H99" s="3" t="s">
        <v>278</v>
      </c>
      <c r="J99" s="76">
        <v>33415</v>
      </c>
    </row>
    <row r="100" spans="1:10" x14ac:dyDescent="0.25">
      <c r="A100" s="3">
        <v>99</v>
      </c>
      <c r="B100" s="3" t="s">
        <v>900</v>
      </c>
      <c r="C100" s="3" t="s">
        <v>1441</v>
      </c>
      <c r="D100" s="3">
        <v>3126251708</v>
      </c>
      <c r="E100" s="54" t="s">
        <v>560</v>
      </c>
      <c r="F100" s="78" t="s">
        <v>1223</v>
      </c>
      <c r="G100" s="3" t="s">
        <v>639</v>
      </c>
      <c r="H100" s="3" t="s">
        <v>278</v>
      </c>
      <c r="J100" s="76">
        <v>33416</v>
      </c>
    </row>
    <row r="101" spans="1:10" x14ac:dyDescent="0.25">
      <c r="A101" s="3">
        <v>100</v>
      </c>
      <c r="B101" s="3" t="s">
        <v>901</v>
      </c>
      <c r="C101" s="3" t="s">
        <v>1442</v>
      </c>
      <c r="D101" s="3">
        <v>3121847171</v>
      </c>
      <c r="E101" s="54" t="s">
        <v>559</v>
      </c>
      <c r="F101" s="78" t="s">
        <v>1224</v>
      </c>
      <c r="G101" s="3" t="s">
        <v>617</v>
      </c>
      <c r="H101" s="3">
        <v>0</v>
      </c>
      <c r="J101" s="76">
        <v>33417</v>
      </c>
    </row>
    <row r="102" spans="1:10" x14ac:dyDescent="0.25">
      <c r="A102" s="3">
        <v>101</v>
      </c>
      <c r="B102" s="3" t="s">
        <v>902</v>
      </c>
      <c r="C102" s="3" t="s">
        <v>1443</v>
      </c>
      <c r="D102" s="3">
        <v>3129698099</v>
      </c>
      <c r="E102" s="54" t="s">
        <v>580</v>
      </c>
      <c r="F102" s="78" t="s">
        <v>1225</v>
      </c>
      <c r="G102" s="3" t="s">
        <v>618</v>
      </c>
      <c r="H102" s="3">
        <v>0</v>
      </c>
      <c r="J102" s="76">
        <v>33418</v>
      </c>
    </row>
    <row r="103" spans="1:10" x14ac:dyDescent="0.25">
      <c r="A103" s="3">
        <v>102</v>
      </c>
      <c r="B103" s="3" t="s">
        <v>903</v>
      </c>
      <c r="C103" s="3" t="s">
        <v>1444</v>
      </c>
      <c r="D103" s="3">
        <v>3127846584</v>
      </c>
      <c r="E103" s="54" t="s">
        <v>579</v>
      </c>
      <c r="F103" s="78" t="s">
        <v>1171</v>
      </c>
      <c r="G103" s="3" t="s">
        <v>619</v>
      </c>
      <c r="H103" s="3">
        <v>0</v>
      </c>
      <c r="J103" s="76">
        <v>33419</v>
      </c>
    </row>
    <row r="104" spans="1:10" x14ac:dyDescent="0.25">
      <c r="A104" s="3">
        <v>103</v>
      </c>
      <c r="B104" s="3" t="s">
        <v>904</v>
      </c>
      <c r="C104" s="3" t="s">
        <v>1445</v>
      </c>
      <c r="D104" s="3">
        <v>3121038012</v>
      </c>
      <c r="E104" s="54" t="s">
        <v>578</v>
      </c>
      <c r="F104" s="78" t="s">
        <v>1172</v>
      </c>
      <c r="G104" s="3" t="s">
        <v>620</v>
      </c>
      <c r="H104" s="3">
        <v>0</v>
      </c>
      <c r="J104" s="76">
        <v>33420</v>
      </c>
    </row>
    <row r="105" spans="1:10" x14ac:dyDescent="0.25">
      <c r="A105" s="3">
        <v>104</v>
      </c>
      <c r="B105" s="3" t="s">
        <v>905</v>
      </c>
      <c r="C105" s="3" t="s">
        <v>1446</v>
      </c>
      <c r="D105" s="3">
        <v>3129691313</v>
      </c>
      <c r="E105" s="54" t="s">
        <v>577</v>
      </c>
      <c r="F105" s="78" t="s">
        <v>1133</v>
      </c>
      <c r="G105" s="3" t="s">
        <v>621</v>
      </c>
      <c r="H105" s="3">
        <v>1</v>
      </c>
      <c r="J105" s="76">
        <v>33421</v>
      </c>
    </row>
    <row r="106" spans="1:10" x14ac:dyDescent="0.25">
      <c r="A106" s="3">
        <v>105</v>
      </c>
      <c r="B106" s="3" t="s">
        <v>906</v>
      </c>
      <c r="C106" s="3" t="s">
        <v>1447</v>
      </c>
      <c r="D106" s="3">
        <v>3128328310</v>
      </c>
      <c r="E106" s="54" t="s">
        <v>576</v>
      </c>
      <c r="F106" s="78" t="s">
        <v>1134</v>
      </c>
      <c r="G106" s="3" t="s">
        <v>640</v>
      </c>
      <c r="H106" s="3">
        <v>0</v>
      </c>
      <c r="J106" s="76">
        <v>33422</v>
      </c>
    </row>
    <row r="107" spans="1:10" x14ac:dyDescent="0.25">
      <c r="A107" s="3">
        <v>106</v>
      </c>
      <c r="B107" s="3" t="s">
        <v>907</v>
      </c>
      <c r="C107" s="3" t="s">
        <v>1448</v>
      </c>
      <c r="D107" s="3">
        <v>3129575426</v>
      </c>
      <c r="E107" s="54" t="s">
        <v>575</v>
      </c>
      <c r="F107" s="78" t="s">
        <v>1135</v>
      </c>
      <c r="G107" s="3" t="s">
        <v>641</v>
      </c>
      <c r="H107" s="3">
        <v>1</v>
      </c>
      <c r="J107" s="76">
        <v>33423</v>
      </c>
    </row>
    <row r="108" spans="1:10" x14ac:dyDescent="0.25">
      <c r="A108" s="3">
        <v>107</v>
      </c>
      <c r="B108" s="3" t="s">
        <v>908</v>
      </c>
      <c r="C108" s="3" t="s">
        <v>1449</v>
      </c>
      <c r="D108" s="3">
        <v>3122943165</v>
      </c>
      <c r="E108" s="54" t="s">
        <v>574</v>
      </c>
      <c r="F108" s="78" t="s">
        <v>1136</v>
      </c>
      <c r="G108" s="3" t="s">
        <v>642</v>
      </c>
      <c r="H108" s="3">
        <v>1</v>
      </c>
      <c r="J108" s="76">
        <v>33424</v>
      </c>
    </row>
    <row r="109" spans="1:10" x14ac:dyDescent="0.25">
      <c r="A109" s="3">
        <v>108</v>
      </c>
      <c r="B109" s="3" t="s">
        <v>909</v>
      </c>
      <c r="C109" s="3" t="s">
        <v>1450</v>
      </c>
      <c r="D109" s="3">
        <v>3123527750</v>
      </c>
      <c r="E109" s="54" t="s">
        <v>573</v>
      </c>
      <c r="F109" s="78" t="s">
        <v>1137</v>
      </c>
      <c r="G109" s="3" t="s">
        <v>643</v>
      </c>
      <c r="H109" s="3">
        <v>0</v>
      </c>
      <c r="J109" s="76">
        <v>33425</v>
      </c>
    </row>
    <row r="110" spans="1:10" x14ac:dyDescent="0.25">
      <c r="A110" s="3">
        <v>109</v>
      </c>
      <c r="B110" s="3" t="s">
        <v>910</v>
      </c>
      <c r="C110" s="3" t="s">
        <v>1451</v>
      </c>
      <c r="D110" s="3">
        <v>3129242353</v>
      </c>
      <c r="E110" s="54" t="s">
        <v>572</v>
      </c>
      <c r="F110" s="78" t="s">
        <v>1138</v>
      </c>
      <c r="G110" s="3" t="s">
        <v>644</v>
      </c>
      <c r="H110" s="3">
        <v>0</v>
      </c>
      <c r="J110" s="76">
        <v>33426</v>
      </c>
    </row>
    <row r="111" spans="1:10" x14ac:dyDescent="0.25">
      <c r="A111" s="3">
        <v>110</v>
      </c>
      <c r="B111" s="3" t="s">
        <v>911</v>
      </c>
      <c r="C111" s="3" t="s">
        <v>1452</v>
      </c>
      <c r="D111" s="3">
        <v>3120184340</v>
      </c>
      <c r="E111" s="54" t="s">
        <v>571</v>
      </c>
      <c r="F111" s="78" t="s">
        <v>1226</v>
      </c>
      <c r="G111" s="3" t="s">
        <v>645</v>
      </c>
      <c r="H111" s="3">
        <v>0</v>
      </c>
      <c r="J111" s="76">
        <v>33427</v>
      </c>
    </row>
    <row r="112" spans="1:10" x14ac:dyDescent="0.25">
      <c r="A112" s="3">
        <v>111</v>
      </c>
      <c r="B112" s="3" t="s">
        <v>912</v>
      </c>
      <c r="C112" s="3" t="s">
        <v>1453</v>
      </c>
      <c r="D112" s="3">
        <v>3123495156</v>
      </c>
      <c r="E112" s="54" t="s">
        <v>570</v>
      </c>
      <c r="F112" s="78" t="s">
        <v>1139</v>
      </c>
      <c r="G112" s="3" t="s">
        <v>646</v>
      </c>
      <c r="H112" s="3">
        <v>1</v>
      </c>
      <c r="J112" s="76">
        <v>33428</v>
      </c>
    </row>
    <row r="113" spans="1:10" x14ac:dyDescent="0.25">
      <c r="A113" s="3">
        <v>112</v>
      </c>
      <c r="B113" s="3" t="s">
        <v>913</v>
      </c>
      <c r="C113" s="3" t="s">
        <v>1454</v>
      </c>
      <c r="D113" s="3">
        <v>3120817413</v>
      </c>
      <c r="E113" s="54" t="s">
        <v>569</v>
      </c>
      <c r="F113" s="78" t="s">
        <v>1227</v>
      </c>
      <c r="G113" s="3" t="s">
        <v>647</v>
      </c>
      <c r="H113" s="3">
        <v>1</v>
      </c>
      <c r="J113" s="76">
        <v>33429</v>
      </c>
    </row>
    <row r="114" spans="1:10" x14ac:dyDescent="0.25">
      <c r="A114" s="3">
        <v>113</v>
      </c>
      <c r="B114" s="3" t="s">
        <v>914</v>
      </c>
      <c r="C114" s="3" t="s">
        <v>1455</v>
      </c>
      <c r="D114" s="3">
        <v>3123767290</v>
      </c>
      <c r="E114" s="54" t="s">
        <v>568</v>
      </c>
      <c r="F114" s="78" t="s">
        <v>1140</v>
      </c>
      <c r="G114" s="3" t="s">
        <v>648</v>
      </c>
      <c r="H114" s="3">
        <v>1</v>
      </c>
      <c r="J114" s="76">
        <v>33430</v>
      </c>
    </row>
    <row r="115" spans="1:10" x14ac:dyDescent="0.25">
      <c r="A115" s="3">
        <v>114</v>
      </c>
      <c r="B115" s="3" t="s">
        <v>915</v>
      </c>
      <c r="C115" s="3" t="s">
        <v>1456</v>
      </c>
      <c r="D115" s="3">
        <v>3121884380</v>
      </c>
      <c r="E115" s="54" t="s">
        <v>567</v>
      </c>
      <c r="F115" s="78" t="s">
        <v>1132</v>
      </c>
      <c r="G115" s="3" t="s">
        <v>651</v>
      </c>
      <c r="H115" s="3">
        <v>0</v>
      </c>
      <c r="J115" s="76">
        <v>33431</v>
      </c>
    </row>
    <row r="116" spans="1:10" x14ac:dyDescent="0.25">
      <c r="A116" s="3">
        <v>115</v>
      </c>
      <c r="B116" s="3" t="s">
        <v>916</v>
      </c>
      <c r="C116" s="3" t="s">
        <v>1457</v>
      </c>
      <c r="D116" s="3">
        <v>3123024588</v>
      </c>
      <c r="E116" s="54" t="s">
        <v>566</v>
      </c>
      <c r="F116" s="78" t="s">
        <v>1131</v>
      </c>
      <c r="G116" s="3" t="s">
        <v>652</v>
      </c>
      <c r="H116" s="3">
        <v>0</v>
      </c>
      <c r="J116" s="76">
        <v>33432</v>
      </c>
    </row>
    <row r="117" spans="1:10" x14ac:dyDescent="0.25">
      <c r="A117" s="3">
        <v>116</v>
      </c>
      <c r="B117" s="3" t="s">
        <v>917</v>
      </c>
      <c r="C117" s="3" t="s">
        <v>1458</v>
      </c>
      <c r="D117" s="3">
        <v>3126040174</v>
      </c>
      <c r="E117" s="54" t="s">
        <v>565</v>
      </c>
      <c r="F117" s="78" t="s">
        <v>1130</v>
      </c>
      <c r="G117" s="3" t="s">
        <v>653</v>
      </c>
      <c r="H117" s="3">
        <v>1</v>
      </c>
      <c r="J117" s="76">
        <v>33433</v>
      </c>
    </row>
    <row r="118" spans="1:10" x14ac:dyDescent="0.25">
      <c r="A118" s="3">
        <v>117</v>
      </c>
      <c r="B118" s="3" t="s">
        <v>918</v>
      </c>
      <c r="C118" s="3" t="s">
        <v>1459</v>
      </c>
      <c r="D118" s="3">
        <v>3124037030</v>
      </c>
      <c r="E118" s="54" t="s">
        <v>564</v>
      </c>
      <c r="F118" s="78" t="s">
        <v>1129</v>
      </c>
      <c r="G118" s="3" t="s">
        <v>654</v>
      </c>
      <c r="H118" s="3">
        <v>1</v>
      </c>
      <c r="J118" s="76">
        <v>33434</v>
      </c>
    </row>
    <row r="119" spans="1:10" x14ac:dyDescent="0.25">
      <c r="A119" s="3">
        <v>118</v>
      </c>
      <c r="B119" s="3" t="s">
        <v>919</v>
      </c>
      <c r="C119" s="3" t="s">
        <v>1460</v>
      </c>
      <c r="D119" s="3">
        <v>3122855763</v>
      </c>
      <c r="E119" s="54" t="s">
        <v>563</v>
      </c>
      <c r="F119" s="78" t="s">
        <v>1128</v>
      </c>
      <c r="G119" s="3" t="s">
        <v>655</v>
      </c>
      <c r="H119" s="3">
        <v>0</v>
      </c>
      <c r="J119" s="76">
        <v>33435</v>
      </c>
    </row>
    <row r="120" spans="1:10" x14ac:dyDescent="0.25">
      <c r="A120" s="3">
        <v>119</v>
      </c>
      <c r="B120" s="3" t="s">
        <v>920</v>
      </c>
      <c r="C120" s="3" t="s">
        <v>1461</v>
      </c>
      <c r="D120" s="3">
        <v>3126542338</v>
      </c>
      <c r="E120" s="54" t="s">
        <v>562</v>
      </c>
      <c r="F120" s="78" t="s">
        <v>1127</v>
      </c>
      <c r="G120" s="3" t="s">
        <v>649</v>
      </c>
      <c r="H120" s="3">
        <v>1</v>
      </c>
      <c r="J120" s="76">
        <v>33436</v>
      </c>
    </row>
    <row r="121" spans="1:10" x14ac:dyDescent="0.25">
      <c r="A121" s="3">
        <v>120</v>
      </c>
      <c r="B121" s="3" t="s">
        <v>921</v>
      </c>
      <c r="C121" s="3" t="s">
        <v>1343</v>
      </c>
      <c r="D121" s="3">
        <v>3123215051</v>
      </c>
      <c r="E121" s="54" t="s">
        <v>561</v>
      </c>
      <c r="F121" s="78" t="s">
        <v>1126</v>
      </c>
      <c r="G121" s="3" t="s">
        <v>650</v>
      </c>
      <c r="H121" s="3">
        <v>0</v>
      </c>
      <c r="J121" s="76">
        <v>33437</v>
      </c>
    </row>
  </sheetData>
  <hyperlinks>
    <hyperlink ref="E17" r:id="rId1" xr:uid="{F4E177AE-38B7-4102-9997-983E4B6D857E}"/>
    <hyperlink ref="E18" r:id="rId2" xr:uid="{9D615519-5279-4EE0-86B1-FC8F88034014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D8ED-C3E3-4E53-A497-2FF2C5B92CCA}">
  <dimension ref="A1:J41"/>
  <sheetViews>
    <sheetView topLeftCell="E1" workbookViewId="0">
      <selection activeCell="I27" sqref="I27"/>
    </sheetView>
  </sheetViews>
  <sheetFormatPr baseColWidth="10" defaultRowHeight="15" x14ac:dyDescent="0.25"/>
  <cols>
    <col min="1" max="1" width="15.7109375" customWidth="1"/>
    <col min="2" max="2" width="13.85546875" customWidth="1"/>
    <col min="3" max="3" width="14.85546875" customWidth="1"/>
    <col min="4" max="4" width="12" customWidth="1"/>
    <col min="5" max="5" width="20.28515625" style="3" customWidth="1"/>
    <col min="6" max="6" width="11.42578125" style="56"/>
    <col min="7" max="7" width="20.28515625" bestFit="1" customWidth="1"/>
  </cols>
  <sheetData>
    <row r="1" spans="1:10" x14ac:dyDescent="0.25">
      <c r="A1" s="22" t="s">
        <v>35</v>
      </c>
      <c r="B1" s="22" t="s">
        <v>0</v>
      </c>
      <c r="C1" s="22" t="s">
        <v>26</v>
      </c>
      <c r="D1" s="22" t="s">
        <v>30</v>
      </c>
      <c r="E1" s="25" t="s">
        <v>478</v>
      </c>
      <c r="F1" s="55" t="s">
        <v>23</v>
      </c>
      <c r="G1" s="22" t="s">
        <v>61</v>
      </c>
    </row>
    <row r="2" spans="1:10" x14ac:dyDescent="0.25">
      <c r="A2" s="15">
        <v>1</v>
      </c>
      <c r="B2" s="15">
        <v>1</v>
      </c>
      <c r="C2" s="15">
        <v>1</v>
      </c>
      <c r="D2" s="15">
        <v>41</v>
      </c>
      <c r="E2" s="15">
        <v>2</v>
      </c>
      <c r="F2" s="74" t="s">
        <v>1003</v>
      </c>
      <c r="G2" s="15">
        <v>1</v>
      </c>
      <c r="H2" t="s">
        <v>479</v>
      </c>
      <c r="I2" t="s">
        <v>24</v>
      </c>
      <c r="J2" s="72">
        <v>43546</v>
      </c>
    </row>
    <row r="3" spans="1:10" x14ac:dyDescent="0.25">
      <c r="A3" s="15">
        <v>2</v>
      </c>
      <c r="B3" s="15">
        <v>1</v>
      </c>
      <c r="C3" s="15">
        <v>1</v>
      </c>
      <c r="D3" s="15">
        <v>42</v>
      </c>
      <c r="E3" s="15">
        <v>2</v>
      </c>
      <c r="F3" s="74" t="s">
        <v>1003</v>
      </c>
      <c r="G3" s="15">
        <v>1</v>
      </c>
      <c r="H3" s="15">
        <v>1</v>
      </c>
      <c r="I3" s="15">
        <v>3</v>
      </c>
      <c r="J3" s="72">
        <v>43546</v>
      </c>
    </row>
    <row r="4" spans="1:10" x14ac:dyDescent="0.25">
      <c r="A4" s="15">
        <v>3</v>
      </c>
      <c r="B4" s="15">
        <v>2</v>
      </c>
      <c r="C4" s="15">
        <v>2</v>
      </c>
      <c r="D4" s="15">
        <v>43</v>
      </c>
      <c r="E4" s="15">
        <v>2</v>
      </c>
      <c r="F4" s="74" t="s">
        <v>1228</v>
      </c>
      <c r="G4" s="15">
        <v>1</v>
      </c>
      <c r="H4" s="15">
        <v>2</v>
      </c>
      <c r="I4" s="15">
        <v>3</v>
      </c>
      <c r="J4" s="72">
        <v>43546</v>
      </c>
    </row>
    <row r="5" spans="1:10" x14ac:dyDescent="0.25">
      <c r="A5" s="15">
        <v>4</v>
      </c>
      <c r="B5" s="15">
        <v>2</v>
      </c>
      <c r="C5" s="15">
        <v>2</v>
      </c>
      <c r="D5" s="15">
        <v>44</v>
      </c>
      <c r="E5" s="15">
        <v>2</v>
      </c>
      <c r="F5" s="74" t="s">
        <v>1003</v>
      </c>
      <c r="G5" s="15">
        <v>1</v>
      </c>
      <c r="H5" s="15">
        <v>3</v>
      </c>
      <c r="I5" s="15">
        <v>3</v>
      </c>
      <c r="J5" s="72">
        <v>43546</v>
      </c>
    </row>
    <row r="6" spans="1:10" x14ac:dyDescent="0.25">
      <c r="A6" s="15">
        <v>5</v>
      </c>
      <c r="B6" s="15">
        <v>2</v>
      </c>
      <c r="C6" s="15">
        <v>2</v>
      </c>
      <c r="D6" s="15">
        <v>45</v>
      </c>
      <c r="E6" s="15">
        <v>2</v>
      </c>
      <c r="F6" s="74" t="s">
        <v>1003</v>
      </c>
      <c r="G6" s="15">
        <v>1</v>
      </c>
      <c r="H6" s="15">
        <v>4</v>
      </c>
      <c r="I6" s="15">
        <v>3</v>
      </c>
      <c r="J6" s="72">
        <v>43546</v>
      </c>
    </row>
    <row r="7" spans="1:10" x14ac:dyDescent="0.25">
      <c r="A7" s="15">
        <v>6</v>
      </c>
      <c r="B7" s="15">
        <v>3</v>
      </c>
      <c r="C7" s="15">
        <v>1</v>
      </c>
      <c r="D7" s="15">
        <v>46</v>
      </c>
      <c r="E7" s="15">
        <v>2</v>
      </c>
      <c r="F7" s="74" t="s">
        <v>1003</v>
      </c>
      <c r="G7" s="15">
        <v>1</v>
      </c>
      <c r="H7" s="15">
        <v>5</v>
      </c>
      <c r="I7" s="15">
        <v>4</v>
      </c>
      <c r="J7" s="72">
        <v>43546</v>
      </c>
    </row>
    <row r="8" spans="1:10" x14ac:dyDescent="0.25">
      <c r="A8" s="15">
        <v>7</v>
      </c>
      <c r="B8" s="15">
        <v>3</v>
      </c>
      <c r="C8" s="15">
        <v>1</v>
      </c>
      <c r="D8" s="15">
        <v>47</v>
      </c>
      <c r="E8" s="15">
        <v>2</v>
      </c>
      <c r="F8" s="74" t="s">
        <v>1003</v>
      </c>
      <c r="G8" s="15">
        <v>1</v>
      </c>
      <c r="H8" s="15">
        <v>6</v>
      </c>
      <c r="I8" s="15">
        <v>5</v>
      </c>
      <c r="J8" s="72">
        <v>43546</v>
      </c>
    </row>
    <row r="9" spans="1:10" x14ac:dyDescent="0.25">
      <c r="A9" s="15">
        <v>8</v>
      </c>
      <c r="B9" s="15">
        <v>3</v>
      </c>
      <c r="C9" s="15">
        <v>1</v>
      </c>
      <c r="D9" s="15">
        <v>48</v>
      </c>
      <c r="E9" s="15">
        <v>2</v>
      </c>
      <c r="F9" s="74" t="s">
        <v>1003</v>
      </c>
      <c r="G9" s="15">
        <v>1</v>
      </c>
      <c r="H9" s="15">
        <v>7</v>
      </c>
      <c r="I9" s="15">
        <v>1</v>
      </c>
      <c r="J9" s="72">
        <v>43546</v>
      </c>
    </row>
    <row r="10" spans="1:10" x14ac:dyDescent="0.25">
      <c r="A10" s="15">
        <v>9</v>
      </c>
      <c r="B10" s="15">
        <v>4</v>
      </c>
      <c r="C10" s="15">
        <v>1</v>
      </c>
      <c r="D10" s="15">
        <v>49</v>
      </c>
      <c r="E10" s="15">
        <v>2</v>
      </c>
      <c r="F10" s="74" t="s">
        <v>1229</v>
      </c>
      <c r="G10" s="15">
        <v>1</v>
      </c>
      <c r="H10" s="15">
        <v>8</v>
      </c>
      <c r="I10" s="15">
        <v>2</v>
      </c>
      <c r="J10" s="72">
        <v>43546</v>
      </c>
    </row>
    <row r="11" spans="1:10" x14ac:dyDescent="0.25">
      <c r="A11" s="15">
        <v>10</v>
      </c>
      <c r="B11" s="15">
        <v>4</v>
      </c>
      <c r="C11" s="15">
        <v>1</v>
      </c>
      <c r="D11" s="15">
        <v>50</v>
      </c>
      <c r="E11" s="15">
        <v>2</v>
      </c>
      <c r="F11" s="74" t="s">
        <v>1003</v>
      </c>
      <c r="G11" s="15">
        <v>1</v>
      </c>
      <c r="H11" s="15">
        <v>10</v>
      </c>
      <c r="I11" s="15">
        <v>4</v>
      </c>
      <c r="J11" s="72">
        <v>43546</v>
      </c>
    </row>
    <row r="12" spans="1:10" x14ac:dyDescent="0.25">
      <c r="A12" s="15">
        <v>11</v>
      </c>
      <c r="B12" s="15">
        <v>4</v>
      </c>
      <c r="C12" s="15">
        <v>2</v>
      </c>
      <c r="D12" s="15">
        <v>51</v>
      </c>
      <c r="E12" s="15">
        <v>2</v>
      </c>
      <c r="F12" s="74" t="s">
        <v>1003</v>
      </c>
      <c r="G12" s="15">
        <v>1</v>
      </c>
      <c r="H12" s="15">
        <v>12</v>
      </c>
      <c r="I12" s="15">
        <v>4</v>
      </c>
      <c r="J12" s="72">
        <v>43546</v>
      </c>
    </row>
    <row r="13" spans="1:10" x14ac:dyDescent="0.25">
      <c r="A13" s="15">
        <v>12</v>
      </c>
      <c r="B13" s="15">
        <v>5</v>
      </c>
      <c r="C13" s="15">
        <v>1</v>
      </c>
      <c r="D13" s="15">
        <v>52</v>
      </c>
      <c r="E13" s="15">
        <v>2</v>
      </c>
      <c r="F13" s="74" t="s">
        <v>1231</v>
      </c>
      <c r="G13" s="15">
        <v>1</v>
      </c>
      <c r="H13" s="15">
        <v>14</v>
      </c>
      <c r="I13" s="15">
        <v>2</v>
      </c>
      <c r="J13" s="72">
        <v>43546</v>
      </c>
    </row>
    <row r="14" spans="1:10" x14ac:dyDescent="0.25">
      <c r="A14" s="15">
        <v>13</v>
      </c>
      <c r="B14" s="15">
        <v>5</v>
      </c>
      <c r="C14" s="15">
        <v>1</v>
      </c>
      <c r="D14" s="15">
        <v>53</v>
      </c>
      <c r="E14" s="15">
        <v>2</v>
      </c>
      <c r="F14" s="74" t="s">
        <v>1003</v>
      </c>
      <c r="G14" s="15">
        <v>1</v>
      </c>
      <c r="H14" s="15">
        <v>16</v>
      </c>
      <c r="I14" s="15">
        <v>6</v>
      </c>
      <c r="J14" s="72">
        <v>43546</v>
      </c>
    </row>
    <row r="15" spans="1:10" x14ac:dyDescent="0.25">
      <c r="A15" s="15">
        <v>14</v>
      </c>
      <c r="B15" s="15">
        <v>5</v>
      </c>
      <c r="C15" s="15">
        <v>2</v>
      </c>
      <c r="D15" s="15">
        <v>54</v>
      </c>
      <c r="E15" s="15">
        <v>2</v>
      </c>
      <c r="F15" s="74" t="s">
        <v>1003</v>
      </c>
      <c r="G15" s="15">
        <v>1</v>
      </c>
      <c r="H15" s="15">
        <v>18</v>
      </c>
      <c r="I15" s="15">
        <v>6</v>
      </c>
      <c r="J15" s="72">
        <v>43546</v>
      </c>
    </row>
    <row r="16" spans="1:10" x14ac:dyDescent="0.25">
      <c r="A16" s="15">
        <v>15</v>
      </c>
      <c r="B16" s="15">
        <v>6</v>
      </c>
      <c r="C16" s="15">
        <v>1</v>
      </c>
      <c r="D16" s="15">
        <v>55</v>
      </c>
      <c r="E16" s="15">
        <v>2</v>
      </c>
      <c r="F16" s="74" t="s">
        <v>1230</v>
      </c>
      <c r="G16" s="15">
        <v>1</v>
      </c>
      <c r="H16" s="15">
        <v>19</v>
      </c>
      <c r="I16" s="15">
        <v>1</v>
      </c>
      <c r="J16" s="72">
        <v>43546</v>
      </c>
    </row>
    <row r="17" spans="1:10" x14ac:dyDescent="0.25">
      <c r="A17" s="15">
        <v>16</v>
      </c>
      <c r="B17" s="15">
        <v>6</v>
      </c>
      <c r="C17" s="15">
        <v>2</v>
      </c>
      <c r="D17" s="15">
        <v>56</v>
      </c>
      <c r="E17" s="15">
        <v>2</v>
      </c>
      <c r="F17" s="74" t="s">
        <v>1003</v>
      </c>
      <c r="G17" s="15">
        <v>1</v>
      </c>
      <c r="H17" s="15">
        <v>20</v>
      </c>
      <c r="I17" s="15">
        <v>1</v>
      </c>
      <c r="J17" s="72">
        <v>43546</v>
      </c>
    </row>
    <row r="18" spans="1:10" x14ac:dyDescent="0.25">
      <c r="A18" s="15">
        <v>17</v>
      </c>
      <c r="B18" s="15">
        <v>6</v>
      </c>
      <c r="C18" s="15">
        <v>2</v>
      </c>
      <c r="D18" s="15">
        <v>57</v>
      </c>
      <c r="E18" s="15">
        <v>2</v>
      </c>
      <c r="F18" s="74" t="s">
        <v>1003</v>
      </c>
      <c r="G18" s="15">
        <v>1</v>
      </c>
      <c r="H18" s="15">
        <v>21</v>
      </c>
      <c r="I18" s="15">
        <v>1</v>
      </c>
      <c r="J18" s="72">
        <v>43546</v>
      </c>
    </row>
    <row r="19" spans="1:10" x14ac:dyDescent="0.25">
      <c r="A19" s="15">
        <v>18</v>
      </c>
      <c r="B19" s="15">
        <v>6</v>
      </c>
      <c r="C19" s="15">
        <v>1</v>
      </c>
      <c r="D19" s="15">
        <v>58</v>
      </c>
      <c r="E19" s="15">
        <v>2</v>
      </c>
      <c r="F19" s="74" t="s">
        <v>1235</v>
      </c>
      <c r="G19" s="15">
        <v>1</v>
      </c>
      <c r="H19" s="15">
        <v>22</v>
      </c>
      <c r="I19" s="15">
        <v>2</v>
      </c>
      <c r="J19" s="72">
        <v>43546</v>
      </c>
    </row>
    <row r="20" spans="1:10" x14ac:dyDescent="0.25">
      <c r="A20" s="15">
        <v>19</v>
      </c>
      <c r="B20" s="15">
        <v>7</v>
      </c>
      <c r="C20" s="15">
        <v>2</v>
      </c>
      <c r="D20" s="15">
        <v>59</v>
      </c>
      <c r="E20" s="15">
        <v>2</v>
      </c>
      <c r="F20" s="74" t="s">
        <v>1003</v>
      </c>
      <c r="G20" s="15">
        <v>1</v>
      </c>
      <c r="H20" s="15">
        <v>23</v>
      </c>
      <c r="I20" s="15">
        <v>2</v>
      </c>
      <c r="J20" s="72">
        <v>43546</v>
      </c>
    </row>
    <row r="21" spans="1:10" x14ac:dyDescent="0.25">
      <c r="A21" s="15">
        <v>20</v>
      </c>
      <c r="B21" s="15">
        <v>8</v>
      </c>
      <c r="C21" s="15">
        <v>2</v>
      </c>
      <c r="D21" s="15">
        <v>60</v>
      </c>
      <c r="E21" s="15">
        <v>2</v>
      </c>
      <c r="F21" s="74" t="s">
        <v>1003</v>
      </c>
      <c r="G21" s="15">
        <v>1</v>
      </c>
      <c r="J21" s="72">
        <v>43546</v>
      </c>
    </row>
    <row r="22" spans="1:10" x14ac:dyDescent="0.25">
      <c r="A22" s="15">
        <v>21</v>
      </c>
      <c r="B22" s="15">
        <v>10</v>
      </c>
      <c r="C22" s="15">
        <v>1</v>
      </c>
      <c r="D22" s="15">
        <v>61</v>
      </c>
      <c r="E22" s="15">
        <v>2</v>
      </c>
      <c r="F22" s="74" t="s">
        <v>1003</v>
      </c>
      <c r="G22" s="15">
        <v>1</v>
      </c>
      <c r="J22" s="72">
        <v>43546</v>
      </c>
    </row>
    <row r="23" spans="1:10" x14ac:dyDescent="0.25">
      <c r="A23" s="15">
        <v>22</v>
      </c>
      <c r="B23" s="15">
        <v>10</v>
      </c>
      <c r="C23" s="15">
        <v>2</v>
      </c>
      <c r="D23" s="15">
        <v>62</v>
      </c>
      <c r="E23" s="15">
        <v>2</v>
      </c>
      <c r="F23" s="74" t="s">
        <v>1003</v>
      </c>
      <c r="G23" s="15">
        <v>1</v>
      </c>
      <c r="J23" s="72">
        <v>43546</v>
      </c>
    </row>
    <row r="24" spans="1:10" x14ac:dyDescent="0.25">
      <c r="A24" s="15">
        <v>23</v>
      </c>
      <c r="B24" s="15">
        <v>10</v>
      </c>
      <c r="C24" s="15">
        <v>1</v>
      </c>
      <c r="D24" s="15">
        <v>63</v>
      </c>
      <c r="E24" s="15">
        <v>2</v>
      </c>
      <c r="F24" s="74" t="s">
        <v>1234</v>
      </c>
      <c r="G24" s="15">
        <v>1</v>
      </c>
      <c r="J24" s="72">
        <v>43546</v>
      </c>
    </row>
    <row r="25" spans="1:10" x14ac:dyDescent="0.25">
      <c r="A25" s="15">
        <v>24</v>
      </c>
      <c r="B25" s="15">
        <v>12</v>
      </c>
      <c r="C25" s="15">
        <v>2</v>
      </c>
      <c r="D25" s="15">
        <v>64</v>
      </c>
      <c r="E25" s="15">
        <v>2</v>
      </c>
      <c r="F25" s="74" t="s">
        <v>1003</v>
      </c>
      <c r="G25" s="15">
        <v>1</v>
      </c>
      <c r="J25" s="72">
        <v>43546</v>
      </c>
    </row>
    <row r="26" spans="1:10" x14ac:dyDescent="0.25">
      <c r="A26" s="15">
        <v>25</v>
      </c>
      <c r="B26" s="15">
        <v>12</v>
      </c>
      <c r="C26" s="15">
        <v>2</v>
      </c>
      <c r="D26" s="15">
        <v>65</v>
      </c>
      <c r="E26" s="15">
        <v>2</v>
      </c>
      <c r="F26" s="74" t="s">
        <v>1003</v>
      </c>
      <c r="G26" s="15">
        <v>1</v>
      </c>
      <c r="J26" s="72">
        <v>43546</v>
      </c>
    </row>
    <row r="27" spans="1:10" x14ac:dyDescent="0.25">
      <c r="A27" s="15">
        <v>26</v>
      </c>
      <c r="B27" s="15">
        <v>12</v>
      </c>
      <c r="C27" s="15">
        <v>1</v>
      </c>
      <c r="D27" s="15">
        <v>66</v>
      </c>
      <c r="E27" s="15">
        <v>2</v>
      </c>
      <c r="F27" s="74" t="s">
        <v>1236</v>
      </c>
      <c r="G27" s="15">
        <v>1</v>
      </c>
      <c r="J27" s="72">
        <v>43546</v>
      </c>
    </row>
    <row r="28" spans="1:10" x14ac:dyDescent="0.25">
      <c r="A28" s="15">
        <v>27</v>
      </c>
      <c r="B28" s="15">
        <v>14</v>
      </c>
      <c r="C28" s="15">
        <v>2</v>
      </c>
      <c r="D28" s="15">
        <v>67</v>
      </c>
      <c r="E28" s="15">
        <v>2</v>
      </c>
      <c r="F28" s="74" t="s">
        <v>1003</v>
      </c>
      <c r="G28" s="15">
        <v>1</v>
      </c>
      <c r="J28" s="72">
        <v>43546</v>
      </c>
    </row>
    <row r="29" spans="1:10" x14ac:dyDescent="0.25">
      <c r="A29" s="15">
        <v>28</v>
      </c>
      <c r="B29" s="15">
        <v>14</v>
      </c>
      <c r="C29" s="15">
        <v>2</v>
      </c>
      <c r="D29" s="15">
        <v>68</v>
      </c>
      <c r="E29" s="15">
        <v>2</v>
      </c>
      <c r="F29" s="74" t="s">
        <v>1003</v>
      </c>
      <c r="G29" s="15">
        <v>1</v>
      </c>
      <c r="J29" s="72">
        <v>43546</v>
      </c>
    </row>
    <row r="30" spans="1:10" x14ac:dyDescent="0.25">
      <c r="A30" s="15">
        <v>29</v>
      </c>
      <c r="B30" s="15">
        <v>16</v>
      </c>
      <c r="C30" s="15">
        <v>2</v>
      </c>
      <c r="D30" s="15">
        <v>69</v>
      </c>
      <c r="E30" s="15">
        <v>2</v>
      </c>
      <c r="F30" s="74" t="s">
        <v>1003</v>
      </c>
      <c r="G30" s="15">
        <v>1</v>
      </c>
      <c r="J30" s="72">
        <v>43546</v>
      </c>
    </row>
    <row r="31" spans="1:10" x14ac:dyDescent="0.25">
      <c r="A31" s="15">
        <v>30</v>
      </c>
      <c r="B31" s="15">
        <v>16</v>
      </c>
      <c r="C31" s="15">
        <v>1</v>
      </c>
      <c r="D31" s="15">
        <v>70</v>
      </c>
      <c r="E31" s="15">
        <v>2</v>
      </c>
      <c r="F31" s="74" t="s">
        <v>1003</v>
      </c>
      <c r="G31" s="15">
        <v>1</v>
      </c>
      <c r="J31" s="72">
        <v>43546</v>
      </c>
    </row>
    <row r="32" spans="1:10" x14ac:dyDescent="0.25">
      <c r="A32" s="15">
        <v>31</v>
      </c>
      <c r="B32" s="15">
        <v>18</v>
      </c>
      <c r="C32" s="15">
        <v>2</v>
      </c>
      <c r="D32" s="15">
        <v>71</v>
      </c>
      <c r="E32" s="15">
        <v>2</v>
      </c>
      <c r="F32" s="74" t="s">
        <v>1233</v>
      </c>
      <c r="G32" s="15">
        <v>1</v>
      </c>
      <c r="J32" s="72">
        <v>43546</v>
      </c>
    </row>
    <row r="33" spans="1:10" x14ac:dyDescent="0.25">
      <c r="A33" s="15">
        <v>32</v>
      </c>
      <c r="B33" s="15">
        <v>18</v>
      </c>
      <c r="C33" s="15">
        <v>1</v>
      </c>
      <c r="D33" s="15">
        <v>72</v>
      </c>
      <c r="E33" s="15">
        <v>2</v>
      </c>
      <c r="F33" s="74" t="s">
        <v>1003</v>
      </c>
      <c r="G33" s="15">
        <v>1</v>
      </c>
      <c r="J33" s="72">
        <v>43546</v>
      </c>
    </row>
    <row r="34" spans="1:10" x14ac:dyDescent="0.25">
      <c r="A34" s="15">
        <v>33</v>
      </c>
      <c r="B34" s="15">
        <v>18</v>
      </c>
      <c r="C34" s="15">
        <v>1</v>
      </c>
      <c r="D34" s="15">
        <v>73</v>
      </c>
      <c r="E34" s="15">
        <v>2</v>
      </c>
      <c r="F34" s="74" t="s">
        <v>1003</v>
      </c>
      <c r="G34" s="15">
        <v>1</v>
      </c>
      <c r="J34" s="72">
        <v>43546</v>
      </c>
    </row>
    <row r="35" spans="1:10" x14ac:dyDescent="0.25">
      <c r="A35" s="15">
        <v>34</v>
      </c>
      <c r="B35" s="15">
        <v>18</v>
      </c>
      <c r="C35" s="15">
        <v>1</v>
      </c>
      <c r="D35" s="15">
        <v>74</v>
      </c>
      <c r="E35" s="15">
        <v>2</v>
      </c>
      <c r="F35" s="74" t="s">
        <v>1003</v>
      </c>
      <c r="G35" s="15">
        <v>1</v>
      </c>
      <c r="J35" s="72">
        <v>43546</v>
      </c>
    </row>
    <row r="36" spans="1:10" x14ac:dyDescent="0.25">
      <c r="A36" s="15">
        <v>35</v>
      </c>
      <c r="B36" s="15">
        <v>18</v>
      </c>
      <c r="C36" s="15">
        <v>2</v>
      </c>
      <c r="D36" s="15">
        <v>75</v>
      </c>
      <c r="E36" s="15">
        <v>2</v>
      </c>
      <c r="F36" s="74" t="s">
        <v>1003</v>
      </c>
      <c r="G36" s="15">
        <v>1</v>
      </c>
      <c r="J36" s="72">
        <v>43546</v>
      </c>
    </row>
    <row r="37" spans="1:10" x14ac:dyDescent="0.25">
      <c r="A37" s="15">
        <v>36</v>
      </c>
      <c r="B37" s="15">
        <v>19</v>
      </c>
      <c r="C37" s="15">
        <v>2</v>
      </c>
      <c r="D37" s="15">
        <v>76</v>
      </c>
      <c r="E37" s="15">
        <v>2</v>
      </c>
      <c r="F37" s="74" t="s">
        <v>1003</v>
      </c>
      <c r="G37" s="15">
        <v>1</v>
      </c>
      <c r="J37" s="72">
        <v>43546</v>
      </c>
    </row>
    <row r="38" spans="1:10" x14ac:dyDescent="0.25">
      <c r="A38" s="15">
        <v>37</v>
      </c>
      <c r="B38" s="15">
        <v>20</v>
      </c>
      <c r="C38" s="15">
        <v>1</v>
      </c>
      <c r="D38" s="15">
        <v>77</v>
      </c>
      <c r="E38" s="15">
        <v>2</v>
      </c>
      <c r="F38" s="74" t="s">
        <v>1003</v>
      </c>
      <c r="G38" s="15">
        <v>1</v>
      </c>
      <c r="J38" s="72">
        <v>43546</v>
      </c>
    </row>
    <row r="39" spans="1:10" x14ac:dyDescent="0.25">
      <c r="A39" s="15">
        <v>38</v>
      </c>
      <c r="B39" s="15">
        <v>21</v>
      </c>
      <c r="C39" s="15">
        <v>1</v>
      </c>
      <c r="D39" s="15">
        <v>78</v>
      </c>
      <c r="E39" s="15">
        <v>2</v>
      </c>
      <c r="F39" s="74" t="s">
        <v>1232</v>
      </c>
      <c r="G39" s="15">
        <v>1</v>
      </c>
      <c r="J39" s="72">
        <v>43546</v>
      </c>
    </row>
    <row r="40" spans="1:10" x14ac:dyDescent="0.25">
      <c r="A40" s="15">
        <v>39</v>
      </c>
      <c r="B40" s="15">
        <v>22</v>
      </c>
      <c r="C40" s="15">
        <v>1</v>
      </c>
      <c r="D40" s="15">
        <v>79</v>
      </c>
      <c r="E40" s="15">
        <v>2</v>
      </c>
      <c r="F40" s="74" t="s">
        <v>1003</v>
      </c>
      <c r="G40" s="15">
        <v>1</v>
      </c>
      <c r="J40" s="72">
        <v>43546</v>
      </c>
    </row>
    <row r="41" spans="1:10" x14ac:dyDescent="0.25">
      <c r="A41" s="15">
        <v>40</v>
      </c>
      <c r="B41" s="15">
        <v>23</v>
      </c>
      <c r="C41" s="15">
        <v>1</v>
      </c>
      <c r="D41" s="15">
        <v>80</v>
      </c>
      <c r="E41" s="15">
        <v>2</v>
      </c>
      <c r="F41" s="74" t="s">
        <v>1003</v>
      </c>
      <c r="G41" s="15">
        <v>1</v>
      </c>
      <c r="J41" s="72">
        <v>43546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9DD8-42B8-404F-9A9E-D0E357F71E57}">
  <dimension ref="A1:B3"/>
  <sheetViews>
    <sheetView workbookViewId="0">
      <selection activeCell="A2" sqref="A2:B2"/>
    </sheetView>
  </sheetViews>
  <sheetFormatPr baseColWidth="10" defaultRowHeight="15" x14ac:dyDescent="0.25"/>
  <cols>
    <col min="2" max="2" width="26" customWidth="1"/>
  </cols>
  <sheetData>
    <row r="1" spans="1:2" x14ac:dyDescent="0.25">
      <c r="A1" s="35" t="s">
        <v>474</v>
      </c>
      <c r="B1" s="35" t="s">
        <v>4</v>
      </c>
    </row>
    <row r="2" spans="1:2" x14ac:dyDescent="0.25">
      <c r="A2" s="3">
        <v>1</v>
      </c>
      <c r="B2" s="3" t="s">
        <v>476</v>
      </c>
    </row>
    <row r="3" spans="1:2" x14ac:dyDescent="0.25">
      <c r="A3" s="3">
        <v>2</v>
      </c>
      <c r="B3" s="3" t="s">
        <v>477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B202-5BCC-4720-B6DC-3D10D1C841C2}">
  <dimension ref="A1:N8"/>
  <sheetViews>
    <sheetView workbookViewId="0">
      <selection activeCell="L4" sqref="L4"/>
    </sheetView>
  </sheetViews>
  <sheetFormatPr baseColWidth="10" defaultRowHeight="15" x14ac:dyDescent="0.25"/>
  <cols>
    <col min="1" max="1" width="14.85546875" customWidth="1"/>
    <col min="2" max="2" width="32.28515625" customWidth="1"/>
    <col min="3" max="5" width="27" customWidth="1"/>
    <col min="6" max="6" width="37.5703125" bestFit="1" customWidth="1"/>
    <col min="7" max="8" width="17.42578125" style="46" customWidth="1"/>
    <col min="9" max="9" width="11.42578125" style="46"/>
    <col min="12" max="12" width="14.28515625" style="5" customWidth="1"/>
    <col min="13" max="13" width="16.140625" style="46" customWidth="1"/>
    <col min="14" max="14" width="13.85546875" customWidth="1"/>
    <col min="16" max="16" width="18.42578125" customWidth="1"/>
  </cols>
  <sheetData>
    <row r="1" spans="1:14" x14ac:dyDescent="0.25">
      <c r="A1" s="22" t="s">
        <v>26</v>
      </c>
      <c r="B1" s="22" t="s">
        <v>4</v>
      </c>
      <c r="C1" s="22" t="s">
        <v>789</v>
      </c>
      <c r="D1" s="22" t="s">
        <v>790</v>
      </c>
      <c r="E1" s="22" t="s">
        <v>791</v>
      </c>
      <c r="F1" s="22" t="s">
        <v>797</v>
      </c>
      <c r="G1" s="43" t="s">
        <v>38</v>
      </c>
      <c r="H1" s="43" t="s">
        <v>947</v>
      </c>
      <c r="I1" s="43" t="s">
        <v>37</v>
      </c>
      <c r="J1" s="22" t="s">
        <v>802</v>
      </c>
      <c r="K1" s="22" t="s">
        <v>190</v>
      </c>
      <c r="L1" s="27" t="s">
        <v>39</v>
      </c>
      <c r="M1" s="43" t="s">
        <v>54</v>
      </c>
      <c r="N1" s="22" t="s">
        <v>948</v>
      </c>
    </row>
    <row r="2" spans="1:14" x14ac:dyDescent="0.25">
      <c r="A2" s="3">
        <v>1</v>
      </c>
      <c r="B2" s="3" t="s">
        <v>942</v>
      </c>
      <c r="C2" s="3" t="s">
        <v>940</v>
      </c>
      <c r="D2" s="3">
        <v>3121000000</v>
      </c>
      <c r="E2" s="54" t="s">
        <v>792</v>
      </c>
      <c r="F2" s="51" t="s">
        <v>938</v>
      </c>
      <c r="G2" s="62" t="s">
        <v>1237</v>
      </c>
      <c r="H2" s="44">
        <v>5</v>
      </c>
      <c r="I2" s="44">
        <v>1</v>
      </c>
      <c r="J2" s="3">
        <v>0</v>
      </c>
      <c r="K2" s="3">
        <v>1</v>
      </c>
      <c r="L2" s="6">
        <v>5000</v>
      </c>
      <c r="M2" s="44">
        <v>5</v>
      </c>
      <c r="N2" s="3">
        <v>1</v>
      </c>
    </row>
    <row r="3" spans="1:14" x14ac:dyDescent="0.25">
      <c r="A3" s="3">
        <v>2</v>
      </c>
      <c r="B3" s="3" t="s">
        <v>319</v>
      </c>
      <c r="C3" s="3" t="s">
        <v>925</v>
      </c>
      <c r="D3" s="3">
        <v>3121001234</v>
      </c>
      <c r="E3" s="54" t="s">
        <v>793</v>
      </c>
      <c r="F3" s="51" t="s">
        <v>799</v>
      </c>
      <c r="G3" s="62" t="s">
        <v>1238</v>
      </c>
      <c r="H3" s="44">
        <v>5</v>
      </c>
      <c r="I3" s="44">
        <v>2</v>
      </c>
      <c r="J3" s="3">
        <v>0</v>
      </c>
      <c r="K3" s="3">
        <v>1</v>
      </c>
      <c r="L3" s="6">
        <v>5000</v>
      </c>
      <c r="M3" s="44">
        <v>5</v>
      </c>
      <c r="N3" s="3">
        <v>1</v>
      </c>
    </row>
    <row r="4" spans="1:14" x14ac:dyDescent="0.25">
      <c r="A4" s="3">
        <v>3</v>
      </c>
      <c r="B4" s="3" t="s">
        <v>320</v>
      </c>
      <c r="C4" s="3" t="s">
        <v>926</v>
      </c>
      <c r="D4" s="3">
        <v>3122003748</v>
      </c>
      <c r="E4" s="54" t="s">
        <v>794</v>
      </c>
      <c r="F4" s="51" t="s">
        <v>800</v>
      </c>
      <c r="G4" s="62" t="s">
        <v>1239</v>
      </c>
      <c r="H4" s="44">
        <v>5</v>
      </c>
      <c r="I4" s="44">
        <v>1</v>
      </c>
      <c r="J4" s="3">
        <v>0</v>
      </c>
      <c r="K4" s="3">
        <v>2</v>
      </c>
      <c r="L4" s="6">
        <v>10000</v>
      </c>
      <c r="M4" s="44">
        <v>7</v>
      </c>
      <c r="N4" s="3">
        <v>1</v>
      </c>
    </row>
    <row r="5" spans="1:14" x14ac:dyDescent="0.25">
      <c r="A5" s="3">
        <v>4</v>
      </c>
      <c r="B5" s="3" t="s">
        <v>321</v>
      </c>
      <c r="C5" s="3" t="s">
        <v>927</v>
      </c>
      <c r="D5" s="3">
        <v>3123308485</v>
      </c>
      <c r="E5" s="54" t="s">
        <v>795</v>
      </c>
      <c r="F5" s="51" t="s">
        <v>801</v>
      </c>
      <c r="G5" s="62" t="s">
        <v>1240</v>
      </c>
      <c r="H5" s="44">
        <v>5</v>
      </c>
      <c r="I5" s="44">
        <v>1</v>
      </c>
      <c r="J5" s="3">
        <v>0</v>
      </c>
      <c r="K5" s="3">
        <v>3</v>
      </c>
      <c r="L5" s="6">
        <v>5000</v>
      </c>
      <c r="M5" s="45">
        <v>0</v>
      </c>
      <c r="N5" s="3">
        <v>1</v>
      </c>
    </row>
    <row r="6" spans="1:14" x14ac:dyDescent="0.25">
      <c r="A6" s="3">
        <v>5</v>
      </c>
      <c r="B6" s="3" t="s">
        <v>943</v>
      </c>
      <c r="C6" s="3" t="s">
        <v>941</v>
      </c>
      <c r="D6" s="3">
        <v>3129994758</v>
      </c>
      <c r="E6" s="54" t="s">
        <v>796</v>
      </c>
      <c r="F6" s="51" t="s">
        <v>939</v>
      </c>
      <c r="G6" s="62" t="s">
        <v>1241</v>
      </c>
      <c r="H6" s="44">
        <v>5</v>
      </c>
      <c r="I6" s="44">
        <v>2</v>
      </c>
      <c r="J6" s="3">
        <v>0</v>
      </c>
      <c r="K6" s="3">
        <v>3</v>
      </c>
      <c r="L6" s="6">
        <v>5000</v>
      </c>
      <c r="M6" s="44">
        <v>0</v>
      </c>
      <c r="N6" s="3">
        <v>1</v>
      </c>
    </row>
    <row r="7" spans="1:14" x14ac:dyDescent="0.25">
      <c r="A7" s="3">
        <v>6</v>
      </c>
      <c r="B7" s="3" t="s">
        <v>1464</v>
      </c>
      <c r="C7" s="3" t="s">
        <v>1465</v>
      </c>
      <c r="D7" s="3">
        <v>3125485649</v>
      </c>
      <c r="E7" s="7" t="s">
        <v>1466</v>
      </c>
      <c r="F7" s="51" t="s">
        <v>1467</v>
      </c>
      <c r="G7" s="62" t="s">
        <v>1472</v>
      </c>
      <c r="H7" s="44">
        <v>5</v>
      </c>
      <c r="I7" s="44">
        <v>1</v>
      </c>
      <c r="J7" s="3">
        <v>0</v>
      </c>
      <c r="K7" s="44">
        <v>4</v>
      </c>
      <c r="L7" s="6">
        <v>5000</v>
      </c>
      <c r="M7" s="44">
        <v>0</v>
      </c>
      <c r="N7" s="3">
        <v>1</v>
      </c>
    </row>
    <row r="8" spans="1:14" x14ac:dyDescent="0.25">
      <c r="A8" s="3">
        <v>7</v>
      </c>
      <c r="B8" s="3" t="s">
        <v>1468</v>
      </c>
      <c r="C8" s="3" t="s">
        <v>1469</v>
      </c>
      <c r="D8" s="3">
        <v>3121047993</v>
      </c>
      <c r="E8" s="7" t="s">
        <v>1470</v>
      </c>
      <c r="F8" s="51" t="s">
        <v>1471</v>
      </c>
      <c r="G8" s="62" t="s">
        <v>1473</v>
      </c>
      <c r="H8" s="44">
        <v>5</v>
      </c>
      <c r="I8" s="44">
        <v>1</v>
      </c>
      <c r="J8" s="3">
        <v>0</v>
      </c>
      <c r="K8" s="44">
        <v>5</v>
      </c>
      <c r="L8" s="6">
        <v>5000</v>
      </c>
      <c r="M8" s="44">
        <v>0</v>
      </c>
      <c r="N8" s="3">
        <v>1</v>
      </c>
    </row>
  </sheetData>
  <hyperlinks>
    <hyperlink ref="E7" r:id="rId1" xr:uid="{F4685E76-7A8C-4AC0-9B4D-F883A26DF216}"/>
    <hyperlink ref="E8" r:id="rId2" xr:uid="{4B821972-5371-4296-BC44-A2603CF25AD5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4A54-1598-4726-A87A-CAD31319FF57}">
  <dimension ref="A1:B3"/>
  <sheetViews>
    <sheetView workbookViewId="0">
      <selection activeCell="F8" sqref="F8"/>
    </sheetView>
  </sheetViews>
  <sheetFormatPr baseColWidth="10" defaultRowHeight="15" x14ac:dyDescent="0.25"/>
  <cols>
    <col min="1" max="1" width="13.85546875" customWidth="1"/>
  </cols>
  <sheetData>
    <row r="1" spans="1:2" x14ac:dyDescent="0.25">
      <c r="A1" s="35" t="s">
        <v>37</v>
      </c>
      <c r="B1" s="35" t="s">
        <v>4</v>
      </c>
    </row>
    <row r="2" spans="1:2" x14ac:dyDescent="0.25">
      <c r="A2" s="3">
        <v>1</v>
      </c>
      <c r="B2" s="3" t="s">
        <v>185</v>
      </c>
    </row>
    <row r="3" spans="1:2" x14ac:dyDescent="0.25">
      <c r="A3" s="3">
        <v>2</v>
      </c>
      <c r="B3" s="3" t="s">
        <v>186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24FC-7BCE-4E9A-A667-66EF278458F1}">
  <dimension ref="A1:B6"/>
  <sheetViews>
    <sheetView workbookViewId="0">
      <selection activeCell="B2" sqref="B2"/>
    </sheetView>
  </sheetViews>
  <sheetFormatPr baseColWidth="10" defaultRowHeight="15" x14ac:dyDescent="0.25"/>
  <cols>
    <col min="1" max="1" width="17.85546875" customWidth="1"/>
    <col min="2" max="2" width="18.5703125" customWidth="1"/>
  </cols>
  <sheetData>
    <row r="1" spans="1:2" x14ac:dyDescent="0.25">
      <c r="A1" s="35" t="s">
        <v>42</v>
      </c>
      <c r="B1" s="35" t="s">
        <v>43</v>
      </c>
    </row>
    <row r="2" spans="1:2" x14ac:dyDescent="0.25">
      <c r="A2" s="3" t="s">
        <v>500</v>
      </c>
      <c r="B2" s="3" t="s">
        <v>187</v>
      </c>
    </row>
    <row r="3" spans="1:2" x14ac:dyDescent="0.25">
      <c r="A3" s="3">
        <v>2</v>
      </c>
      <c r="B3" s="3" t="s">
        <v>188</v>
      </c>
    </row>
    <row r="4" spans="1:2" x14ac:dyDescent="0.25">
      <c r="A4" s="3">
        <v>3</v>
      </c>
      <c r="B4" s="3" t="s">
        <v>189</v>
      </c>
    </row>
    <row r="5" spans="1:2" x14ac:dyDescent="0.25">
      <c r="A5" s="3">
        <v>4</v>
      </c>
      <c r="B5" s="3" t="s">
        <v>1462</v>
      </c>
    </row>
    <row r="6" spans="1:2" x14ac:dyDescent="0.25">
      <c r="A6" s="3">
        <v>5</v>
      </c>
      <c r="B6" s="3" t="s">
        <v>1463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2EBA-ABAB-4B86-997E-51BF915846DF}">
  <dimension ref="A1:I8"/>
  <sheetViews>
    <sheetView workbookViewId="0">
      <selection activeCell="H6" sqref="H6"/>
    </sheetView>
  </sheetViews>
  <sheetFormatPr baseColWidth="10" defaultRowHeight="15" x14ac:dyDescent="0.25"/>
  <cols>
    <col min="1" max="1" width="12.5703125" customWidth="1"/>
    <col min="2" max="2" width="22.7109375" style="5" customWidth="1"/>
    <col min="3" max="4" width="14.85546875" customWidth="1"/>
    <col min="5" max="5" width="13.28515625" style="5" customWidth="1"/>
    <col min="7" max="8" width="19.140625" customWidth="1"/>
    <col min="9" max="9" width="22.28515625" style="60" bestFit="1" customWidth="1"/>
    <col min="13" max="13" width="15.85546875" customWidth="1"/>
  </cols>
  <sheetData>
    <row r="1" spans="1:9" x14ac:dyDescent="0.25">
      <c r="A1" s="22" t="s">
        <v>52</v>
      </c>
      <c r="B1" s="27" t="s">
        <v>954</v>
      </c>
      <c r="C1" s="22" t="s">
        <v>26</v>
      </c>
      <c r="D1" s="22" t="s">
        <v>955</v>
      </c>
      <c r="E1" s="27" t="s">
        <v>53</v>
      </c>
      <c r="F1" s="22" t="s">
        <v>956</v>
      </c>
      <c r="G1" s="22" t="s">
        <v>957</v>
      </c>
      <c r="H1" s="22" t="s">
        <v>958</v>
      </c>
      <c r="I1" s="67" t="s">
        <v>23</v>
      </c>
    </row>
    <row r="2" spans="1:9" x14ac:dyDescent="0.25">
      <c r="A2" s="3">
        <v>1</v>
      </c>
      <c r="B2" s="6">
        <v>250</v>
      </c>
      <c r="C2" s="3">
        <v>1</v>
      </c>
      <c r="D2" s="3">
        <v>1</v>
      </c>
      <c r="E2" s="6">
        <v>5000</v>
      </c>
      <c r="F2" s="6">
        <f>15726.6*0.05</f>
        <v>786.33</v>
      </c>
      <c r="G2" s="6">
        <v>158</v>
      </c>
      <c r="H2" s="6">
        <f t="shared" ref="H2:H6" si="0">B2+E2+F2+G2</f>
        <v>6194.33</v>
      </c>
      <c r="I2" s="62" t="s">
        <v>1242</v>
      </c>
    </row>
    <row r="3" spans="1:9" x14ac:dyDescent="0.25">
      <c r="A3" s="3">
        <v>2</v>
      </c>
      <c r="B3" s="6">
        <v>251</v>
      </c>
      <c r="C3" s="3">
        <v>2</v>
      </c>
      <c r="D3" s="3">
        <v>1</v>
      </c>
      <c r="E3" s="6">
        <v>5000</v>
      </c>
      <c r="F3" s="6">
        <f>16541.72*0.05</f>
        <v>827.08600000000013</v>
      </c>
      <c r="G3" s="6">
        <v>158</v>
      </c>
      <c r="H3" s="6">
        <f t="shared" si="0"/>
        <v>6236.0860000000002</v>
      </c>
      <c r="I3" s="62" t="s">
        <v>1242</v>
      </c>
    </row>
    <row r="4" spans="1:9" x14ac:dyDescent="0.25">
      <c r="A4" s="3">
        <v>3</v>
      </c>
      <c r="B4" s="6">
        <v>252</v>
      </c>
      <c r="C4" s="3">
        <v>3</v>
      </c>
      <c r="D4" s="3">
        <v>1</v>
      </c>
      <c r="E4" s="6">
        <v>10000</v>
      </c>
      <c r="F4" s="6">
        <f>32268.32*0.07</f>
        <v>2258.7824000000001</v>
      </c>
      <c r="G4" s="6">
        <v>158</v>
      </c>
      <c r="H4" s="6">
        <f t="shared" si="0"/>
        <v>12668.7824</v>
      </c>
      <c r="I4" s="62" t="s">
        <v>1244</v>
      </c>
    </row>
    <row r="5" spans="1:9" x14ac:dyDescent="0.25">
      <c r="A5" s="3">
        <v>4</v>
      </c>
      <c r="B5" s="6">
        <v>253</v>
      </c>
      <c r="C5" s="3">
        <v>4</v>
      </c>
      <c r="D5" s="3">
        <v>2</v>
      </c>
      <c r="E5" s="6">
        <v>5000</v>
      </c>
      <c r="F5" s="6">
        <v>0</v>
      </c>
      <c r="G5" s="6">
        <v>158</v>
      </c>
      <c r="H5" s="6">
        <f t="shared" si="0"/>
        <v>5411</v>
      </c>
      <c r="I5" s="62" t="s">
        <v>1242</v>
      </c>
    </row>
    <row r="6" spans="1:9" x14ac:dyDescent="0.25">
      <c r="A6" s="3">
        <v>5</v>
      </c>
      <c r="B6" s="6">
        <v>254</v>
      </c>
      <c r="C6" s="3">
        <v>5</v>
      </c>
      <c r="D6" s="3">
        <v>2</v>
      </c>
      <c r="E6" s="6">
        <v>5000</v>
      </c>
      <c r="F6" s="6">
        <v>0</v>
      </c>
      <c r="G6" s="6">
        <v>400</v>
      </c>
      <c r="H6" s="6">
        <f t="shared" si="0"/>
        <v>5654</v>
      </c>
      <c r="I6" s="62" t="s">
        <v>1243</v>
      </c>
    </row>
    <row r="7" spans="1:9" x14ac:dyDescent="0.25">
      <c r="A7" s="3">
        <v>6</v>
      </c>
      <c r="B7" s="6">
        <v>255</v>
      </c>
      <c r="C7" s="3">
        <v>6</v>
      </c>
      <c r="D7" s="3">
        <v>2</v>
      </c>
      <c r="E7" s="6">
        <v>5000</v>
      </c>
      <c r="F7" s="6">
        <v>0</v>
      </c>
      <c r="G7" s="6">
        <v>200</v>
      </c>
      <c r="H7" s="6">
        <f>B7+E7+F7+G7</f>
        <v>5455</v>
      </c>
      <c r="I7" s="62" t="s">
        <v>1242</v>
      </c>
    </row>
    <row r="8" spans="1:9" x14ac:dyDescent="0.25">
      <c r="A8" s="3">
        <v>7</v>
      </c>
      <c r="B8" s="6">
        <v>256</v>
      </c>
      <c r="C8" s="3">
        <v>7</v>
      </c>
      <c r="D8" s="3">
        <v>1</v>
      </c>
      <c r="E8" s="6">
        <v>5000</v>
      </c>
      <c r="F8" s="6">
        <v>0</v>
      </c>
      <c r="G8" s="6">
        <v>100</v>
      </c>
      <c r="H8" s="6">
        <f>B8+E8+F8+G8</f>
        <v>5356</v>
      </c>
      <c r="I8" s="62" t="s">
        <v>1242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E460-54E9-4EF3-BC10-A743E337506F}">
  <dimension ref="A1:K136"/>
  <sheetViews>
    <sheetView topLeftCell="A116" workbookViewId="0">
      <selection activeCell="B121" sqref="B121"/>
    </sheetView>
  </sheetViews>
  <sheetFormatPr baseColWidth="10" defaultRowHeight="15" x14ac:dyDescent="0.25"/>
  <cols>
    <col min="2" max="2" width="13.85546875" customWidth="1"/>
    <col min="3" max="3" width="12" customWidth="1"/>
    <col min="4" max="4" width="14.85546875" customWidth="1"/>
    <col min="6" max="6" width="11.42578125" style="60"/>
    <col min="7" max="7" width="14.7109375" style="5" customWidth="1"/>
  </cols>
  <sheetData>
    <row r="1" spans="1:11" x14ac:dyDescent="0.25">
      <c r="A1" s="22" t="s">
        <v>40</v>
      </c>
      <c r="B1" s="22" t="s">
        <v>0</v>
      </c>
      <c r="C1" s="22" t="s">
        <v>30</v>
      </c>
      <c r="D1" s="22" t="s">
        <v>26</v>
      </c>
      <c r="E1" s="22" t="s">
        <v>24</v>
      </c>
      <c r="F1" s="67" t="s">
        <v>23</v>
      </c>
      <c r="G1" s="27" t="s">
        <v>287</v>
      </c>
      <c r="H1" s="22" t="s">
        <v>41</v>
      </c>
    </row>
    <row r="2" spans="1:11" x14ac:dyDescent="0.25">
      <c r="A2" s="3">
        <v>1</v>
      </c>
      <c r="B2" s="3">
        <v>1</v>
      </c>
      <c r="C2" s="3">
        <v>1</v>
      </c>
      <c r="D2" s="3">
        <v>1</v>
      </c>
      <c r="E2" s="3">
        <v>5</v>
      </c>
      <c r="F2" s="62" t="s">
        <v>1000</v>
      </c>
      <c r="G2" s="6">
        <v>115</v>
      </c>
      <c r="H2" s="6">
        <f>E2*G2</f>
        <v>575</v>
      </c>
      <c r="J2" s="5">
        <f>H2+H3+H4+H9+H10+H17+H18+H19+H20+H26+H28+H30+H32+H34+H39+H40+H41</f>
        <v>12230.99</v>
      </c>
      <c r="K2" s="39">
        <v>43544</v>
      </c>
    </row>
    <row r="3" spans="1:11" x14ac:dyDescent="0.25">
      <c r="A3" s="3">
        <v>2</v>
      </c>
      <c r="B3" s="3">
        <v>1</v>
      </c>
      <c r="C3" s="3">
        <v>2</v>
      </c>
      <c r="D3" s="3">
        <v>1</v>
      </c>
      <c r="E3" s="3">
        <v>3</v>
      </c>
      <c r="F3" s="62" t="s">
        <v>1000</v>
      </c>
      <c r="G3" s="6">
        <v>115</v>
      </c>
      <c r="H3" s="6">
        <f t="shared" ref="H3:H66" si="0">E3*G3</f>
        <v>345</v>
      </c>
      <c r="J3" s="5">
        <f>H5+H6+H7+H8+H11+H12+H13+H14+H15+H16+H21+H22+H23+H24+H25+H27+H29+H31+H33+H35+H36+H37+H38</f>
        <v>13362.32</v>
      </c>
      <c r="K3" s="38">
        <v>43544</v>
      </c>
    </row>
    <row r="4" spans="1:11" x14ac:dyDescent="0.25">
      <c r="A4" s="3">
        <v>3</v>
      </c>
      <c r="B4" s="3">
        <v>1</v>
      </c>
      <c r="C4" s="3">
        <v>3</v>
      </c>
      <c r="D4" s="3">
        <v>1</v>
      </c>
      <c r="E4" s="3">
        <v>4</v>
      </c>
      <c r="F4" s="62" t="s">
        <v>1000</v>
      </c>
      <c r="G4" s="6">
        <v>115</v>
      </c>
      <c r="H4" s="6">
        <f t="shared" si="0"/>
        <v>460</v>
      </c>
      <c r="J4" s="5">
        <f>SUM(H2:H136)</f>
        <v>61323.281999999985</v>
      </c>
      <c r="K4" s="39">
        <v>43544</v>
      </c>
    </row>
    <row r="5" spans="1:11" x14ac:dyDescent="0.25">
      <c r="A5" s="3">
        <v>4</v>
      </c>
      <c r="B5" s="3">
        <v>1</v>
      </c>
      <c r="C5" s="3">
        <v>4</v>
      </c>
      <c r="D5" s="3">
        <v>2</v>
      </c>
      <c r="E5" s="3">
        <v>4</v>
      </c>
      <c r="F5" s="62" t="s">
        <v>1000</v>
      </c>
      <c r="G5" s="6">
        <v>115</v>
      </c>
      <c r="H5" s="6">
        <f t="shared" si="0"/>
        <v>460</v>
      </c>
      <c r="K5" s="38">
        <v>43544</v>
      </c>
    </row>
    <row r="6" spans="1:11" x14ac:dyDescent="0.25">
      <c r="A6" s="3">
        <v>5</v>
      </c>
      <c r="B6" s="3">
        <v>2</v>
      </c>
      <c r="C6" s="3">
        <v>5</v>
      </c>
      <c r="D6" s="3">
        <v>2</v>
      </c>
      <c r="E6" s="3">
        <v>6</v>
      </c>
      <c r="F6" s="62" t="s">
        <v>1000</v>
      </c>
      <c r="G6" s="6">
        <v>184</v>
      </c>
      <c r="H6" s="6">
        <f t="shared" si="0"/>
        <v>1104</v>
      </c>
      <c r="K6" s="39">
        <v>43544</v>
      </c>
    </row>
    <row r="7" spans="1:11" x14ac:dyDescent="0.25">
      <c r="A7" s="3">
        <v>6</v>
      </c>
      <c r="B7" s="3">
        <v>2</v>
      </c>
      <c r="C7" s="3">
        <v>6</v>
      </c>
      <c r="D7" s="3">
        <v>2</v>
      </c>
      <c r="E7" s="3">
        <v>6</v>
      </c>
      <c r="F7" s="62" t="s">
        <v>1000</v>
      </c>
      <c r="G7" s="6">
        <v>184</v>
      </c>
      <c r="H7" s="6">
        <f t="shared" si="0"/>
        <v>1104</v>
      </c>
      <c r="K7" s="38">
        <v>43544</v>
      </c>
    </row>
    <row r="8" spans="1:11" x14ac:dyDescent="0.25">
      <c r="A8" s="3">
        <v>7</v>
      </c>
      <c r="B8" s="3">
        <v>2</v>
      </c>
      <c r="C8" s="3">
        <v>7</v>
      </c>
      <c r="D8" s="3">
        <v>2</v>
      </c>
      <c r="E8" s="3">
        <v>1</v>
      </c>
      <c r="F8" s="62" t="s">
        <v>1000</v>
      </c>
      <c r="G8" s="6">
        <v>184</v>
      </c>
      <c r="H8" s="6">
        <f t="shared" si="0"/>
        <v>184</v>
      </c>
      <c r="K8" s="39">
        <v>43544</v>
      </c>
    </row>
    <row r="9" spans="1:11" x14ac:dyDescent="0.25">
      <c r="A9" s="3">
        <v>8</v>
      </c>
      <c r="B9" s="3">
        <v>2</v>
      </c>
      <c r="C9" s="3">
        <v>8</v>
      </c>
      <c r="D9" s="3">
        <v>1</v>
      </c>
      <c r="E9" s="3">
        <v>1</v>
      </c>
      <c r="F9" s="62" t="s">
        <v>1000</v>
      </c>
      <c r="G9" s="6">
        <v>184</v>
      </c>
      <c r="H9" s="6">
        <f t="shared" si="0"/>
        <v>184</v>
      </c>
      <c r="K9" s="38">
        <v>43544</v>
      </c>
    </row>
    <row r="10" spans="1:11" x14ac:dyDescent="0.25">
      <c r="A10" s="3">
        <v>9</v>
      </c>
      <c r="B10" s="3">
        <v>3</v>
      </c>
      <c r="C10" s="3">
        <v>9</v>
      </c>
      <c r="D10" s="3">
        <v>1</v>
      </c>
      <c r="E10" s="3">
        <v>5</v>
      </c>
      <c r="F10" s="62" t="s">
        <v>1000</v>
      </c>
      <c r="G10" s="6">
        <v>161</v>
      </c>
      <c r="H10" s="6">
        <f t="shared" si="0"/>
        <v>805</v>
      </c>
      <c r="K10" s="39">
        <v>43544</v>
      </c>
    </row>
    <row r="11" spans="1:11" x14ac:dyDescent="0.25">
      <c r="A11" s="3">
        <v>10</v>
      </c>
      <c r="B11" s="3">
        <v>3</v>
      </c>
      <c r="C11" s="3">
        <v>10</v>
      </c>
      <c r="D11" s="3">
        <v>2</v>
      </c>
      <c r="E11" s="3">
        <v>5</v>
      </c>
      <c r="F11" s="62" t="s">
        <v>1000</v>
      </c>
      <c r="G11" s="6">
        <v>161</v>
      </c>
      <c r="H11" s="6">
        <f t="shared" si="0"/>
        <v>805</v>
      </c>
      <c r="K11" s="38">
        <v>43544</v>
      </c>
    </row>
    <row r="12" spans="1:11" x14ac:dyDescent="0.25">
      <c r="A12" s="3">
        <v>11</v>
      </c>
      <c r="B12" s="3">
        <v>4</v>
      </c>
      <c r="C12" s="3">
        <v>11</v>
      </c>
      <c r="D12" s="3">
        <v>2</v>
      </c>
      <c r="E12" s="3">
        <v>1</v>
      </c>
      <c r="F12" s="62" t="s">
        <v>1000</v>
      </c>
      <c r="G12" s="6">
        <v>69</v>
      </c>
      <c r="H12" s="6">
        <f t="shared" si="0"/>
        <v>69</v>
      </c>
      <c r="K12" s="39">
        <v>43544</v>
      </c>
    </row>
    <row r="13" spans="1:11" x14ac:dyDescent="0.25">
      <c r="A13" s="3">
        <v>12</v>
      </c>
      <c r="B13" s="3">
        <v>4</v>
      </c>
      <c r="C13" s="3">
        <v>12</v>
      </c>
      <c r="D13" s="3">
        <v>2</v>
      </c>
      <c r="E13" s="3">
        <v>1</v>
      </c>
      <c r="F13" s="62" t="s">
        <v>1000</v>
      </c>
      <c r="G13" s="6">
        <v>69</v>
      </c>
      <c r="H13" s="6">
        <f t="shared" si="0"/>
        <v>69</v>
      </c>
      <c r="K13" s="38">
        <v>43544</v>
      </c>
    </row>
    <row r="14" spans="1:11" x14ac:dyDescent="0.25">
      <c r="A14" s="3">
        <v>13</v>
      </c>
      <c r="B14" s="3">
        <v>4</v>
      </c>
      <c r="C14" s="3">
        <v>13</v>
      </c>
      <c r="D14" s="3">
        <v>2</v>
      </c>
      <c r="E14" s="3">
        <v>1</v>
      </c>
      <c r="F14" s="62" t="s">
        <v>1000</v>
      </c>
      <c r="G14" s="6">
        <v>69</v>
      </c>
      <c r="H14" s="6">
        <f t="shared" si="0"/>
        <v>69</v>
      </c>
      <c r="K14" s="39">
        <v>43544</v>
      </c>
    </row>
    <row r="15" spans="1:11" x14ac:dyDescent="0.25">
      <c r="A15" s="3">
        <v>14</v>
      </c>
      <c r="B15" s="3">
        <v>4</v>
      </c>
      <c r="C15" s="3">
        <v>14</v>
      </c>
      <c r="D15" s="3">
        <v>2</v>
      </c>
      <c r="E15" s="3">
        <v>1</v>
      </c>
      <c r="F15" s="62" t="s">
        <v>1000</v>
      </c>
      <c r="G15" s="6">
        <v>69</v>
      </c>
      <c r="H15" s="6">
        <f t="shared" si="0"/>
        <v>69</v>
      </c>
      <c r="K15" s="38">
        <v>43544</v>
      </c>
    </row>
    <row r="16" spans="1:11" x14ac:dyDescent="0.25">
      <c r="A16" s="3">
        <v>15</v>
      </c>
      <c r="B16" s="3">
        <v>5</v>
      </c>
      <c r="C16" s="3">
        <v>15</v>
      </c>
      <c r="D16" s="3">
        <v>2</v>
      </c>
      <c r="E16" s="3">
        <v>2</v>
      </c>
      <c r="F16" s="62" t="s">
        <v>1000</v>
      </c>
      <c r="G16" s="6">
        <v>230</v>
      </c>
      <c r="H16" s="6">
        <f t="shared" si="0"/>
        <v>460</v>
      </c>
      <c r="K16" s="39">
        <v>43544</v>
      </c>
    </row>
    <row r="17" spans="1:11" x14ac:dyDescent="0.25">
      <c r="A17" s="3">
        <v>16</v>
      </c>
      <c r="B17" s="3">
        <v>5</v>
      </c>
      <c r="C17" s="3">
        <v>16</v>
      </c>
      <c r="D17" s="3">
        <v>1</v>
      </c>
      <c r="E17" s="3">
        <v>3</v>
      </c>
      <c r="F17" s="62" t="s">
        <v>1000</v>
      </c>
      <c r="G17" s="6">
        <v>230</v>
      </c>
      <c r="H17" s="6">
        <f t="shared" si="0"/>
        <v>690</v>
      </c>
      <c r="K17" s="38">
        <v>43544</v>
      </c>
    </row>
    <row r="18" spans="1:11" x14ac:dyDescent="0.25">
      <c r="A18" s="3">
        <v>17</v>
      </c>
      <c r="B18" s="3">
        <v>5</v>
      </c>
      <c r="C18" s="3">
        <v>17</v>
      </c>
      <c r="D18" s="3">
        <v>1</v>
      </c>
      <c r="E18" s="3">
        <v>4</v>
      </c>
      <c r="F18" s="62" t="s">
        <v>1000</v>
      </c>
      <c r="G18" s="6">
        <v>230</v>
      </c>
      <c r="H18" s="6">
        <f t="shared" si="0"/>
        <v>920</v>
      </c>
      <c r="K18" s="39">
        <v>43544</v>
      </c>
    </row>
    <row r="19" spans="1:11" x14ac:dyDescent="0.25">
      <c r="A19" s="3">
        <v>18</v>
      </c>
      <c r="B19" s="3">
        <v>5</v>
      </c>
      <c r="C19" s="3">
        <v>18</v>
      </c>
      <c r="D19" s="3">
        <v>1</v>
      </c>
      <c r="E19" s="3">
        <v>5</v>
      </c>
      <c r="F19" s="62" t="s">
        <v>1000</v>
      </c>
      <c r="G19" s="6">
        <v>230</v>
      </c>
      <c r="H19" s="6">
        <f t="shared" si="0"/>
        <v>1150</v>
      </c>
      <c r="K19" s="38">
        <v>43544</v>
      </c>
    </row>
    <row r="20" spans="1:11" x14ac:dyDescent="0.25">
      <c r="A20" s="3">
        <v>19</v>
      </c>
      <c r="B20" s="3">
        <v>5</v>
      </c>
      <c r="C20" s="3">
        <v>19</v>
      </c>
      <c r="D20" s="3">
        <v>1</v>
      </c>
      <c r="E20" s="3">
        <v>4</v>
      </c>
      <c r="F20" s="62" t="s">
        <v>1000</v>
      </c>
      <c r="G20" s="6">
        <v>230</v>
      </c>
      <c r="H20" s="6">
        <f t="shared" si="0"/>
        <v>920</v>
      </c>
      <c r="K20" s="39">
        <v>43544</v>
      </c>
    </row>
    <row r="21" spans="1:11" x14ac:dyDescent="0.25">
      <c r="A21" s="3">
        <v>20</v>
      </c>
      <c r="B21" s="3">
        <v>6</v>
      </c>
      <c r="C21" s="3">
        <v>20</v>
      </c>
      <c r="D21" s="3">
        <v>2</v>
      </c>
      <c r="E21" s="3">
        <v>5</v>
      </c>
      <c r="F21" s="62" t="s">
        <v>1246</v>
      </c>
      <c r="G21" s="6">
        <v>276</v>
      </c>
      <c r="H21" s="6">
        <f t="shared" si="0"/>
        <v>1380</v>
      </c>
      <c r="K21" s="38">
        <v>43544</v>
      </c>
    </row>
    <row r="22" spans="1:11" x14ac:dyDescent="0.25">
      <c r="A22" s="3">
        <v>21</v>
      </c>
      <c r="B22" s="3">
        <v>7</v>
      </c>
      <c r="C22" s="3">
        <v>21</v>
      </c>
      <c r="D22" s="3">
        <v>2</v>
      </c>
      <c r="E22" s="3">
        <v>6</v>
      </c>
      <c r="F22" s="62" t="s">
        <v>1000</v>
      </c>
      <c r="G22" s="6">
        <v>151.80000000000001</v>
      </c>
      <c r="H22" s="6">
        <f t="shared" si="0"/>
        <v>910.80000000000007</v>
      </c>
      <c r="K22" s="39">
        <v>43544</v>
      </c>
    </row>
    <row r="23" spans="1:11" x14ac:dyDescent="0.25">
      <c r="A23" s="3">
        <v>22</v>
      </c>
      <c r="B23" s="3">
        <v>8</v>
      </c>
      <c r="C23" s="3">
        <v>22</v>
      </c>
      <c r="D23" s="3">
        <v>2</v>
      </c>
      <c r="E23" s="3">
        <v>5</v>
      </c>
      <c r="F23" s="62" t="s">
        <v>1000</v>
      </c>
      <c r="G23" s="6">
        <v>103.5</v>
      </c>
      <c r="H23" s="6">
        <f t="shared" si="0"/>
        <v>517.5</v>
      </c>
      <c r="K23" s="38">
        <v>43544</v>
      </c>
    </row>
    <row r="24" spans="1:11" x14ac:dyDescent="0.25">
      <c r="A24" s="3">
        <v>23</v>
      </c>
      <c r="B24" s="3">
        <v>9</v>
      </c>
      <c r="C24" s="3">
        <v>23</v>
      </c>
      <c r="D24" s="3">
        <v>2</v>
      </c>
      <c r="E24" s="3">
        <v>3</v>
      </c>
      <c r="F24" s="62" t="s">
        <v>1000</v>
      </c>
      <c r="G24" s="6">
        <v>184</v>
      </c>
      <c r="H24" s="6">
        <f t="shared" si="0"/>
        <v>552</v>
      </c>
      <c r="K24" s="39">
        <v>43544</v>
      </c>
    </row>
    <row r="25" spans="1:11" x14ac:dyDescent="0.25">
      <c r="A25" s="3">
        <v>24</v>
      </c>
      <c r="B25" s="3">
        <v>10</v>
      </c>
      <c r="C25" s="3">
        <v>24</v>
      </c>
      <c r="D25" s="3">
        <v>2</v>
      </c>
      <c r="E25" s="3">
        <v>2</v>
      </c>
      <c r="F25" s="62" t="s">
        <v>1000</v>
      </c>
      <c r="G25" s="6">
        <v>217.01</v>
      </c>
      <c r="H25" s="6">
        <f t="shared" si="0"/>
        <v>434.02</v>
      </c>
      <c r="K25" s="38">
        <v>43544</v>
      </c>
    </row>
    <row r="26" spans="1:11" x14ac:dyDescent="0.25">
      <c r="A26" s="3">
        <v>25</v>
      </c>
      <c r="B26" s="3">
        <v>11</v>
      </c>
      <c r="C26" s="3">
        <v>25</v>
      </c>
      <c r="D26" s="3">
        <v>1</v>
      </c>
      <c r="E26" s="3">
        <v>4</v>
      </c>
      <c r="F26" s="62" t="s">
        <v>1000</v>
      </c>
      <c r="G26" s="6">
        <v>287.5</v>
      </c>
      <c r="H26" s="6">
        <f t="shared" si="0"/>
        <v>1150</v>
      </c>
      <c r="K26" s="39">
        <v>43544</v>
      </c>
    </row>
    <row r="27" spans="1:11" x14ac:dyDescent="0.25">
      <c r="A27" s="3">
        <v>26</v>
      </c>
      <c r="B27" s="3">
        <v>12</v>
      </c>
      <c r="C27" s="3">
        <v>26</v>
      </c>
      <c r="D27" s="3">
        <v>2</v>
      </c>
      <c r="E27" s="3">
        <v>3</v>
      </c>
      <c r="F27" s="62" t="s">
        <v>1245</v>
      </c>
      <c r="G27" s="6">
        <v>103.5</v>
      </c>
      <c r="H27" s="6">
        <f t="shared" si="0"/>
        <v>310.5</v>
      </c>
      <c r="K27" s="38">
        <v>43544</v>
      </c>
    </row>
    <row r="28" spans="1:11" x14ac:dyDescent="0.25">
      <c r="A28" s="3">
        <v>27</v>
      </c>
      <c r="B28" s="3">
        <v>12</v>
      </c>
      <c r="C28" s="3">
        <v>27</v>
      </c>
      <c r="D28" s="3">
        <v>1</v>
      </c>
      <c r="E28" s="3">
        <v>3</v>
      </c>
      <c r="F28" s="62" t="s">
        <v>1000</v>
      </c>
      <c r="G28" s="6">
        <v>103.5</v>
      </c>
      <c r="H28" s="6">
        <f t="shared" si="0"/>
        <v>310.5</v>
      </c>
      <c r="K28" s="39">
        <v>43544</v>
      </c>
    </row>
    <row r="29" spans="1:11" x14ac:dyDescent="0.25">
      <c r="A29" s="3">
        <v>28</v>
      </c>
      <c r="B29" s="3">
        <v>13</v>
      </c>
      <c r="C29" s="3">
        <v>28</v>
      </c>
      <c r="D29" s="3">
        <v>2</v>
      </c>
      <c r="E29" s="3">
        <v>6</v>
      </c>
      <c r="F29" s="62" t="s">
        <v>1000</v>
      </c>
      <c r="G29" s="6">
        <v>92</v>
      </c>
      <c r="H29" s="6">
        <f t="shared" si="0"/>
        <v>552</v>
      </c>
      <c r="K29" s="38">
        <v>43544</v>
      </c>
    </row>
    <row r="30" spans="1:11" x14ac:dyDescent="0.25">
      <c r="A30" s="3">
        <v>29</v>
      </c>
      <c r="B30" s="3">
        <v>14</v>
      </c>
      <c r="C30" s="3">
        <v>29</v>
      </c>
      <c r="D30" s="3">
        <v>1</v>
      </c>
      <c r="E30" s="3">
        <v>8</v>
      </c>
      <c r="F30" s="62" t="s">
        <v>1000</v>
      </c>
      <c r="G30" s="6">
        <v>92</v>
      </c>
      <c r="H30" s="6">
        <f t="shared" si="0"/>
        <v>736</v>
      </c>
      <c r="K30" s="39">
        <v>43544</v>
      </c>
    </row>
    <row r="31" spans="1:11" x14ac:dyDescent="0.25">
      <c r="A31" s="3">
        <v>30</v>
      </c>
      <c r="B31" s="3">
        <v>15</v>
      </c>
      <c r="C31" s="3">
        <v>30</v>
      </c>
      <c r="D31" s="3">
        <v>2</v>
      </c>
      <c r="E31" s="3">
        <v>7</v>
      </c>
      <c r="F31" s="62" t="s">
        <v>1000</v>
      </c>
      <c r="G31" s="6">
        <v>184</v>
      </c>
      <c r="H31" s="6">
        <f t="shared" si="0"/>
        <v>1288</v>
      </c>
      <c r="K31" s="38">
        <v>43544</v>
      </c>
    </row>
    <row r="32" spans="1:11" x14ac:dyDescent="0.25">
      <c r="A32" s="3">
        <v>31</v>
      </c>
      <c r="B32" s="3">
        <v>16</v>
      </c>
      <c r="C32" s="3">
        <v>31</v>
      </c>
      <c r="D32" s="3">
        <v>1</v>
      </c>
      <c r="E32" s="3">
        <v>4</v>
      </c>
      <c r="F32" s="62" t="s">
        <v>1000</v>
      </c>
      <c r="G32" s="6">
        <v>172.5</v>
      </c>
      <c r="H32" s="6">
        <f t="shared" si="0"/>
        <v>690</v>
      </c>
      <c r="K32" s="39">
        <v>43544</v>
      </c>
    </row>
    <row r="33" spans="1:11" x14ac:dyDescent="0.25">
      <c r="A33" s="3">
        <v>32</v>
      </c>
      <c r="B33" s="3">
        <v>17</v>
      </c>
      <c r="C33" s="3">
        <v>32</v>
      </c>
      <c r="D33" s="3">
        <v>2</v>
      </c>
      <c r="E33" s="3">
        <v>4</v>
      </c>
      <c r="F33" s="62" t="s">
        <v>1000</v>
      </c>
      <c r="G33" s="6">
        <v>322</v>
      </c>
      <c r="H33" s="6">
        <f t="shared" si="0"/>
        <v>1288</v>
      </c>
      <c r="K33" s="38">
        <v>43544</v>
      </c>
    </row>
    <row r="34" spans="1:11" x14ac:dyDescent="0.25">
      <c r="A34" s="3">
        <v>33</v>
      </c>
      <c r="B34" s="3">
        <v>18</v>
      </c>
      <c r="C34" s="3">
        <v>33</v>
      </c>
      <c r="D34" s="3">
        <v>1</v>
      </c>
      <c r="E34" s="3">
        <v>4</v>
      </c>
      <c r="F34" s="62" t="s">
        <v>1000</v>
      </c>
      <c r="G34" s="6">
        <v>264.60000000000002</v>
      </c>
      <c r="H34" s="6">
        <f t="shared" si="0"/>
        <v>1058.4000000000001</v>
      </c>
      <c r="K34" s="39">
        <v>43544</v>
      </c>
    </row>
    <row r="35" spans="1:11" x14ac:dyDescent="0.25">
      <c r="A35" s="3">
        <v>34</v>
      </c>
      <c r="B35" s="3">
        <v>19</v>
      </c>
      <c r="C35" s="3">
        <v>34</v>
      </c>
      <c r="D35" s="3">
        <v>2</v>
      </c>
      <c r="E35" s="3">
        <v>5</v>
      </c>
      <c r="F35" s="62" t="s">
        <v>1000</v>
      </c>
      <c r="G35" s="6">
        <v>126.5</v>
      </c>
      <c r="H35" s="6">
        <f t="shared" si="0"/>
        <v>632.5</v>
      </c>
      <c r="K35" s="38">
        <v>43544</v>
      </c>
    </row>
    <row r="36" spans="1:11" x14ac:dyDescent="0.25">
      <c r="A36" s="3">
        <v>35</v>
      </c>
      <c r="B36" s="3">
        <v>20</v>
      </c>
      <c r="C36" s="3">
        <v>35</v>
      </c>
      <c r="D36" s="3">
        <v>2</v>
      </c>
      <c r="E36" s="3">
        <v>5</v>
      </c>
      <c r="F36" s="62" t="s">
        <v>1000</v>
      </c>
      <c r="G36" s="6">
        <v>110.4</v>
      </c>
      <c r="H36" s="6">
        <f t="shared" si="0"/>
        <v>552</v>
      </c>
      <c r="K36" s="39">
        <v>43544</v>
      </c>
    </row>
    <row r="37" spans="1:11" x14ac:dyDescent="0.25">
      <c r="A37" s="3">
        <v>36</v>
      </c>
      <c r="B37" s="3">
        <v>21</v>
      </c>
      <c r="C37" s="3">
        <v>36</v>
      </c>
      <c r="D37" s="3">
        <v>2</v>
      </c>
      <c r="E37" s="3">
        <v>2</v>
      </c>
      <c r="F37" s="62" t="s">
        <v>1247</v>
      </c>
      <c r="G37" s="6">
        <v>138</v>
      </c>
      <c r="H37" s="6">
        <f t="shared" si="0"/>
        <v>276</v>
      </c>
      <c r="K37" s="38">
        <v>43544</v>
      </c>
    </row>
    <row r="38" spans="1:11" x14ac:dyDescent="0.25">
      <c r="A38" s="3">
        <v>37</v>
      </c>
      <c r="B38" s="3">
        <v>21</v>
      </c>
      <c r="C38" s="3">
        <v>37</v>
      </c>
      <c r="D38" s="3">
        <v>2</v>
      </c>
      <c r="E38" s="3">
        <v>2</v>
      </c>
      <c r="F38" s="62" t="s">
        <v>1000</v>
      </c>
      <c r="G38" s="6">
        <v>138</v>
      </c>
      <c r="H38" s="6">
        <f t="shared" si="0"/>
        <v>276</v>
      </c>
      <c r="K38" s="39">
        <v>43544</v>
      </c>
    </row>
    <row r="39" spans="1:11" x14ac:dyDescent="0.25">
      <c r="A39" s="3">
        <v>38</v>
      </c>
      <c r="B39" s="3">
        <v>28</v>
      </c>
      <c r="C39" s="3">
        <v>38</v>
      </c>
      <c r="D39" s="3">
        <v>1</v>
      </c>
      <c r="E39" s="3">
        <v>3</v>
      </c>
      <c r="F39" s="62" t="s">
        <v>1000</v>
      </c>
      <c r="G39" s="6">
        <v>186.83</v>
      </c>
      <c r="H39" s="6">
        <f t="shared" si="0"/>
        <v>560.49</v>
      </c>
      <c r="K39" s="38">
        <v>43544</v>
      </c>
    </row>
    <row r="40" spans="1:11" x14ac:dyDescent="0.25">
      <c r="A40" s="3">
        <v>39</v>
      </c>
      <c r="B40" s="3">
        <v>28</v>
      </c>
      <c r="C40" s="3">
        <v>39</v>
      </c>
      <c r="D40" s="3">
        <v>1</v>
      </c>
      <c r="E40" s="3">
        <v>4</v>
      </c>
      <c r="F40" s="62" t="s">
        <v>1000</v>
      </c>
      <c r="G40" s="6">
        <v>186.83</v>
      </c>
      <c r="H40" s="6">
        <f t="shared" si="0"/>
        <v>747.32</v>
      </c>
      <c r="K40" s="39">
        <v>43544</v>
      </c>
    </row>
    <row r="41" spans="1:11" x14ac:dyDescent="0.25">
      <c r="A41" s="3">
        <v>40</v>
      </c>
      <c r="B41" s="3">
        <v>30</v>
      </c>
      <c r="C41" s="3">
        <v>40</v>
      </c>
      <c r="D41" s="3">
        <v>1</v>
      </c>
      <c r="E41" s="3">
        <v>6</v>
      </c>
      <c r="F41" s="62" t="s">
        <v>1000</v>
      </c>
      <c r="G41" s="6">
        <v>154.88</v>
      </c>
      <c r="H41" s="6">
        <f t="shared" si="0"/>
        <v>929.28</v>
      </c>
      <c r="K41" s="38">
        <v>43544</v>
      </c>
    </row>
    <row r="42" spans="1:11" x14ac:dyDescent="0.25">
      <c r="A42" s="15">
        <v>41</v>
      </c>
      <c r="B42" s="15">
        <v>1</v>
      </c>
      <c r="C42" s="15">
        <v>41</v>
      </c>
      <c r="D42" s="15">
        <v>1</v>
      </c>
      <c r="E42" s="15">
        <v>3</v>
      </c>
      <c r="F42" s="74" t="s">
        <v>1002</v>
      </c>
      <c r="G42" s="21">
        <v>115</v>
      </c>
      <c r="H42" s="21">
        <f t="shared" si="0"/>
        <v>345</v>
      </c>
      <c r="K42" s="72">
        <v>43545</v>
      </c>
    </row>
    <row r="43" spans="1:11" x14ac:dyDescent="0.25">
      <c r="A43" s="15">
        <v>42</v>
      </c>
      <c r="B43" s="15">
        <v>1</v>
      </c>
      <c r="C43" s="15">
        <v>42</v>
      </c>
      <c r="D43" s="15">
        <v>1</v>
      </c>
      <c r="E43" s="15">
        <v>4</v>
      </c>
      <c r="F43" s="74" t="s">
        <v>1002</v>
      </c>
      <c r="G43" s="21">
        <v>115</v>
      </c>
      <c r="H43" s="21">
        <f t="shared" si="0"/>
        <v>460</v>
      </c>
      <c r="K43" s="72">
        <v>43545</v>
      </c>
    </row>
    <row r="44" spans="1:11" x14ac:dyDescent="0.25">
      <c r="A44" s="15">
        <v>43</v>
      </c>
      <c r="B44" s="15">
        <v>2</v>
      </c>
      <c r="C44" s="15">
        <v>43</v>
      </c>
      <c r="D44" s="15">
        <v>1</v>
      </c>
      <c r="E44" s="15">
        <v>3</v>
      </c>
      <c r="F44" s="74" t="s">
        <v>1248</v>
      </c>
      <c r="G44" s="21">
        <v>184</v>
      </c>
      <c r="H44" s="21">
        <f t="shared" si="0"/>
        <v>552</v>
      </c>
      <c r="K44" s="72">
        <v>43545</v>
      </c>
    </row>
    <row r="45" spans="1:11" x14ac:dyDescent="0.25">
      <c r="A45" s="15">
        <v>44</v>
      </c>
      <c r="B45" s="15">
        <v>2</v>
      </c>
      <c r="C45" s="15">
        <v>44</v>
      </c>
      <c r="D45" s="15">
        <v>2</v>
      </c>
      <c r="E45" s="15">
        <v>3</v>
      </c>
      <c r="F45" s="74" t="s">
        <v>1002</v>
      </c>
      <c r="G45" s="21">
        <v>184</v>
      </c>
      <c r="H45" s="21">
        <f t="shared" si="0"/>
        <v>552</v>
      </c>
      <c r="K45" s="72">
        <v>43545</v>
      </c>
    </row>
    <row r="46" spans="1:11" x14ac:dyDescent="0.25">
      <c r="A46" s="15">
        <v>45</v>
      </c>
      <c r="B46" s="15">
        <v>2</v>
      </c>
      <c r="C46" s="15">
        <v>45</v>
      </c>
      <c r="D46" s="15">
        <v>2</v>
      </c>
      <c r="E46" s="15">
        <v>2</v>
      </c>
      <c r="F46" s="74" t="s">
        <v>1002</v>
      </c>
      <c r="G46" s="21">
        <v>184</v>
      </c>
      <c r="H46" s="21">
        <f t="shared" si="0"/>
        <v>368</v>
      </c>
      <c r="K46" s="72">
        <v>43545</v>
      </c>
    </row>
    <row r="47" spans="1:11" x14ac:dyDescent="0.25">
      <c r="A47" s="15">
        <v>46</v>
      </c>
      <c r="B47" s="15">
        <v>3</v>
      </c>
      <c r="C47" s="15">
        <v>46</v>
      </c>
      <c r="D47" s="15">
        <v>2</v>
      </c>
      <c r="E47" s="15">
        <v>2</v>
      </c>
      <c r="F47" s="74" t="s">
        <v>1002</v>
      </c>
      <c r="G47" s="21">
        <v>161</v>
      </c>
      <c r="H47" s="21">
        <f t="shared" si="0"/>
        <v>322</v>
      </c>
      <c r="K47" s="72">
        <v>43545</v>
      </c>
    </row>
    <row r="48" spans="1:11" x14ac:dyDescent="0.25">
      <c r="A48" s="15">
        <v>47</v>
      </c>
      <c r="B48" s="15">
        <v>3</v>
      </c>
      <c r="C48" s="15">
        <v>47</v>
      </c>
      <c r="D48" s="15">
        <v>2</v>
      </c>
      <c r="E48" s="15">
        <v>2</v>
      </c>
      <c r="F48" s="74" t="s">
        <v>1002</v>
      </c>
      <c r="G48" s="21">
        <v>161</v>
      </c>
      <c r="H48" s="21">
        <f t="shared" si="0"/>
        <v>322</v>
      </c>
      <c r="K48" s="72">
        <v>43545</v>
      </c>
    </row>
    <row r="49" spans="1:11" x14ac:dyDescent="0.25">
      <c r="A49" s="15">
        <v>48</v>
      </c>
      <c r="B49" s="15">
        <v>3</v>
      </c>
      <c r="C49" s="15">
        <v>48</v>
      </c>
      <c r="D49" s="15">
        <v>2</v>
      </c>
      <c r="E49" s="15">
        <v>3</v>
      </c>
      <c r="F49" s="74" t="s">
        <v>1002</v>
      </c>
      <c r="G49" s="21">
        <v>161</v>
      </c>
      <c r="H49" s="21">
        <f t="shared" si="0"/>
        <v>483</v>
      </c>
      <c r="K49" s="72">
        <v>43545</v>
      </c>
    </row>
    <row r="50" spans="1:11" x14ac:dyDescent="0.25">
      <c r="A50" s="15">
        <v>49</v>
      </c>
      <c r="B50" s="15">
        <v>4</v>
      </c>
      <c r="C50" s="15">
        <v>49</v>
      </c>
      <c r="D50" s="15">
        <v>1</v>
      </c>
      <c r="E50" s="15">
        <v>3</v>
      </c>
      <c r="F50" s="74" t="s">
        <v>1002</v>
      </c>
      <c r="G50" s="21">
        <v>69</v>
      </c>
      <c r="H50" s="21">
        <f t="shared" si="0"/>
        <v>207</v>
      </c>
      <c r="K50" s="72">
        <v>43545</v>
      </c>
    </row>
    <row r="51" spans="1:11" x14ac:dyDescent="0.25">
      <c r="A51" s="15">
        <v>50</v>
      </c>
      <c r="B51" s="15">
        <v>4</v>
      </c>
      <c r="C51" s="15">
        <v>50</v>
      </c>
      <c r="D51" s="15">
        <v>2</v>
      </c>
      <c r="E51" s="15">
        <v>3</v>
      </c>
      <c r="F51" s="74" t="s">
        <v>1002</v>
      </c>
      <c r="G51" s="21">
        <v>69</v>
      </c>
      <c r="H51" s="21">
        <f t="shared" si="0"/>
        <v>207</v>
      </c>
      <c r="K51" s="72">
        <v>43545</v>
      </c>
    </row>
    <row r="52" spans="1:11" x14ac:dyDescent="0.25">
      <c r="A52" s="15">
        <v>51</v>
      </c>
      <c r="B52" s="15">
        <v>4</v>
      </c>
      <c r="C52" s="15">
        <v>51</v>
      </c>
      <c r="D52" s="15">
        <v>1</v>
      </c>
      <c r="E52" s="15">
        <v>2</v>
      </c>
      <c r="F52" s="74" t="s">
        <v>1002</v>
      </c>
      <c r="G52" s="21">
        <v>69</v>
      </c>
      <c r="H52" s="21">
        <f t="shared" si="0"/>
        <v>138</v>
      </c>
      <c r="K52" s="72">
        <v>43545</v>
      </c>
    </row>
    <row r="53" spans="1:11" x14ac:dyDescent="0.25">
      <c r="A53" s="15">
        <v>52</v>
      </c>
      <c r="B53" s="15">
        <v>5</v>
      </c>
      <c r="C53" s="15">
        <v>52</v>
      </c>
      <c r="D53" s="15">
        <v>2</v>
      </c>
      <c r="E53" s="15">
        <v>2</v>
      </c>
      <c r="F53" s="74" t="s">
        <v>1002</v>
      </c>
      <c r="G53" s="21">
        <v>230</v>
      </c>
      <c r="H53" s="21">
        <f t="shared" si="0"/>
        <v>460</v>
      </c>
      <c r="K53" s="72">
        <v>43545</v>
      </c>
    </row>
    <row r="54" spans="1:11" x14ac:dyDescent="0.25">
      <c r="A54" s="15">
        <v>53</v>
      </c>
      <c r="B54" s="15">
        <v>5</v>
      </c>
      <c r="C54" s="15">
        <v>53</v>
      </c>
      <c r="D54" s="15">
        <v>1</v>
      </c>
      <c r="E54" s="15">
        <v>3</v>
      </c>
      <c r="F54" s="74" t="s">
        <v>1250</v>
      </c>
      <c r="G54" s="21">
        <v>230</v>
      </c>
      <c r="H54" s="21">
        <f t="shared" si="0"/>
        <v>690</v>
      </c>
      <c r="K54" s="72">
        <v>43545</v>
      </c>
    </row>
    <row r="55" spans="1:11" x14ac:dyDescent="0.25">
      <c r="A55" s="15">
        <v>54</v>
      </c>
      <c r="B55" s="15">
        <v>5</v>
      </c>
      <c r="C55" s="15">
        <v>54</v>
      </c>
      <c r="D55" s="15">
        <v>2</v>
      </c>
      <c r="E55" s="15">
        <v>2</v>
      </c>
      <c r="F55" s="74" t="s">
        <v>1002</v>
      </c>
      <c r="G55" s="21">
        <v>230</v>
      </c>
      <c r="H55" s="21">
        <f t="shared" si="0"/>
        <v>460</v>
      </c>
      <c r="K55" s="72">
        <v>43545</v>
      </c>
    </row>
    <row r="56" spans="1:11" x14ac:dyDescent="0.25">
      <c r="A56" s="15">
        <v>55</v>
      </c>
      <c r="B56" s="15">
        <v>6</v>
      </c>
      <c r="C56" s="15">
        <v>55</v>
      </c>
      <c r="D56" s="15">
        <v>1</v>
      </c>
      <c r="E56" s="15">
        <v>2</v>
      </c>
      <c r="F56" s="74" t="s">
        <v>1002</v>
      </c>
      <c r="G56" s="21">
        <v>276</v>
      </c>
      <c r="H56" s="21">
        <f t="shared" si="0"/>
        <v>552</v>
      </c>
      <c r="K56" s="72">
        <v>43545</v>
      </c>
    </row>
    <row r="57" spans="1:11" x14ac:dyDescent="0.25">
      <c r="A57" s="15">
        <v>56</v>
      </c>
      <c r="B57" s="15">
        <v>6</v>
      </c>
      <c r="C57" s="15">
        <v>56</v>
      </c>
      <c r="D57" s="15">
        <v>2</v>
      </c>
      <c r="E57" s="15">
        <v>2</v>
      </c>
      <c r="F57" s="74" t="s">
        <v>1002</v>
      </c>
      <c r="G57" s="21">
        <v>276</v>
      </c>
      <c r="H57" s="21">
        <f t="shared" si="0"/>
        <v>552</v>
      </c>
      <c r="K57" s="72">
        <v>43545</v>
      </c>
    </row>
    <row r="58" spans="1:11" x14ac:dyDescent="0.25">
      <c r="A58" s="15">
        <v>57</v>
      </c>
      <c r="B58" s="15">
        <v>6</v>
      </c>
      <c r="C58" s="15">
        <v>57</v>
      </c>
      <c r="D58" s="15">
        <v>1</v>
      </c>
      <c r="E58" s="15">
        <v>3</v>
      </c>
      <c r="F58" s="74" t="s">
        <v>1002</v>
      </c>
      <c r="G58" s="21">
        <v>276</v>
      </c>
      <c r="H58" s="21">
        <f t="shared" si="0"/>
        <v>828</v>
      </c>
      <c r="K58" s="72">
        <v>43545</v>
      </c>
    </row>
    <row r="59" spans="1:11" x14ac:dyDescent="0.25">
      <c r="A59" s="15">
        <v>58</v>
      </c>
      <c r="B59" s="15">
        <v>6</v>
      </c>
      <c r="C59" s="15">
        <v>58</v>
      </c>
      <c r="D59" s="15">
        <v>2</v>
      </c>
      <c r="E59" s="15">
        <v>3</v>
      </c>
      <c r="F59" s="74" t="s">
        <v>1002</v>
      </c>
      <c r="G59" s="21">
        <v>276</v>
      </c>
      <c r="H59" s="21">
        <f t="shared" si="0"/>
        <v>828</v>
      </c>
      <c r="K59" s="72">
        <v>43545</v>
      </c>
    </row>
    <row r="60" spans="1:11" x14ac:dyDescent="0.25">
      <c r="A60" s="15">
        <v>59</v>
      </c>
      <c r="B60" s="15">
        <v>7</v>
      </c>
      <c r="C60" s="15">
        <v>59</v>
      </c>
      <c r="D60" s="15">
        <v>1</v>
      </c>
      <c r="E60" s="15">
        <v>3</v>
      </c>
      <c r="F60" s="74" t="s">
        <v>1249</v>
      </c>
      <c r="G60" s="21">
        <v>151.80000000000001</v>
      </c>
      <c r="H60" s="21">
        <f t="shared" si="0"/>
        <v>455.40000000000003</v>
      </c>
      <c r="K60" s="72">
        <v>43545</v>
      </c>
    </row>
    <row r="61" spans="1:11" x14ac:dyDescent="0.25">
      <c r="A61" s="15">
        <v>60</v>
      </c>
      <c r="B61" s="15">
        <v>8</v>
      </c>
      <c r="C61" s="15">
        <v>60</v>
      </c>
      <c r="D61" s="15">
        <v>2</v>
      </c>
      <c r="E61" s="15">
        <v>3</v>
      </c>
      <c r="F61" s="74" t="s">
        <v>1002</v>
      </c>
      <c r="G61" s="21">
        <v>103.5</v>
      </c>
      <c r="H61" s="21">
        <f t="shared" si="0"/>
        <v>310.5</v>
      </c>
      <c r="K61" s="72">
        <v>43545</v>
      </c>
    </row>
    <row r="62" spans="1:11" x14ac:dyDescent="0.25">
      <c r="A62" s="15">
        <v>61</v>
      </c>
      <c r="B62" s="15">
        <v>10</v>
      </c>
      <c r="C62" s="15">
        <v>61</v>
      </c>
      <c r="D62" s="15">
        <v>1</v>
      </c>
      <c r="E62" s="15">
        <v>2</v>
      </c>
      <c r="F62" s="74" t="s">
        <v>1002</v>
      </c>
      <c r="G62" s="21">
        <v>217.005</v>
      </c>
      <c r="H62" s="21">
        <f t="shared" si="0"/>
        <v>434.01</v>
      </c>
      <c r="K62" s="72">
        <v>43545</v>
      </c>
    </row>
    <row r="63" spans="1:11" x14ac:dyDescent="0.25">
      <c r="A63" s="15">
        <v>62</v>
      </c>
      <c r="B63" s="15">
        <v>10</v>
      </c>
      <c r="C63" s="15">
        <v>62</v>
      </c>
      <c r="D63" s="15">
        <v>2</v>
      </c>
      <c r="E63" s="15">
        <v>3</v>
      </c>
      <c r="F63" s="74" t="s">
        <v>1002</v>
      </c>
      <c r="G63" s="21">
        <v>217.005</v>
      </c>
      <c r="H63" s="21">
        <f t="shared" si="0"/>
        <v>651.01499999999999</v>
      </c>
      <c r="K63" s="72">
        <v>43545</v>
      </c>
    </row>
    <row r="64" spans="1:11" x14ac:dyDescent="0.25">
      <c r="A64" s="15">
        <v>63</v>
      </c>
      <c r="B64" s="15">
        <v>10</v>
      </c>
      <c r="C64" s="15">
        <v>63</v>
      </c>
      <c r="D64" s="15">
        <v>2</v>
      </c>
      <c r="E64" s="15">
        <v>2</v>
      </c>
      <c r="F64" s="74" t="s">
        <v>1002</v>
      </c>
      <c r="G64" s="21">
        <v>217.005</v>
      </c>
      <c r="H64" s="21">
        <f t="shared" si="0"/>
        <v>434.01</v>
      </c>
      <c r="K64" s="72">
        <v>43545</v>
      </c>
    </row>
    <row r="65" spans="1:11" x14ac:dyDescent="0.25">
      <c r="A65" s="15">
        <v>64</v>
      </c>
      <c r="B65" s="15">
        <v>12</v>
      </c>
      <c r="C65" s="15">
        <v>64</v>
      </c>
      <c r="D65" s="15">
        <v>1</v>
      </c>
      <c r="E65" s="15">
        <v>3</v>
      </c>
      <c r="F65" s="74" t="s">
        <v>1002</v>
      </c>
      <c r="G65" s="21">
        <v>103.5</v>
      </c>
      <c r="H65" s="21">
        <f t="shared" si="0"/>
        <v>310.5</v>
      </c>
      <c r="K65" s="72">
        <v>43545</v>
      </c>
    </row>
    <row r="66" spans="1:11" x14ac:dyDescent="0.25">
      <c r="A66" s="15">
        <v>65</v>
      </c>
      <c r="B66" s="15">
        <v>12</v>
      </c>
      <c r="C66" s="15">
        <v>65</v>
      </c>
      <c r="D66" s="15">
        <v>2</v>
      </c>
      <c r="E66" s="15">
        <v>2</v>
      </c>
      <c r="F66" s="74" t="s">
        <v>1002</v>
      </c>
      <c r="G66" s="21">
        <v>103.5</v>
      </c>
      <c r="H66" s="21">
        <f t="shared" si="0"/>
        <v>207</v>
      </c>
      <c r="K66" s="72">
        <v>43545</v>
      </c>
    </row>
    <row r="67" spans="1:11" x14ac:dyDescent="0.25">
      <c r="A67" s="15">
        <v>66</v>
      </c>
      <c r="B67" s="15">
        <v>12</v>
      </c>
      <c r="C67" s="15">
        <v>66</v>
      </c>
      <c r="D67" s="15">
        <v>2</v>
      </c>
      <c r="E67" s="15">
        <v>3</v>
      </c>
      <c r="F67" s="74" t="s">
        <v>1002</v>
      </c>
      <c r="G67" s="21">
        <v>103.5</v>
      </c>
      <c r="H67" s="21">
        <f t="shared" ref="H67:H81" si="1">E67*G67</f>
        <v>310.5</v>
      </c>
      <c r="K67" s="72">
        <v>43545</v>
      </c>
    </row>
    <row r="68" spans="1:11" x14ac:dyDescent="0.25">
      <c r="A68" s="15">
        <v>67</v>
      </c>
      <c r="B68" s="15">
        <v>14</v>
      </c>
      <c r="C68" s="15">
        <v>67</v>
      </c>
      <c r="D68" s="15">
        <v>2</v>
      </c>
      <c r="E68" s="15">
        <v>2</v>
      </c>
      <c r="F68" s="74" t="s">
        <v>1002</v>
      </c>
      <c r="G68" s="21">
        <v>92</v>
      </c>
      <c r="H68" s="21">
        <f t="shared" si="1"/>
        <v>184</v>
      </c>
      <c r="K68" s="72">
        <v>43545</v>
      </c>
    </row>
    <row r="69" spans="1:11" x14ac:dyDescent="0.25">
      <c r="A69" s="15">
        <v>68</v>
      </c>
      <c r="B69" s="15">
        <v>14</v>
      </c>
      <c r="C69" s="15">
        <v>68</v>
      </c>
      <c r="D69" s="15">
        <v>2</v>
      </c>
      <c r="E69" s="15">
        <v>3</v>
      </c>
      <c r="F69" s="74" t="s">
        <v>1251</v>
      </c>
      <c r="G69" s="21">
        <v>92</v>
      </c>
      <c r="H69" s="21">
        <f t="shared" si="1"/>
        <v>276</v>
      </c>
      <c r="K69" s="72">
        <v>43545</v>
      </c>
    </row>
    <row r="70" spans="1:11" x14ac:dyDescent="0.25">
      <c r="A70" s="15">
        <v>69</v>
      </c>
      <c r="B70" s="15">
        <v>16</v>
      </c>
      <c r="C70" s="15">
        <v>69</v>
      </c>
      <c r="D70" s="15">
        <v>1</v>
      </c>
      <c r="E70" s="15">
        <v>5</v>
      </c>
      <c r="F70" s="74" t="s">
        <v>1002</v>
      </c>
      <c r="G70" s="21">
        <v>172.5</v>
      </c>
      <c r="H70" s="21">
        <f t="shared" si="1"/>
        <v>862.5</v>
      </c>
      <c r="K70" s="72">
        <v>43545</v>
      </c>
    </row>
    <row r="71" spans="1:11" x14ac:dyDescent="0.25">
      <c r="A71" s="15">
        <v>70</v>
      </c>
      <c r="B71" s="15">
        <v>16</v>
      </c>
      <c r="C71" s="15">
        <v>70</v>
      </c>
      <c r="D71" s="15">
        <v>1</v>
      </c>
      <c r="E71" s="15">
        <v>6</v>
      </c>
      <c r="F71" s="74" t="s">
        <v>1002</v>
      </c>
      <c r="G71" s="21">
        <v>172.5</v>
      </c>
      <c r="H71" s="21">
        <f t="shared" si="1"/>
        <v>1035</v>
      </c>
      <c r="K71" s="72">
        <v>43545</v>
      </c>
    </row>
    <row r="72" spans="1:11" x14ac:dyDescent="0.25">
      <c r="A72" s="15">
        <v>71</v>
      </c>
      <c r="B72" s="15">
        <v>18</v>
      </c>
      <c r="C72" s="15">
        <v>71</v>
      </c>
      <c r="D72" s="15">
        <v>1</v>
      </c>
      <c r="E72" s="15">
        <v>2</v>
      </c>
      <c r="F72" s="74" t="s">
        <v>1002</v>
      </c>
      <c r="G72" s="21">
        <v>264.5</v>
      </c>
      <c r="H72" s="21">
        <f t="shared" si="1"/>
        <v>529</v>
      </c>
      <c r="K72" s="72">
        <v>43545</v>
      </c>
    </row>
    <row r="73" spans="1:11" x14ac:dyDescent="0.25">
      <c r="A73" s="15">
        <v>72</v>
      </c>
      <c r="B73" s="15">
        <v>18</v>
      </c>
      <c r="C73" s="15">
        <v>72</v>
      </c>
      <c r="D73" s="15">
        <v>2</v>
      </c>
      <c r="E73" s="15">
        <v>2</v>
      </c>
      <c r="F73" s="74" t="s">
        <v>1002</v>
      </c>
      <c r="G73" s="21">
        <v>264.5</v>
      </c>
      <c r="H73" s="21">
        <f t="shared" si="1"/>
        <v>529</v>
      </c>
      <c r="K73" s="72">
        <v>43545</v>
      </c>
    </row>
    <row r="74" spans="1:11" x14ac:dyDescent="0.25">
      <c r="A74" s="15">
        <v>73</v>
      </c>
      <c r="B74" s="15">
        <v>18</v>
      </c>
      <c r="C74" s="15">
        <v>73</v>
      </c>
      <c r="D74" s="15">
        <v>2</v>
      </c>
      <c r="E74" s="15">
        <v>2</v>
      </c>
      <c r="F74" s="74" t="s">
        <v>1002</v>
      </c>
      <c r="G74" s="21">
        <v>264.5</v>
      </c>
      <c r="H74" s="21">
        <f t="shared" si="1"/>
        <v>529</v>
      </c>
      <c r="K74" s="72">
        <v>43545</v>
      </c>
    </row>
    <row r="75" spans="1:11" x14ac:dyDescent="0.25">
      <c r="A75" s="15">
        <v>74</v>
      </c>
      <c r="B75" s="15">
        <v>18</v>
      </c>
      <c r="C75" s="15">
        <v>74</v>
      </c>
      <c r="D75" s="15">
        <v>2</v>
      </c>
      <c r="E75" s="15">
        <v>2</v>
      </c>
      <c r="F75" s="74" t="s">
        <v>1002</v>
      </c>
      <c r="G75" s="21">
        <v>264.5</v>
      </c>
      <c r="H75" s="21">
        <f t="shared" si="1"/>
        <v>529</v>
      </c>
      <c r="K75" s="72">
        <v>43545</v>
      </c>
    </row>
    <row r="76" spans="1:11" x14ac:dyDescent="0.25">
      <c r="A76" s="15">
        <v>75</v>
      </c>
      <c r="B76" s="15">
        <v>18</v>
      </c>
      <c r="C76" s="15">
        <v>75</v>
      </c>
      <c r="D76" s="15">
        <v>1</v>
      </c>
      <c r="E76" s="15">
        <v>3</v>
      </c>
      <c r="F76" s="74" t="s">
        <v>1002</v>
      </c>
      <c r="G76" s="21">
        <v>264.5</v>
      </c>
      <c r="H76" s="21">
        <f t="shared" si="1"/>
        <v>793.5</v>
      </c>
      <c r="K76" s="72">
        <v>43545</v>
      </c>
    </row>
    <row r="77" spans="1:11" x14ac:dyDescent="0.25">
      <c r="A77" s="15">
        <v>76</v>
      </c>
      <c r="B77" s="15">
        <v>19</v>
      </c>
      <c r="C77" s="15">
        <v>76</v>
      </c>
      <c r="D77" s="15">
        <v>2</v>
      </c>
      <c r="E77" s="15">
        <v>2</v>
      </c>
      <c r="F77" s="74" t="s">
        <v>1002</v>
      </c>
      <c r="G77" s="21">
        <v>126.5</v>
      </c>
      <c r="H77" s="21">
        <f t="shared" si="1"/>
        <v>253</v>
      </c>
      <c r="K77" s="72">
        <v>43545</v>
      </c>
    </row>
    <row r="78" spans="1:11" x14ac:dyDescent="0.25">
      <c r="A78" s="15">
        <v>77</v>
      </c>
      <c r="B78" s="15">
        <v>20</v>
      </c>
      <c r="C78" s="15">
        <v>77</v>
      </c>
      <c r="D78" s="15">
        <v>2</v>
      </c>
      <c r="E78" s="15">
        <v>3</v>
      </c>
      <c r="F78" s="74" t="s">
        <v>1002</v>
      </c>
      <c r="G78" s="21">
        <v>110.4</v>
      </c>
      <c r="H78" s="21">
        <f t="shared" si="1"/>
        <v>331.20000000000005</v>
      </c>
      <c r="K78" s="72">
        <v>43545</v>
      </c>
    </row>
    <row r="79" spans="1:11" x14ac:dyDescent="0.25">
      <c r="A79" s="15">
        <v>78</v>
      </c>
      <c r="B79" s="15">
        <v>21</v>
      </c>
      <c r="C79" s="15">
        <v>78</v>
      </c>
      <c r="D79" s="15">
        <v>1</v>
      </c>
      <c r="E79" s="15">
        <v>2</v>
      </c>
      <c r="F79" s="74" t="s">
        <v>1252</v>
      </c>
      <c r="G79" s="21">
        <v>138</v>
      </c>
      <c r="H79" s="21">
        <f t="shared" si="1"/>
        <v>276</v>
      </c>
      <c r="K79" s="72">
        <v>43545</v>
      </c>
    </row>
    <row r="80" spans="1:11" x14ac:dyDescent="0.25">
      <c r="A80" s="15">
        <v>79</v>
      </c>
      <c r="B80" s="15">
        <v>22</v>
      </c>
      <c r="C80" s="15">
        <v>79</v>
      </c>
      <c r="D80" s="15">
        <v>2</v>
      </c>
      <c r="E80" s="15">
        <v>4</v>
      </c>
      <c r="F80" s="74" t="s">
        <v>1002</v>
      </c>
      <c r="G80" s="21">
        <v>173.97200000000001</v>
      </c>
      <c r="H80" s="21">
        <f t="shared" si="1"/>
        <v>695.88800000000003</v>
      </c>
      <c r="K80" s="72">
        <v>43545</v>
      </c>
    </row>
    <row r="81" spans="1:11" x14ac:dyDescent="0.25">
      <c r="A81" s="15">
        <v>80</v>
      </c>
      <c r="B81" s="15">
        <v>23</v>
      </c>
      <c r="C81" s="15">
        <v>80</v>
      </c>
      <c r="D81" s="15">
        <v>1</v>
      </c>
      <c r="E81" s="15">
        <v>4</v>
      </c>
      <c r="F81" s="74" t="s">
        <v>1002</v>
      </c>
      <c r="G81" s="21">
        <v>188.46199999999999</v>
      </c>
      <c r="H81" s="21">
        <f t="shared" si="1"/>
        <v>753.84799999999996</v>
      </c>
      <c r="K81" s="72">
        <v>43545</v>
      </c>
    </row>
    <row r="82" spans="1:11" x14ac:dyDescent="0.25">
      <c r="A82" s="28">
        <v>81</v>
      </c>
      <c r="B82" s="28">
        <v>1</v>
      </c>
      <c r="C82" s="28">
        <v>81</v>
      </c>
      <c r="D82" s="28">
        <v>1</v>
      </c>
      <c r="E82" s="28">
        <v>2</v>
      </c>
      <c r="F82" s="80" t="s">
        <v>1003</v>
      </c>
      <c r="G82" s="29">
        <v>115</v>
      </c>
      <c r="H82" s="29">
        <f>E82*G82</f>
        <v>230</v>
      </c>
      <c r="K82" s="79">
        <v>43546</v>
      </c>
    </row>
    <row r="83" spans="1:11" x14ac:dyDescent="0.25">
      <c r="A83" s="28">
        <v>82</v>
      </c>
      <c r="B83" s="28">
        <v>2</v>
      </c>
      <c r="C83" s="28">
        <v>82</v>
      </c>
      <c r="D83" s="28">
        <v>1</v>
      </c>
      <c r="E83" s="28">
        <v>2</v>
      </c>
      <c r="F83" s="80" t="s">
        <v>1003</v>
      </c>
      <c r="G83" s="29">
        <v>184</v>
      </c>
      <c r="H83" s="29">
        <f t="shared" ref="H83:H136" si="2">E83*G83</f>
        <v>368</v>
      </c>
      <c r="K83" s="79">
        <v>43546</v>
      </c>
    </row>
    <row r="84" spans="1:11" x14ac:dyDescent="0.25">
      <c r="A84" s="28">
        <v>83</v>
      </c>
      <c r="B84" s="28">
        <v>3</v>
      </c>
      <c r="C84" s="28">
        <v>83</v>
      </c>
      <c r="D84" s="28">
        <v>1</v>
      </c>
      <c r="E84" s="28">
        <v>2</v>
      </c>
      <c r="F84" s="80" t="s">
        <v>1003</v>
      </c>
      <c r="G84" s="29">
        <v>161</v>
      </c>
      <c r="H84" s="29">
        <f t="shared" si="2"/>
        <v>322</v>
      </c>
      <c r="K84" s="79">
        <v>43546</v>
      </c>
    </row>
    <row r="85" spans="1:11" x14ac:dyDescent="0.25">
      <c r="A85" s="28">
        <v>84</v>
      </c>
      <c r="B85" s="28">
        <v>4</v>
      </c>
      <c r="C85" s="28">
        <v>84</v>
      </c>
      <c r="D85" s="28">
        <v>1</v>
      </c>
      <c r="E85" s="28">
        <v>2</v>
      </c>
      <c r="F85" s="80" t="s">
        <v>1003</v>
      </c>
      <c r="G85" s="29">
        <v>69</v>
      </c>
      <c r="H85" s="29">
        <f t="shared" si="2"/>
        <v>138</v>
      </c>
      <c r="K85" s="79">
        <v>43546</v>
      </c>
    </row>
    <row r="86" spans="1:11" x14ac:dyDescent="0.25">
      <c r="A86" s="28">
        <v>85</v>
      </c>
      <c r="B86" s="28">
        <v>5</v>
      </c>
      <c r="C86" s="28">
        <v>85</v>
      </c>
      <c r="D86" s="28">
        <v>1</v>
      </c>
      <c r="E86" s="28">
        <v>2</v>
      </c>
      <c r="F86" s="80" t="s">
        <v>1003</v>
      </c>
      <c r="G86" s="29">
        <v>230</v>
      </c>
      <c r="H86" s="29">
        <f t="shared" si="2"/>
        <v>460</v>
      </c>
      <c r="K86" s="79">
        <v>43546</v>
      </c>
    </row>
    <row r="87" spans="1:11" x14ac:dyDescent="0.25">
      <c r="A87" s="28">
        <v>86</v>
      </c>
      <c r="B87" s="28">
        <v>6</v>
      </c>
      <c r="C87" s="28">
        <v>86</v>
      </c>
      <c r="D87" s="28">
        <v>1</v>
      </c>
      <c r="E87" s="28">
        <v>2</v>
      </c>
      <c r="F87" s="80" t="s">
        <v>1003</v>
      </c>
      <c r="G87" s="29">
        <v>276</v>
      </c>
      <c r="H87" s="29">
        <f t="shared" si="2"/>
        <v>552</v>
      </c>
      <c r="K87" s="79">
        <v>43546</v>
      </c>
    </row>
    <row r="88" spans="1:11" x14ac:dyDescent="0.25">
      <c r="A88" s="28">
        <v>87</v>
      </c>
      <c r="B88" s="28">
        <v>7</v>
      </c>
      <c r="C88" s="28">
        <v>87</v>
      </c>
      <c r="D88" s="28">
        <v>1</v>
      </c>
      <c r="E88" s="28">
        <v>2</v>
      </c>
      <c r="F88" s="80" t="s">
        <v>1003</v>
      </c>
      <c r="G88" s="29">
        <v>151.80000000000001</v>
      </c>
      <c r="H88" s="29">
        <f t="shared" si="2"/>
        <v>303.60000000000002</v>
      </c>
      <c r="K88" s="79">
        <v>43546</v>
      </c>
    </row>
    <row r="89" spans="1:11" x14ac:dyDescent="0.25">
      <c r="A89" s="28">
        <v>88</v>
      </c>
      <c r="B89" s="28">
        <v>8</v>
      </c>
      <c r="C89" s="28">
        <v>88</v>
      </c>
      <c r="D89" s="28">
        <v>1</v>
      </c>
      <c r="E89" s="28">
        <v>2</v>
      </c>
      <c r="F89" s="80" t="s">
        <v>1003</v>
      </c>
      <c r="G89" s="29">
        <v>103.5</v>
      </c>
      <c r="H89" s="29">
        <f t="shared" si="2"/>
        <v>207</v>
      </c>
      <c r="K89" s="79">
        <v>43546</v>
      </c>
    </row>
    <row r="90" spans="1:11" x14ac:dyDescent="0.25">
      <c r="A90" s="28">
        <v>89</v>
      </c>
      <c r="B90" s="28">
        <v>9</v>
      </c>
      <c r="C90" s="28">
        <v>89</v>
      </c>
      <c r="D90" s="28">
        <v>1</v>
      </c>
      <c r="E90" s="28">
        <v>2</v>
      </c>
      <c r="F90" s="80" t="s">
        <v>1253</v>
      </c>
      <c r="G90" s="29">
        <v>184</v>
      </c>
      <c r="H90" s="29">
        <f t="shared" si="2"/>
        <v>368</v>
      </c>
      <c r="K90" s="79">
        <v>43546</v>
      </c>
    </row>
    <row r="91" spans="1:11" x14ac:dyDescent="0.25">
      <c r="A91" s="28">
        <v>90</v>
      </c>
      <c r="B91" s="28">
        <v>10</v>
      </c>
      <c r="C91" s="28">
        <v>90</v>
      </c>
      <c r="D91" s="28">
        <v>1</v>
      </c>
      <c r="E91" s="28">
        <v>2</v>
      </c>
      <c r="F91" s="80" t="s">
        <v>1003</v>
      </c>
      <c r="G91" s="29">
        <v>217.005</v>
      </c>
      <c r="H91" s="29">
        <f t="shared" si="2"/>
        <v>434.01</v>
      </c>
      <c r="K91" s="79">
        <v>43546</v>
      </c>
    </row>
    <row r="92" spans="1:11" x14ac:dyDescent="0.25">
      <c r="A92" s="28">
        <v>91</v>
      </c>
      <c r="B92" s="28">
        <v>11</v>
      </c>
      <c r="C92" s="28">
        <v>91</v>
      </c>
      <c r="D92" s="28">
        <v>1</v>
      </c>
      <c r="E92" s="28">
        <v>2</v>
      </c>
      <c r="F92" s="80" t="s">
        <v>1003</v>
      </c>
      <c r="G92" s="29">
        <v>287.5</v>
      </c>
      <c r="H92" s="29">
        <f t="shared" si="2"/>
        <v>575</v>
      </c>
      <c r="K92" s="79">
        <v>43546</v>
      </c>
    </row>
    <row r="93" spans="1:11" x14ac:dyDescent="0.25">
      <c r="A93" s="28">
        <v>92</v>
      </c>
      <c r="B93" s="28">
        <v>12</v>
      </c>
      <c r="C93" s="28">
        <v>92</v>
      </c>
      <c r="D93" s="28">
        <v>1</v>
      </c>
      <c r="E93" s="28">
        <v>2</v>
      </c>
      <c r="F93" s="80" t="s">
        <v>1003</v>
      </c>
      <c r="G93" s="29">
        <v>103.5</v>
      </c>
      <c r="H93" s="29">
        <f t="shared" si="2"/>
        <v>207</v>
      </c>
      <c r="K93" s="79">
        <v>43546</v>
      </c>
    </row>
    <row r="94" spans="1:11" x14ac:dyDescent="0.25">
      <c r="A94" s="28">
        <v>93</v>
      </c>
      <c r="B94" s="28">
        <v>13</v>
      </c>
      <c r="C94" s="28">
        <v>93</v>
      </c>
      <c r="D94" s="28">
        <v>1</v>
      </c>
      <c r="E94" s="28">
        <v>2</v>
      </c>
      <c r="F94" s="80" t="s">
        <v>1003</v>
      </c>
      <c r="G94" s="29">
        <v>92</v>
      </c>
      <c r="H94" s="29">
        <f t="shared" si="2"/>
        <v>184</v>
      </c>
      <c r="K94" s="79">
        <v>43546</v>
      </c>
    </row>
    <row r="95" spans="1:11" x14ac:dyDescent="0.25">
      <c r="A95" s="28">
        <v>94</v>
      </c>
      <c r="B95" s="28">
        <v>14</v>
      </c>
      <c r="C95" s="28">
        <v>94</v>
      </c>
      <c r="D95" s="28">
        <v>1</v>
      </c>
      <c r="E95" s="28">
        <v>2</v>
      </c>
      <c r="F95" s="80" t="s">
        <v>1003</v>
      </c>
      <c r="G95" s="29">
        <v>92</v>
      </c>
      <c r="H95" s="29">
        <f t="shared" si="2"/>
        <v>184</v>
      </c>
      <c r="K95" s="79">
        <v>43546</v>
      </c>
    </row>
    <row r="96" spans="1:11" x14ac:dyDescent="0.25">
      <c r="A96" s="28">
        <v>95</v>
      </c>
      <c r="B96" s="28">
        <v>15</v>
      </c>
      <c r="C96" s="28">
        <v>95</v>
      </c>
      <c r="D96" s="28">
        <v>1</v>
      </c>
      <c r="E96" s="28">
        <v>2</v>
      </c>
      <c r="F96" s="80" t="s">
        <v>1003</v>
      </c>
      <c r="G96" s="29">
        <v>184</v>
      </c>
      <c r="H96" s="29">
        <f t="shared" si="2"/>
        <v>368</v>
      </c>
      <c r="K96" s="79">
        <v>43546</v>
      </c>
    </row>
    <row r="97" spans="1:11" x14ac:dyDescent="0.25">
      <c r="A97" s="28">
        <v>96</v>
      </c>
      <c r="B97" s="28">
        <v>16</v>
      </c>
      <c r="C97" s="28">
        <v>96</v>
      </c>
      <c r="D97" s="28">
        <v>1</v>
      </c>
      <c r="E97" s="28">
        <v>2</v>
      </c>
      <c r="F97" s="80" t="s">
        <v>1254</v>
      </c>
      <c r="G97" s="29">
        <v>172.5</v>
      </c>
      <c r="H97" s="29">
        <f t="shared" si="2"/>
        <v>345</v>
      </c>
      <c r="K97" s="79">
        <v>43546</v>
      </c>
    </row>
    <row r="98" spans="1:11" x14ac:dyDescent="0.25">
      <c r="A98" s="28">
        <v>97</v>
      </c>
      <c r="B98" s="28">
        <v>17</v>
      </c>
      <c r="C98" s="28">
        <v>97</v>
      </c>
      <c r="D98" s="28">
        <v>1</v>
      </c>
      <c r="E98" s="28">
        <v>2</v>
      </c>
      <c r="F98" s="80" t="s">
        <v>1003</v>
      </c>
      <c r="G98" s="29">
        <v>322</v>
      </c>
      <c r="H98" s="29">
        <f t="shared" si="2"/>
        <v>644</v>
      </c>
      <c r="K98" s="79">
        <v>43546</v>
      </c>
    </row>
    <row r="99" spans="1:11" x14ac:dyDescent="0.25">
      <c r="A99" s="28">
        <v>98</v>
      </c>
      <c r="B99" s="28">
        <v>18</v>
      </c>
      <c r="C99" s="28">
        <v>98</v>
      </c>
      <c r="D99" s="28">
        <v>1</v>
      </c>
      <c r="E99" s="28">
        <v>2</v>
      </c>
      <c r="F99" s="80" t="s">
        <v>1003</v>
      </c>
      <c r="G99" s="29">
        <v>264.5</v>
      </c>
      <c r="H99" s="29">
        <f t="shared" si="2"/>
        <v>529</v>
      </c>
      <c r="K99" s="79">
        <v>43546</v>
      </c>
    </row>
    <row r="100" spans="1:11" x14ac:dyDescent="0.25">
      <c r="A100" s="28">
        <v>99</v>
      </c>
      <c r="B100" s="28">
        <v>19</v>
      </c>
      <c r="C100" s="28">
        <v>99</v>
      </c>
      <c r="D100" s="28">
        <v>1</v>
      </c>
      <c r="E100" s="28">
        <v>2</v>
      </c>
      <c r="F100" s="80" t="s">
        <v>1003</v>
      </c>
      <c r="G100" s="29">
        <v>126.5</v>
      </c>
      <c r="H100" s="29">
        <f t="shared" si="2"/>
        <v>253</v>
      </c>
      <c r="K100" s="79">
        <v>43546</v>
      </c>
    </row>
    <row r="101" spans="1:11" x14ac:dyDescent="0.25">
      <c r="A101" s="28">
        <v>100</v>
      </c>
      <c r="B101" s="28">
        <v>20</v>
      </c>
      <c r="C101" s="28">
        <v>100</v>
      </c>
      <c r="D101" s="28">
        <v>1</v>
      </c>
      <c r="E101" s="28">
        <v>2</v>
      </c>
      <c r="F101" s="80" t="s">
        <v>1003</v>
      </c>
      <c r="G101" s="29">
        <v>110.4</v>
      </c>
      <c r="H101" s="29">
        <f t="shared" si="2"/>
        <v>220.8</v>
      </c>
      <c r="K101" s="79">
        <v>43546</v>
      </c>
    </row>
    <row r="102" spans="1:11" x14ac:dyDescent="0.25">
      <c r="A102" s="28">
        <v>101</v>
      </c>
      <c r="B102" s="28">
        <v>21</v>
      </c>
      <c r="C102" s="28">
        <v>101</v>
      </c>
      <c r="D102" s="28">
        <v>2</v>
      </c>
      <c r="E102" s="28">
        <v>3</v>
      </c>
      <c r="F102" s="80" t="s">
        <v>1004</v>
      </c>
      <c r="G102" s="29">
        <v>138</v>
      </c>
      <c r="H102" s="29">
        <f t="shared" si="2"/>
        <v>414</v>
      </c>
      <c r="K102" s="79">
        <v>43547</v>
      </c>
    </row>
    <row r="103" spans="1:11" x14ac:dyDescent="0.25">
      <c r="A103" s="28">
        <v>102</v>
      </c>
      <c r="B103" s="28">
        <v>22</v>
      </c>
      <c r="C103" s="28">
        <v>102</v>
      </c>
      <c r="D103" s="28">
        <v>2</v>
      </c>
      <c r="E103" s="28">
        <v>3</v>
      </c>
      <c r="F103" s="80" t="s">
        <v>1004</v>
      </c>
      <c r="G103" s="29">
        <v>173.97200000000001</v>
      </c>
      <c r="H103" s="29">
        <f t="shared" si="2"/>
        <v>521.91600000000005</v>
      </c>
      <c r="K103" s="79">
        <v>43547</v>
      </c>
    </row>
    <row r="104" spans="1:11" x14ac:dyDescent="0.25">
      <c r="A104" s="28">
        <v>103</v>
      </c>
      <c r="B104" s="28">
        <v>23</v>
      </c>
      <c r="C104" s="28">
        <v>103</v>
      </c>
      <c r="D104" s="28">
        <v>2</v>
      </c>
      <c r="E104" s="28">
        <v>3</v>
      </c>
      <c r="F104" s="80" t="s">
        <v>1004</v>
      </c>
      <c r="G104" s="29">
        <v>188.46199999999999</v>
      </c>
      <c r="H104" s="29">
        <f t="shared" si="2"/>
        <v>565.38599999999997</v>
      </c>
      <c r="K104" s="79">
        <v>43547</v>
      </c>
    </row>
    <row r="105" spans="1:11" x14ac:dyDescent="0.25">
      <c r="A105" s="28">
        <v>104</v>
      </c>
      <c r="B105" s="28">
        <v>24</v>
      </c>
      <c r="C105" s="28">
        <v>104</v>
      </c>
      <c r="D105" s="28">
        <v>2</v>
      </c>
      <c r="E105" s="28">
        <v>3</v>
      </c>
      <c r="F105" s="80" t="s">
        <v>1004</v>
      </c>
      <c r="G105" s="29">
        <v>138.78200000000001</v>
      </c>
      <c r="H105" s="29">
        <f t="shared" si="2"/>
        <v>416.346</v>
      </c>
      <c r="K105" s="79">
        <v>43547</v>
      </c>
    </row>
    <row r="106" spans="1:11" x14ac:dyDescent="0.25">
      <c r="A106" s="28">
        <v>105</v>
      </c>
      <c r="B106" s="28">
        <v>25</v>
      </c>
      <c r="C106" s="28">
        <v>105</v>
      </c>
      <c r="D106" s="28">
        <v>2</v>
      </c>
      <c r="E106" s="28">
        <v>3</v>
      </c>
      <c r="F106" s="80" t="s">
        <v>1255</v>
      </c>
      <c r="G106" s="29">
        <v>138</v>
      </c>
      <c r="H106" s="29">
        <f t="shared" si="2"/>
        <v>414</v>
      </c>
      <c r="K106" s="79">
        <v>43547</v>
      </c>
    </row>
    <row r="107" spans="1:11" x14ac:dyDescent="0.25">
      <c r="A107" s="28">
        <v>106</v>
      </c>
      <c r="B107" s="28">
        <v>26</v>
      </c>
      <c r="C107" s="28">
        <v>106</v>
      </c>
      <c r="D107" s="28">
        <v>2</v>
      </c>
      <c r="E107" s="28">
        <v>3</v>
      </c>
      <c r="F107" s="80" t="s">
        <v>1004</v>
      </c>
      <c r="G107" s="29">
        <v>156.4</v>
      </c>
      <c r="H107" s="29">
        <f t="shared" si="2"/>
        <v>469.20000000000005</v>
      </c>
      <c r="K107" s="79">
        <v>43547</v>
      </c>
    </row>
    <row r="108" spans="1:11" x14ac:dyDescent="0.25">
      <c r="A108" s="28">
        <v>107</v>
      </c>
      <c r="B108" s="28">
        <v>27</v>
      </c>
      <c r="C108" s="28">
        <v>107</v>
      </c>
      <c r="D108" s="28">
        <v>2</v>
      </c>
      <c r="E108" s="28">
        <v>3</v>
      </c>
      <c r="F108" s="80" t="s">
        <v>1004</v>
      </c>
      <c r="G108" s="29">
        <v>92</v>
      </c>
      <c r="H108" s="29">
        <f t="shared" si="2"/>
        <v>276</v>
      </c>
      <c r="K108" s="79">
        <v>43547</v>
      </c>
    </row>
    <row r="109" spans="1:11" x14ac:dyDescent="0.25">
      <c r="A109" s="28">
        <v>108</v>
      </c>
      <c r="B109" s="28">
        <v>28</v>
      </c>
      <c r="C109" s="28">
        <v>108</v>
      </c>
      <c r="D109" s="28">
        <v>2</v>
      </c>
      <c r="E109" s="28">
        <v>3</v>
      </c>
      <c r="F109" s="80" t="s">
        <v>1004</v>
      </c>
      <c r="G109" s="29">
        <v>186.82900000000001</v>
      </c>
      <c r="H109" s="29">
        <f t="shared" si="2"/>
        <v>560.48700000000008</v>
      </c>
      <c r="K109" s="79">
        <v>43547</v>
      </c>
    </row>
    <row r="110" spans="1:11" x14ac:dyDescent="0.25">
      <c r="A110" s="28">
        <v>109</v>
      </c>
      <c r="B110" s="28">
        <v>29</v>
      </c>
      <c r="C110" s="28">
        <v>109</v>
      </c>
      <c r="D110" s="28">
        <v>2</v>
      </c>
      <c r="E110" s="28">
        <v>3</v>
      </c>
      <c r="F110" s="80" t="s">
        <v>1004</v>
      </c>
      <c r="G110" s="29">
        <v>179.17000000000002</v>
      </c>
      <c r="H110" s="29">
        <f t="shared" si="2"/>
        <v>537.51</v>
      </c>
      <c r="K110" s="79">
        <v>43547</v>
      </c>
    </row>
    <row r="111" spans="1:11" x14ac:dyDescent="0.25">
      <c r="A111" s="28">
        <v>110</v>
      </c>
      <c r="B111" s="28">
        <v>30</v>
      </c>
      <c r="C111" s="28">
        <v>110</v>
      </c>
      <c r="D111" s="28">
        <v>2</v>
      </c>
      <c r="E111" s="28">
        <v>3</v>
      </c>
      <c r="F111" s="80" t="s">
        <v>1004</v>
      </c>
      <c r="G111" s="29">
        <v>154.88200000000001</v>
      </c>
      <c r="H111" s="29">
        <f t="shared" si="2"/>
        <v>464.64600000000002</v>
      </c>
      <c r="K111" s="79">
        <v>43547</v>
      </c>
    </row>
    <row r="112" spans="1:11" x14ac:dyDescent="0.25">
      <c r="A112" s="28">
        <v>111</v>
      </c>
      <c r="B112" s="28">
        <v>31</v>
      </c>
      <c r="C112" s="28">
        <v>111</v>
      </c>
      <c r="D112" s="28">
        <v>2</v>
      </c>
      <c r="E112" s="28">
        <v>3</v>
      </c>
      <c r="F112" s="80" t="s">
        <v>1004</v>
      </c>
      <c r="G112" s="29">
        <v>197.8</v>
      </c>
      <c r="H112" s="29">
        <f t="shared" si="2"/>
        <v>593.40000000000009</v>
      </c>
      <c r="K112" s="79">
        <v>43547</v>
      </c>
    </row>
    <row r="113" spans="1:11" x14ac:dyDescent="0.25">
      <c r="A113" s="28">
        <v>112</v>
      </c>
      <c r="B113" s="28">
        <v>32</v>
      </c>
      <c r="C113" s="28">
        <v>112</v>
      </c>
      <c r="D113" s="28">
        <v>2</v>
      </c>
      <c r="E113" s="28">
        <v>3</v>
      </c>
      <c r="F113" s="80" t="s">
        <v>1004</v>
      </c>
      <c r="G113" s="29">
        <v>141.44999999999999</v>
      </c>
      <c r="H113" s="29">
        <f t="shared" si="2"/>
        <v>424.34999999999997</v>
      </c>
      <c r="K113" s="79">
        <v>43547</v>
      </c>
    </row>
    <row r="114" spans="1:11" x14ac:dyDescent="0.25">
      <c r="A114" s="28">
        <v>113</v>
      </c>
      <c r="B114" s="28">
        <v>33</v>
      </c>
      <c r="C114" s="28">
        <v>113</v>
      </c>
      <c r="D114" s="28">
        <v>2</v>
      </c>
      <c r="E114" s="28">
        <v>3</v>
      </c>
      <c r="F114" s="80" t="s">
        <v>1004</v>
      </c>
      <c r="G114" s="29">
        <v>162.15</v>
      </c>
      <c r="H114" s="29">
        <f t="shared" si="2"/>
        <v>486.45000000000005</v>
      </c>
      <c r="K114" s="79">
        <v>43547</v>
      </c>
    </row>
    <row r="115" spans="1:11" x14ac:dyDescent="0.25">
      <c r="A115" s="28">
        <v>114</v>
      </c>
      <c r="B115" s="28">
        <v>34</v>
      </c>
      <c r="C115" s="28">
        <v>114</v>
      </c>
      <c r="D115" s="28">
        <v>2</v>
      </c>
      <c r="E115" s="28">
        <v>3</v>
      </c>
      <c r="F115" s="80" t="s">
        <v>1004</v>
      </c>
      <c r="G115" s="29">
        <v>126.5</v>
      </c>
      <c r="H115" s="29">
        <f t="shared" si="2"/>
        <v>379.5</v>
      </c>
      <c r="K115" s="79">
        <v>43547</v>
      </c>
    </row>
    <row r="116" spans="1:11" x14ac:dyDescent="0.25">
      <c r="A116" s="28">
        <v>115</v>
      </c>
      <c r="B116" s="28">
        <v>35</v>
      </c>
      <c r="C116" s="28">
        <v>115</v>
      </c>
      <c r="D116" s="28">
        <v>2</v>
      </c>
      <c r="E116" s="28">
        <v>3</v>
      </c>
      <c r="F116" s="80" t="s">
        <v>1004</v>
      </c>
      <c r="G116" s="29">
        <v>127.65</v>
      </c>
      <c r="H116" s="29">
        <f t="shared" si="2"/>
        <v>382.95000000000005</v>
      </c>
      <c r="K116" s="79">
        <v>43547</v>
      </c>
    </row>
    <row r="117" spans="1:11" x14ac:dyDescent="0.25">
      <c r="A117" s="28">
        <v>116</v>
      </c>
      <c r="B117" s="28">
        <v>36</v>
      </c>
      <c r="C117" s="28">
        <v>116</v>
      </c>
      <c r="D117" s="28">
        <v>2</v>
      </c>
      <c r="E117" s="28">
        <v>3</v>
      </c>
      <c r="F117" s="80" t="s">
        <v>1004</v>
      </c>
      <c r="G117" s="29">
        <v>143.75</v>
      </c>
      <c r="H117" s="29">
        <f t="shared" si="2"/>
        <v>431.25</v>
      </c>
      <c r="K117" s="79">
        <v>43547</v>
      </c>
    </row>
    <row r="118" spans="1:11" x14ac:dyDescent="0.25">
      <c r="A118" s="28">
        <v>117</v>
      </c>
      <c r="B118" s="28">
        <v>37</v>
      </c>
      <c r="C118" s="28">
        <v>117</v>
      </c>
      <c r="D118" s="28">
        <v>2</v>
      </c>
      <c r="E118" s="28">
        <v>3</v>
      </c>
      <c r="F118" s="80" t="s">
        <v>1004</v>
      </c>
      <c r="G118" s="29">
        <v>204.7</v>
      </c>
      <c r="H118" s="29">
        <f t="shared" si="2"/>
        <v>614.09999999999991</v>
      </c>
      <c r="K118" s="79">
        <v>43547</v>
      </c>
    </row>
    <row r="119" spans="1:11" x14ac:dyDescent="0.25">
      <c r="A119" s="28">
        <v>118</v>
      </c>
      <c r="B119" s="28">
        <v>38</v>
      </c>
      <c r="C119" s="28">
        <v>118</v>
      </c>
      <c r="D119" s="28">
        <v>2</v>
      </c>
      <c r="E119" s="28">
        <v>3</v>
      </c>
      <c r="F119" s="80" t="s">
        <v>1256</v>
      </c>
      <c r="G119" s="29">
        <v>241.5</v>
      </c>
      <c r="H119" s="29">
        <f t="shared" si="2"/>
        <v>724.5</v>
      </c>
      <c r="K119" s="79">
        <v>43547</v>
      </c>
    </row>
    <row r="120" spans="1:11" x14ac:dyDescent="0.25">
      <c r="A120" s="28">
        <v>119</v>
      </c>
      <c r="B120" s="28">
        <v>39</v>
      </c>
      <c r="C120" s="28">
        <v>119</v>
      </c>
      <c r="D120" s="28">
        <v>2</v>
      </c>
      <c r="E120" s="28">
        <v>3</v>
      </c>
      <c r="F120" s="80" t="s">
        <v>1004</v>
      </c>
      <c r="G120" s="29">
        <v>164.45</v>
      </c>
      <c r="H120" s="29">
        <f t="shared" si="2"/>
        <v>493.34999999999997</v>
      </c>
      <c r="K120" s="79">
        <v>43547</v>
      </c>
    </row>
    <row r="121" spans="1:11" x14ac:dyDescent="0.25">
      <c r="A121" s="28">
        <v>120</v>
      </c>
      <c r="B121" s="28">
        <v>40</v>
      </c>
      <c r="C121" s="28">
        <v>120</v>
      </c>
      <c r="D121" s="28">
        <v>2</v>
      </c>
      <c r="E121" s="28">
        <v>3</v>
      </c>
      <c r="F121" s="80" t="s">
        <v>1004</v>
      </c>
      <c r="G121" s="29">
        <v>141.44999999999999</v>
      </c>
      <c r="H121" s="29">
        <f t="shared" si="2"/>
        <v>424.34999999999997</v>
      </c>
      <c r="K121" s="79">
        <v>43547</v>
      </c>
    </row>
    <row r="122" spans="1:11" x14ac:dyDescent="0.25">
      <c r="A122" s="41">
        <v>121</v>
      </c>
      <c r="B122" s="8">
        <v>1001</v>
      </c>
      <c r="C122" s="8" t="s">
        <v>454</v>
      </c>
      <c r="D122" s="41">
        <v>1</v>
      </c>
      <c r="E122" s="8">
        <v>-5</v>
      </c>
      <c r="F122" s="69" t="s">
        <v>737</v>
      </c>
      <c r="G122" s="8">
        <v>0</v>
      </c>
      <c r="H122" s="8">
        <f t="shared" si="2"/>
        <v>0</v>
      </c>
      <c r="K122" s="70" t="s">
        <v>737</v>
      </c>
    </row>
    <row r="123" spans="1:11" x14ac:dyDescent="0.25">
      <c r="A123" s="41">
        <v>122</v>
      </c>
      <c r="B123" s="8">
        <v>1002</v>
      </c>
      <c r="C123" s="8" t="s">
        <v>455</v>
      </c>
      <c r="D123" s="41">
        <v>2</v>
      </c>
      <c r="E123" s="8">
        <v>-4</v>
      </c>
      <c r="F123" s="69" t="s">
        <v>738</v>
      </c>
      <c r="G123" s="8">
        <v>-3</v>
      </c>
      <c r="H123" s="8">
        <f t="shared" si="2"/>
        <v>12</v>
      </c>
      <c r="K123" s="71" t="s">
        <v>738</v>
      </c>
    </row>
    <row r="124" spans="1:11" x14ac:dyDescent="0.25">
      <c r="A124" s="41">
        <v>123</v>
      </c>
      <c r="B124" s="8">
        <v>1003</v>
      </c>
      <c r="C124" s="8" t="s">
        <v>295</v>
      </c>
      <c r="D124" s="41">
        <v>1</v>
      </c>
      <c r="E124" s="8">
        <v>-3</v>
      </c>
      <c r="F124" s="69" t="s">
        <v>739</v>
      </c>
      <c r="G124" s="8">
        <v>-2</v>
      </c>
      <c r="H124" s="8">
        <f t="shared" si="2"/>
        <v>6</v>
      </c>
      <c r="K124" s="70" t="s">
        <v>739</v>
      </c>
    </row>
    <row r="125" spans="1:11" x14ac:dyDescent="0.25">
      <c r="A125" s="41">
        <v>124</v>
      </c>
      <c r="B125" s="8">
        <v>1004</v>
      </c>
      <c r="C125" s="8" t="s">
        <v>292</v>
      </c>
      <c r="D125" s="41">
        <v>2</v>
      </c>
      <c r="E125" s="8">
        <v>-2</v>
      </c>
      <c r="F125" s="69" t="s">
        <v>740</v>
      </c>
      <c r="G125" s="8">
        <v>-1</v>
      </c>
      <c r="H125" s="8">
        <f t="shared" si="2"/>
        <v>2</v>
      </c>
      <c r="K125" s="71" t="s">
        <v>740</v>
      </c>
    </row>
    <row r="126" spans="1:11" x14ac:dyDescent="0.25">
      <c r="A126" s="41">
        <v>125</v>
      </c>
      <c r="B126" s="8">
        <v>1005</v>
      </c>
      <c r="C126" s="8" t="s">
        <v>289</v>
      </c>
      <c r="D126" s="41">
        <v>1</v>
      </c>
      <c r="E126" s="8">
        <v>-1</v>
      </c>
      <c r="F126" s="69" t="s">
        <v>741</v>
      </c>
      <c r="G126" s="8">
        <v>0</v>
      </c>
      <c r="H126" s="8">
        <f t="shared" si="2"/>
        <v>0</v>
      </c>
      <c r="K126" s="70" t="s">
        <v>741</v>
      </c>
    </row>
    <row r="127" spans="1:11" x14ac:dyDescent="0.25">
      <c r="A127" s="41">
        <v>126</v>
      </c>
      <c r="B127" s="8">
        <v>1006</v>
      </c>
      <c r="C127" s="8" t="s">
        <v>300</v>
      </c>
      <c r="D127" s="41">
        <v>2</v>
      </c>
      <c r="E127" s="8">
        <v>-4</v>
      </c>
      <c r="F127" s="69" t="s">
        <v>742</v>
      </c>
      <c r="G127" s="8">
        <v>1</v>
      </c>
      <c r="H127" s="8">
        <f t="shared" si="2"/>
        <v>-4</v>
      </c>
      <c r="K127" s="71" t="s">
        <v>742</v>
      </c>
    </row>
    <row r="128" spans="1:11" x14ac:dyDescent="0.25">
      <c r="A128" s="41">
        <v>127</v>
      </c>
      <c r="B128" s="8">
        <v>1007</v>
      </c>
      <c r="C128" s="8" t="s">
        <v>304</v>
      </c>
      <c r="D128" s="41">
        <v>2</v>
      </c>
      <c r="E128" s="8">
        <v>-5</v>
      </c>
      <c r="F128" s="69" t="s">
        <v>743</v>
      </c>
      <c r="G128" s="8">
        <v>2</v>
      </c>
      <c r="H128" s="8">
        <f t="shared" si="2"/>
        <v>-10</v>
      </c>
      <c r="K128" s="70" t="s">
        <v>743</v>
      </c>
    </row>
    <row r="129" spans="1:11" x14ac:dyDescent="0.25">
      <c r="A129" s="41">
        <v>128</v>
      </c>
      <c r="B129" s="8">
        <v>1008</v>
      </c>
      <c r="C129" s="8" t="s">
        <v>305</v>
      </c>
      <c r="D129" s="41">
        <v>1</v>
      </c>
      <c r="E129" s="8">
        <v>-6</v>
      </c>
      <c r="F129" s="69" t="s">
        <v>744</v>
      </c>
      <c r="G129" s="8">
        <v>3</v>
      </c>
      <c r="H129" s="8">
        <f t="shared" si="2"/>
        <v>-18</v>
      </c>
      <c r="K129" s="71" t="s">
        <v>744</v>
      </c>
    </row>
    <row r="130" spans="1:11" x14ac:dyDescent="0.25">
      <c r="A130" s="41">
        <v>129</v>
      </c>
      <c r="B130" s="8">
        <v>1009</v>
      </c>
      <c r="C130" s="8" t="s">
        <v>283</v>
      </c>
      <c r="D130" s="41">
        <v>2</v>
      </c>
      <c r="E130" s="8">
        <v>0</v>
      </c>
      <c r="F130" s="69" t="s">
        <v>745</v>
      </c>
      <c r="G130" s="8">
        <v>4</v>
      </c>
      <c r="H130" s="8">
        <f t="shared" si="2"/>
        <v>0</v>
      </c>
      <c r="K130" s="70" t="s">
        <v>745</v>
      </c>
    </row>
    <row r="131" spans="1:11" x14ac:dyDescent="0.25">
      <c r="A131" s="41">
        <v>130</v>
      </c>
      <c r="B131" s="8">
        <v>1010</v>
      </c>
      <c r="C131" s="8" t="s">
        <v>290</v>
      </c>
      <c r="D131" s="41">
        <v>1</v>
      </c>
      <c r="E131" s="8">
        <v>0</v>
      </c>
      <c r="F131" s="69" t="s">
        <v>746</v>
      </c>
      <c r="G131" s="8">
        <v>5</v>
      </c>
      <c r="H131" s="8">
        <f t="shared" si="2"/>
        <v>0</v>
      </c>
      <c r="K131" s="71" t="s">
        <v>746</v>
      </c>
    </row>
    <row r="132" spans="1:11" x14ac:dyDescent="0.25">
      <c r="A132" s="41">
        <v>131</v>
      </c>
      <c r="B132" s="8">
        <v>1011</v>
      </c>
      <c r="C132" s="8" t="s">
        <v>747</v>
      </c>
      <c r="D132" s="41">
        <v>1</v>
      </c>
      <c r="E132" s="8">
        <v>-8</v>
      </c>
      <c r="F132" s="69" t="s">
        <v>748</v>
      </c>
      <c r="G132" s="8">
        <v>-8</v>
      </c>
      <c r="H132" s="8">
        <f t="shared" si="2"/>
        <v>64</v>
      </c>
      <c r="K132" s="70" t="s">
        <v>748</v>
      </c>
    </row>
    <row r="133" spans="1:11" x14ac:dyDescent="0.25">
      <c r="A133" s="41">
        <v>132</v>
      </c>
      <c r="B133" s="8">
        <v>1012</v>
      </c>
      <c r="C133" s="8" t="s">
        <v>291</v>
      </c>
      <c r="D133" s="41">
        <v>2</v>
      </c>
      <c r="E133" s="8">
        <v>-8</v>
      </c>
      <c r="F133" s="69" t="s">
        <v>749</v>
      </c>
      <c r="G133" s="8">
        <v>-7</v>
      </c>
      <c r="H133" s="8">
        <f t="shared" si="2"/>
        <v>56</v>
      </c>
      <c r="K133" s="71" t="s">
        <v>749</v>
      </c>
    </row>
    <row r="134" spans="1:11" x14ac:dyDescent="0.25">
      <c r="A134" s="41">
        <v>133</v>
      </c>
      <c r="B134" s="8">
        <v>1013</v>
      </c>
      <c r="C134" s="8" t="s">
        <v>750</v>
      </c>
      <c r="D134" s="41">
        <v>8</v>
      </c>
      <c r="E134" s="8">
        <v>-8</v>
      </c>
      <c r="F134" s="69" t="s">
        <v>751</v>
      </c>
      <c r="G134" s="8">
        <v>-6</v>
      </c>
      <c r="H134" s="8">
        <f t="shared" si="2"/>
        <v>48</v>
      </c>
      <c r="K134" s="70" t="s">
        <v>751</v>
      </c>
    </row>
    <row r="135" spans="1:11" x14ac:dyDescent="0.25">
      <c r="A135" s="41">
        <v>134</v>
      </c>
      <c r="B135" s="8">
        <v>1014</v>
      </c>
      <c r="C135" s="8" t="s">
        <v>752</v>
      </c>
      <c r="D135" s="41">
        <v>2</v>
      </c>
      <c r="E135" s="8">
        <v>-8</v>
      </c>
      <c r="F135" s="69" t="s">
        <v>753</v>
      </c>
      <c r="G135" s="8">
        <v>-5</v>
      </c>
      <c r="H135" s="8">
        <f t="shared" si="2"/>
        <v>40</v>
      </c>
      <c r="K135" s="71" t="s">
        <v>753</v>
      </c>
    </row>
    <row r="136" spans="1:11" x14ac:dyDescent="0.25">
      <c r="A136" s="41">
        <v>135</v>
      </c>
      <c r="B136" s="8">
        <v>1015</v>
      </c>
      <c r="C136" s="8" t="s">
        <v>754</v>
      </c>
      <c r="D136" s="41">
        <v>1</v>
      </c>
      <c r="E136" s="8">
        <v>-8</v>
      </c>
      <c r="F136" s="69" t="s">
        <v>755</v>
      </c>
      <c r="G136" s="8">
        <v>-4</v>
      </c>
      <c r="H136" s="8">
        <f t="shared" si="2"/>
        <v>32</v>
      </c>
      <c r="K136" s="70" t="s">
        <v>755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5C79-21A3-4B02-B214-8ED8C595227F}">
  <dimension ref="A1:E29"/>
  <sheetViews>
    <sheetView topLeftCell="A22" workbookViewId="0">
      <selection activeCell="D25" sqref="D25"/>
    </sheetView>
  </sheetViews>
  <sheetFormatPr baseColWidth="10" defaultRowHeight="15" x14ac:dyDescent="0.25"/>
  <cols>
    <col min="1" max="1" width="15" customWidth="1"/>
    <col min="2" max="2" width="26.140625" bestFit="1" customWidth="1"/>
    <col min="3" max="3" width="42.7109375" bestFit="1" customWidth="1"/>
    <col min="4" max="4" width="12.140625" customWidth="1"/>
    <col min="5" max="5" width="12.42578125" customWidth="1"/>
  </cols>
  <sheetData>
    <row r="1" spans="1:5" x14ac:dyDescent="0.25">
      <c r="A1" s="22" t="s">
        <v>1</v>
      </c>
      <c r="B1" s="22" t="s">
        <v>4</v>
      </c>
      <c r="C1" s="22" t="s">
        <v>6</v>
      </c>
      <c r="D1" s="22" t="s">
        <v>19</v>
      </c>
      <c r="E1" s="22" t="s">
        <v>20</v>
      </c>
    </row>
    <row r="2" spans="1:5" x14ac:dyDescent="0.25">
      <c r="A2" s="3">
        <v>1</v>
      </c>
      <c r="B2" s="3" t="s">
        <v>206</v>
      </c>
      <c r="C2" s="3" t="s">
        <v>221</v>
      </c>
      <c r="D2" s="3">
        <v>9</v>
      </c>
      <c r="E2" s="3">
        <v>100</v>
      </c>
    </row>
    <row r="3" spans="1:5" x14ac:dyDescent="0.25">
      <c r="A3" s="3">
        <v>2</v>
      </c>
      <c r="B3" s="3" t="s">
        <v>207</v>
      </c>
      <c r="C3" s="3" t="s">
        <v>222</v>
      </c>
      <c r="D3" s="3">
        <v>9</v>
      </c>
      <c r="E3" s="3">
        <v>100</v>
      </c>
    </row>
    <row r="4" spans="1:5" x14ac:dyDescent="0.25">
      <c r="A4" s="3">
        <v>3</v>
      </c>
      <c r="B4" s="3" t="s">
        <v>208</v>
      </c>
      <c r="C4" s="3" t="s">
        <v>223</v>
      </c>
      <c r="D4" s="3">
        <v>9</v>
      </c>
      <c r="E4" s="3">
        <v>100</v>
      </c>
    </row>
    <row r="5" spans="1:5" x14ac:dyDescent="0.25">
      <c r="A5" s="3">
        <v>4</v>
      </c>
      <c r="B5" s="3" t="s">
        <v>1046</v>
      </c>
      <c r="C5" s="3" t="s">
        <v>443</v>
      </c>
      <c r="D5" s="3">
        <v>9</v>
      </c>
      <c r="E5" s="3">
        <v>100</v>
      </c>
    </row>
    <row r="6" spans="1:5" x14ac:dyDescent="0.25">
      <c r="A6" s="3">
        <v>5</v>
      </c>
      <c r="B6" s="3" t="s">
        <v>209</v>
      </c>
      <c r="C6" s="3" t="s">
        <v>442</v>
      </c>
      <c r="D6" s="3">
        <v>9</v>
      </c>
      <c r="E6" s="3">
        <v>100</v>
      </c>
    </row>
    <row r="7" spans="1:5" x14ac:dyDescent="0.25">
      <c r="A7" s="3">
        <v>6</v>
      </c>
      <c r="B7" s="3" t="s">
        <v>1047</v>
      </c>
      <c r="C7" s="3" t="s">
        <v>224</v>
      </c>
      <c r="D7" s="3">
        <v>9</v>
      </c>
      <c r="E7" s="3">
        <v>100</v>
      </c>
    </row>
    <row r="8" spans="1:5" x14ac:dyDescent="0.25">
      <c r="A8" s="3">
        <v>7</v>
      </c>
      <c r="B8" s="3" t="s">
        <v>210</v>
      </c>
      <c r="C8" s="3" t="s">
        <v>225</v>
      </c>
      <c r="D8" s="3">
        <v>9</v>
      </c>
      <c r="E8" s="3">
        <v>100</v>
      </c>
    </row>
    <row r="9" spans="1:5" x14ac:dyDescent="0.25">
      <c r="A9" s="3">
        <v>8</v>
      </c>
      <c r="B9" s="3" t="s">
        <v>242</v>
      </c>
      <c r="C9" s="3" t="s">
        <v>227</v>
      </c>
      <c r="D9" s="3">
        <v>9</v>
      </c>
      <c r="E9" s="3">
        <v>100</v>
      </c>
    </row>
    <row r="10" spans="1:5" x14ac:dyDescent="0.25">
      <c r="A10" s="3">
        <v>9</v>
      </c>
      <c r="B10" s="3" t="s">
        <v>211</v>
      </c>
      <c r="C10" s="3" t="s">
        <v>433</v>
      </c>
      <c r="D10" s="3">
        <v>9</v>
      </c>
      <c r="E10" s="3">
        <v>100</v>
      </c>
    </row>
    <row r="11" spans="1:5" x14ac:dyDescent="0.25">
      <c r="A11" s="3">
        <v>10</v>
      </c>
      <c r="B11" s="3" t="s">
        <v>212</v>
      </c>
      <c r="C11" s="3" t="s">
        <v>432</v>
      </c>
      <c r="D11" s="3">
        <v>9</v>
      </c>
      <c r="E11" s="3">
        <v>100</v>
      </c>
    </row>
    <row r="12" spans="1:5" x14ac:dyDescent="0.25">
      <c r="A12" s="3">
        <v>11</v>
      </c>
      <c r="B12" s="3" t="s">
        <v>213</v>
      </c>
      <c r="C12" s="3" t="s">
        <v>434</v>
      </c>
      <c r="D12" s="3">
        <v>9</v>
      </c>
      <c r="E12" s="3">
        <v>100</v>
      </c>
    </row>
    <row r="13" spans="1:5" x14ac:dyDescent="0.25">
      <c r="A13" s="3">
        <v>12</v>
      </c>
      <c r="B13" s="3" t="s">
        <v>214</v>
      </c>
      <c r="C13" s="3" t="s">
        <v>435</v>
      </c>
      <c r="D13" s="3">
        <v>9</v>
      </c>
      <c r="E13" s="3">
        <v>100</v>
      </c>
    </row>
    <row r="14" spans="1:5" x14ac:dyDescent="0.25">
      <c r="A14" s="3">
        <v>13</v>
      </c>
      <c r="B14" s="3" t="s">
        <v>215</v>
      </c>
      <c r="C14" s="3" t="s">
        <v>441</v>
      </c>
      <c r="D14" s="3">
        <v>9</v>
      </c>
      <c r="E14" s="3">
        <v>100</v>
      </c>
    </row>
    <row r="15" spans="1:5" x14ac:dyDescent="0.25">
      <c r="A15" s="3">
        <v>14</v>
      </c>
      <c r="B15" s="3" t="s">
        <v>1048</v>
      </c>
      <c r="C15" s="3" t="s">
        <v>436</v>
      </c>
      <c r="D15" s="3">
        <v>9</v>
      </c>
      <c r="E15" s="3">
        <v>100</v>
      </c>
    </row>
    <row r="16" spans="1:5" x14ac:dyDescent="0.25">
      <c r="A16" s="3">
        <v>15</v>
      </c>
      <c r="B16" s="3" t="s">
        <v>216</v>
      </c>
      <c r="C16" s="3" t="s">
        <v>226</v>
      </c>
      <c r="D16" s="3">
        <v>9</v>
      </c>
      <c r="E16" s="3">
        <v>100</v>
      </c>
    </row>
    <row r="17" spans="1:5" x14ac:dyDescent="0.25">
      <c r="A17" s="3">
        <v>16</v>
      </c>
      <c r="B17" s="3" t="s">
        <v>217</v>
      </c>
      <c r="C17" s="3" t="s">
        <v>437</v>
      </c>
      <c r="D17" s="3">
        <v>9</v>
      </c>
      <c r="E17" s="3">
        <v>100</v>
      </c>
    </row>
    <row r="18" spans="1:5" x14ac:dyDescent="0.25">
      <c r="A18" s="3">
        <v>17</v>
      </c>
      <c r="B18" s="3" t="s">
        <v>218</v>
      </c>
      <c r="C18" s="3" t="s">
        <v>440</v>
      </c>
      <c r="D18" s="3">
        <v>9</v>
      </c>
      <c r="E18" s="3">
        <v>100</v>
      </c>
    </row>
    <row r="19" spans="1:5" x14ac:dyDescent="0.25">
      <c r="A19" s="3">
        <v>18</v>
      </c>
      <c r="B19" s="3" t="s">
        <v>219</v>
      </c>
      <c r="C19" s="3" t="s">
        <v>219</v>
      </c>
      <c r="D19" s="3">
        <v>9</v>
      </c>
      <c r="E19" s="3">
        <v>100</v>
      </c>
    </row>
    <row r="20" spans="1:5" x14ac:dyDescent="0.25">
      <c r="A20" s="3">
        <v>19</v>
      </c>
      <c r="B20" s="3" t="s">
        <v>220</v>
      </c>
      <c r="C20" s="3" t="s">
        <v>438</v>
      </c>
      <c r="D20" s="3">
        <v>9</v>
      </c>
      <c r="E20" s="3">
        <v>100</v>
      </c>
    </row>
    <row r="21" spans="1:5" x14ac:dyDescent="0.25">
      <c r="A21" s="3">
        <v>20</v>
      </c>
      <c r="B21" s="3" t="s">
        <v>1049</v>
      </c>
      <c r="C21" s="3" t="s">
        <v>439</v>
      </c>
      <c r="D21" s="3">
        <v>9</v>
      </c>
      <c r="E21" s="3">
        <v>100</v>
      </c>
    </row>
    <row r="22" spans="1:5" x14ac:dyDescent="0.25">
      <c r="A22" s="3">
        <v>21</v>
      </c>
      <c r="B22" s="3" t="s">
        <v>656</v>
      </c>
      <c r="C22" s="3" t="s">
        <v>662</v>
      </c>
      <c r="D22" s="3">
        <v>9</v>
      </c>
      <c r="E22" s="3">
        <v>100</v>
      </c>
    </row>
    <row r="23" spans="1:5" x14ac:dyDescent="0.25">
      <c r="A23" s="3">
        <v>22</v>
      </c>
      <c r="B23" s="3" t="s">
        <v>657</v>
      </c>
      <c r="C23" s="3" t="s">
        <v>664</v>
      </c>
      <c r="D23" s="3">
        <v>9</v>
      </c>
      <c r="E23" s="3">
        <v>100</v>
      </c>
    </row>
    <row r="24" spans="1:5" x14ac:dyDescent="0.25">
      <c r="A24" s="3">
        <v>23</v>
      </c>
      <c r="B24" s="3" t="s">
        <v>658</v>
      </c>
      <c r="C24" s="3" t="s">
        <v>665</v>
      </c>
      <c r="D24" s="3">
        <v>9</v>
      </c>
      <c r="E24" s="3">
        <v>100</v>
      </c>
    </row>
    <row r="25" spans="1:5" x14ac:dyDescent="0.25">
      <c r="A25" s="3">
        <v>24</v>
      </c>
      <c r="B25" s="3" t="s">
        <v>659</v>
      </c>
      <c r="C25" s="3" t="s">
        <v>666</v>
      </c>
      <c r="D25" s="3">
        <v>9</v>
      </c>
      <c r="E25" s="3">
        <v>100</v>
      </c>
    </row>
    <row r="26" spans="1:5" x14ac:dyDescent="0.25">
      <c r="A26" s="3">
        <v>25</v>
      </c>
      <c r="B26" s="3" t="s">
        <v>660</v>
      </c>
      <c r="C26" s="3" t="s">
        <v>667</v>
      </c>
      <c r="D26" s="3">
        <v>9</v>
      </c>
      <c r="E26" s="3">
        <v>100</v>
      </c>
    </row>
    <row r="27" spans="1:5" x14ac:dyDescent="0.25">
      <c r="A27" s="3">
        <v>26</v>
      </c>
      <c r="B27" s="3" t="s">
        <v>661</v>
      </c>
      <c r="C27" s="3" t="s">
        <v>668</v>
      </c>
      <c r="D27" s="3">
        <v>9</v>
      </c>
      <c r="E27" s="3">
        <v>100</v>
      </c>
    </row>
    <row r="28" spans="1:5" x14ac:dyDescent="0.25">
      <c r="A28" s="3">
        <v>27</v>
      </c>
      <c r="B28" s="3" t="s">
        <v>1050</v>
      </c>
      <c r="C28" s="3" t="s">
        <v>663</v>
      </c>
      <c r="D28" s="3">
        <v>9</v>
      </c>
      <c r="E28" s="3">
        <v>100</v>
      </c>
    </row>
    <row r="29" spans="1:5" x14ac:dyDescent="0.25">
      <c r="A29" s="3">
        <v>28</v>
      </c>
      <c r="B29" s="3" t="s">
        <v>237</v>
      </c>
      <c r="C29" s="3" t="s">
        <v>669</v>
      </c>
      <c r="D29" s="3">
        <v>9</v>
      </c>
      <c r="E29" s="3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A9DC-14E6-45F0-A280-C7AF90C066D5}">
  <dimension ref="A1:E121"/>
  <sheetViews>
    <sheetView workbookViewId="0">
      <selection activeCell="H13" sqref="H13"/>
    </sheetView>
  </sheetViews>
  <sheetFormatPr baseColWidth="10" defaultRowHeight="15" x14ac:dyDescent="0.25"/>
  <cols>
    <col min="1" max="1" width="13.5703125" customWidth="1"/>
    <col min="2" max="2" width="13.85546875" customWidth="1"/>
    <col min="3" max="3" width="12" customWidth="1"/>
    <col min="5" max="5" width="11.42578125" style="5"/>
  </cols>
  <sheetData>
    <row r="1" spans="1:5" x14ac:dyDescent="0.25">
      <c r="A1" s="22" t="s">
        <v>591</v>
      </c>
      <c r="B1" s="22" t="s">
        <v>0</v>
      </c>
      <c r="C1" s="22" t="s">
        <v>30</v>
      </c>
      <c r="D1" s="22" t="s">
        <v>23</v>
      </c>
      <c r="E1" s="22" t="s">
        <v>41</v>
      </c>
    </row>
    <row r="2" spans="1:5" x14ac:dyDescent="0.25">
      <c r="A2" s="3">
        <v>1</v>
      </c>
      <c r="B2" s="23">
        <v>1</v>
      </c>
      <c r="C2" s="23">
        <v>1</v>
      </c>
      <c r="D2" s="30">
        <v>43544</v>
      </c>
      <c r="E2" s="6">
        <v>133.4</v>
      </c>
    </row>
    <row r="3" spans="1:5" x14ac:dyDescent="0.25">
      <c r="A3" s="3">
        <v>2</v>
      </c>
      <c r="B3" s="24">
        <v>1</v>
      </c>
      <c r="C3" s="24">
        <v>2</v>
      </c>
      <c r="D3" s="31">
        <v>43544</v>
      </c>
      <c r="E3" s="6">
        <v>133.4</v>
      </c>
    </row>
    <row r="4" spans="1:5" x14ac:dyDescent="0.25">
      <c r="A4" s="3">
        <v>3</v>
      </c>
      <c r="B4" s="23">
        <v>1</v>
      </c>
      <c r="C4" s="23">
        <v>3</v>
      </c>
      <c r="D4" s="30">
        <v>43544</v>
      </c>
      <c r="E4" s="6">
        <v>133.4</v>
      </c>
    </row>
    <row r="5" spans="1:5" x14ac:dyDescent="0.25">
      <c r="A5" s="3">
        <v>4</v>
      </c>
      <c r="B5" s="24">
        <v>1</v>
      </c>
      <c r="C5" s="24">
        <v>4</v>
      </c>
      <c r="D5" s="31">
        <v>43544</v>
      </c>
      <c r="E5" s="6">
        <v>133.4</v>
      </c>
    </row>
    <row r="6" spans="1:5" x14ac:dyDescent="0.25">
      <c r="A6" s="3">
        <v>5</v>
      </c>
      <c r="B6" s="23">
        <v>2</v>
      </c>
      <c r="C6" s="23">
        <v>5</v>
      </c>
      <c r="D6" s="30">
        <v>43544</v>
      </c>
      <c r="E6" s="6">
        <v>213.44</v>
      </c>
    </row>
    <row r="7" spans="1:5" x14ac:dyDescent="0.25">
      <c r="A7" s="3">
        <v>6</v>
      </c>
      <c r="B7" s="24">
        <v>2</v>
      </c>
      <c r="C7" s="24">
        <v>6</v>
      </c>
      <c r="D7" s="31">
        <v>43544</v>
      </c>
      <c r="E7" s="6">
        <v>213.44</v>
      </c>
    </row>
    <row r="8" spans="1:5" x14ac:dyDescent="0.25">
      <c r="A8" s="3">
        <v>7</v>
      </c>
      <c r="B8" s="23">
        <v>2</v>
      </c>
      <c r="C8" s="23">
        <v>7</v>
      </c>
      <c r="D8" s="30">
        <v>43544</v>
      </c>
      <c r="E8" s="6">
        <v>213.44</v>
      </c>
    </row>
    <row r="9" spans="1:5" x14ac:dyDescent="0.25">
      <c r="A9" s="3">
        <v>8</v>
      </c>
      <c r="B9" s="24">
        <v>2</v>
      </c>
      <c r="C9" s="24">
        <v>8</v>
      </c>
      <c r="D9" s="31">
        <v>43544</v>
      </c>
      <c r="E9" s="6">
        <v>213.44</v>
      </c>
    </row>
    <row r="10" spans="1:5" x14ac:dyDescent="0.25">
      <c r="A10" s="3">
        <v>9</v>
      </c>
      <c r="B10" s="23">
        <v>3</v>
      </c>
      <c r="C10" s="23">
        <v>9</v>
      </c>
      <c r="D10" s="30">
        <v>43544</v>
      </c>
      <c r="E10" s="6">
        <v>186.76</v>
      </c>
    </row>
    <row r="11" spans="1:5" x14ac:dyDescent="0.25">
      <c r="A11" s="3">
        <v>10</v>
      </c>
      <c r="B11" s="24">
        <v>3</v>
      </c>
      <c r="C11" s="24">
        <v>10</v>
      </c>
      <c r="D11" s="31">
        <v>43544</v>
      </c>
      <c r="E11" s="6">
        <v>186.76</v>
      </c>
    </row>
    <row r="12" spans="1:5" x14ac:dyDescent="0.25">
      <c r="A12" s="3">
        <v>11</v>
      </c>
      <c r="B12" s="23">
        <v>4</v>
      </c>
      <c r="C12" s="23">
        <v>11</v>
      </c>
      <c r="D12" s="30">
        <v>43544</v>
      </c>
      <c r="E12" s="6">
        <v>80.040000000000006</v>
      </c>
    </row>
    <row r="13" spans="1:5" x14ac:dyDescent="0.25">
      <c r="A13" s="3">
        <v>12</v>
      </c>
      <c r="B13" s="24">
        <v>4</v>
      </c>
      <c r="C13" s="24">
        <v>12</v>
      </c>
      <c r="D13" s="31">
        <v>43544</v>
      </c>
      <c r="E13" s="6">
        <v>80.040000000000006</v>
      </c>
    </row>
    <row r="14" spans="1:5" x14ac:dyDescent="0.25">
      <c r="A14" s="3">
        <v>13</v>
      </c>
      <c r="B14" s="23">
        <v>4</v>
      </c>
      <c r="C14" s="23">
        <v>13</v>
      </c>
      <c r="D14" s="30">
        <v>43544</v>
      </c>
      <c r="E14" s="6">
        <v>80.040000000000006</v>
      </c>
    </row>
    <row r="15" spans="1:5" x14ac:dyDescent="0.25">
      <c r="A15" s="3">
        <v>14</v>
      </c>
      <c r="B15" s="24">
        <v>4</v>
      </c>
      <c r="C15" s="24">
        <v>14</v>
      </c>
      <c r="D15" s="31">
        <v>43544</v>
      </c>
      <c r="E15" s="6">
        <v>80.040000000000006</v>
      </c>
    </row>
    <row r="16" spans="1:5" x14ac:dyDescent="0.25">
      <c r="A16" s="3">
        <v>15</v>
      </c>
      <c r="B16" s="23">
        <v>5</v>
      </c>
      <c r="C16" s="23">
        <v>15</v>
      </c>
      <c r="D16" s="30">
        <v>43544</v>
      </c>
      <c r="E16" s="6">
        <v>266.8</v>
      </c>
    </row>
    <row r="17" spans="1:5" x14ac:dyDescent="0.25">
      <c r="A17" s="3">
        <v>16</v>
      </c>
      <c r="B17" s="24">
        <v>5</v>
      </c>
      <c r="C17" s="24">
        <v>16</v>
      </c>
      <c r="D17" s="31">
        <v>43544</v>
      </c>
      <c r="E17" s="6">
        <v>266.8</v>
      </c>
    </row>
    <row r="18" spans="1:5" x14ac:dyDescent="0.25">
      <c r="A18" s="3">
        <v>17</v>
      </c>
      <c r="B18" s="23">
        <v>5</v>
      </c>
      <c r="C18" s="23">
        <v>17</v>
      </c>
      <c r="D18" s="30">
        <v>43544</v>
      </c>
      <c r="E18" s="6">
        <v>266.8</v>
      </c>
    </row>
    <row r="19" spans="1:5" x14ac:dyDescent="0.25">
      <c r="A19" s="3">
        <v>18</v>
      </c>
      <c r="B19" s="24">
        <v>5</v>
      </c>
      <c r="C19" s="24">
        <v>18</v>
      </c>
      <c r="D19" s="31">
        <v>43544</v>
      </c>
      <c r="E19" s="6">
        <v>266.8</v>
      </c>
    </row>
    <row r="20" spans="1:5" x14ac:dyDescent="0.25">
      <c r="A20" s="3">
        <v>19</v>
      </c>
      <c r="B20" s="23">
        <v>5</v>
      </c>
      <c r="C20" s="23">
        <v>19</v>
      </c>
      <c r="D20" s="30">
        <v>43544</v>
      </c>
      <c r="E20" s="6">
        <v>266.8</v>
      </c>
    </row>
    <row r="21" spans="1:5" x14ac:dyDescent="0.25">
      <c r="A21" s="3">
        <v>20</v>
      </c>
      <c r="B21" s="24">
        <v>6</v>
      </c>
      <c r="C21" s="24">
        <v>20</v>
      </c>
      <c r="D21" s="31">
        <v>43544</v>
      </c>
      <c r="E21" s="6">
        <v>320.16000000000003</v>
      </c>
    </row>
    <row r="22" spans="1:5" x14ac:dyDescent="0.25">
      <c r="A22" s="3">
        <v>21</v>
      </c>
      <c r="B22" s="23">
        <v>7</v>
      </c>
      <c r="C22" s="23">
        <v>21</v>
      </c>
      <c r="D22" s="30">
        <v>43544</v>
      </c>
      <c r="E22" s="6">
        <v>176.08800000000002</v>
      </c>
    </row>
    <row r="23" spans="1:5" x14ac:dyDescent="0.25">
      <c r="A23" s="3">
        <v>22</v>
      </c>
      <c r="B23" s="24">
        <v>8</v>
      </c>
      <c r="C23" s="24">
        <v>22</v>
      </c>
      <c r="D23" s="31">
        <v>43544</v>
      </c>
      <c r="E23" s="6">
        <v>120.06</v>
      </c>
    </row>
    <row r="24" spans="1:5" x14ac:dyDescent="0.25">
      <c r="A24" s="3">
        <v>23</v>
      </c>
      <c r="B24" s="23">
        <v>9</v>
      </c>
      <c r="C24" s="23">
        <v>23</v>
      </c>
      <c r="D24" s="30">
        <v>43544</v>
      </c>
      <c r="E24" s="6">
        <v>213.44</v>
      </c>
    </row>
    <row r="25" spans="1:5" x14ac:dyDescent="0.25">
      <c r="A25" s="3">
        <v>24</v>
      </c>
      <c r="B25" s="24">
        <v>10</v>
      </c>
      <c r="C25" s="24">
        <v>24</v>
      </c>
      <c r="D25" s="31">
        <v>43544</v>
      </c>
      <c r="E25" s="6">
        <v>251.73159999999999</v>
      </c>
    </row>
    <row r="26" spans="1:5" x14ac:dyDescent="0.25">
      <c r="A26" s="3">
        <v>25</v>
      </c>
      <c r="B26" s="23">
        <v>11</v>
      </c>
      <c r="C26" s="23">
        <v>25</v>
      </c>
      <c r="D26" s="30">
        <v>43544</v>
      </c>
      <c r="E26" s="6">
        <v>333.5</v>
      </c>
    </row>
    <row r="27" spans="1:5" x14ac:dyDescent="0.25">
      <c r="A27" s="3">
        <v>26</v>
      </c>
      <c r="B27" s="24">
        <v>12</v>
      </c>
      <c r="C27" s="24">
        <v>26</v>
      </c>
      <c r="D27" s="31">
        <v>43544</v>
      </c>
      <c r="E27" s="6">
        <v>120.06</v>
      </c>
    </row>
    <row r="28" spans="1:5" x14ac:dyDescent="0.25">
      <c r="A28" s="3">
        <v>27</v>
      </c>
      <c r="B28" s="23">
        <v>12</v>
      </c>
      <c r="C28" s="23">
        <v>27</v>
      </c>
      <c r="D28" s="30">
        <v>43544</v>
      </c>
      <c r="E28" s="6">
        <v>120.06</v>
      </c>
    </row>
    <row r="29" spans="1:5" x14ac:dyDescent="0.25">
      <c r="A29" s="3">
        <v>28</v>
      </c>
      <c r="B29" s="24">
        <v>13</v>
      </c>
      <c r="C29" s="24">
        <v>28</v>
      </c>
      <c r="D29" s="31">
        <v>43544</v>
      </c>
      <c r="E29" s="6">
        <v>106.72</v>
      </c>
    </row>
    <row r="30" spans="1:5" x14ac:dyDescent="0.25">
      <c r="A30" s="3">
        <v>29</v>
      </c>
      <c r="B30" s="23">
        <v>14</v>
      </c>
      <c r="C30" s="23">
        <v>29</v>
      </c>
      <c r="D30" s="30">
        <v>43544</v>
      </c>
      <c r="E30" s="6">
        <v>106.72</v>
      </c>
    </row>
    <row r="31" spans="1:5" x14ac:dyDescent="0.25">
      <c r="A31" s="3">
        <v>30</v>
      </c>
      <c r="B31" s="24">
        <v>15</v>
      </c>
      <c r="C31" s="24">
        <v>30</v>
      </c>
      <c r="D31" s="31">
        <v>43544</v>
      </c>
      <c r="E31" s="6">
        <v>213.44</v>
      </c>
    </row>
    <row r="32" spans="1:5" x14ac:dyDescent="0.25">
      <c r="A32" s="3">
        <v>31</v>
      </c>
      <c r="B32" s="23">
        <v>16</v>
      </c>
      <c r="C32" s="23">
        <v>31</v>
      </c>
      <c r="D32" s="30">
        <v>43544</v>
      </c>
      <c r="E32" s="6">
        <v>200.1</v>
      </c>
    </row>
    <row r="33" spans="1:5" x14ac:dyDescent="0.25">
      <c r="A33" s="3">
        <v>32</v>
      </c>
      <c r="B33" s="24">
        <v>17</v>
      </c>
      <c r="C33" s="24">
        <v>32</v>
      </c>
      <c r="D33" s="31">
        <v>43544</v>
      </c>
      <c r="E33" s="6">
        <v>373.52</v>
      </c>
    </row>
    <row r="34" spans="1:5" x14ac:dyDescent="0.25">
      <c r="A34" s="3">
        <v>33</v>
      </c>
      <c r="B34" s="23">
        <v>18</v>
      </c>
      <c r="C34" s="23">
        <v>33</v>
      </c>
      <c r="D34" s="30">
        <v>43544</v>
      </c>
      <c r="E34" s="6">
        <v>306.93600000000004</v>
      </c>
    </row>
    <row r="35" spans="1:5" x14ac:dyDescent="0.25">
      <c r="A35" s="3">
        <v>34</v>
      </c>
      <c r="B35" s="24">
        <v>19</v>
      </c>
      <c r="C35" s="24">
        <v>34</v>
      </c>
      <c r="D35" s="31">
        <v>43544</v>
      </c>
      <c r="E35" s="6">
        <v>146.74</v>
      </c>
    </row>
    <row r="36" spans="1:5" x14ac:dyDescent="0.25">
      <c r="A36" s="3">
        <v>35</v>
      </c>
      <c r="B36" s="23">
        <v>20</v>
      </c>
      <c r="C36" s="23">
        <v>35</v>
      </c>
      <c r="D36" s="30">
        <v>43544</v>
      </c>
      <c r="E36" s="6">
        <v>128.06400000000002</v>
      </c>
    </row>
    <row r="37" spans="1:5" x14ac:dyDescent="0.25">
      <c r="A37" s="3">
        <v>36</v>
      </c>
      <c r="B37" s="24">
        <v>21</v>
      </c>
      <c r="C37" s="24">
        <v>36</v>
      </c>
      <c r="D37" s="31">
        <v>43544</v>
      </c>
      <c r="E37" s="6">
        <v>160.08000000000001</v>
      </c>
    </row>
    <row r="38" spans="1:5" x14ac:dyDescent="0.25">
      <c r="A38" s="3">
        <v>37</v>
      </c>
      <c r="B38" s="23">
        <v>21</v>
      </c>
      <c r="C38" s="23">
        <v>37</v>
      </c>
      <c r="D38" s="30">
        <v>43544</v>
      </c>
      <c r="E38" s="6">
        <v>160.08000000000001</v>
      </c>
    </row>
    <row r="39" spans="1:5" x14ac:dyDescent="0.25">
      <c r="A39" s="3">
        <v>38</v>
      </c>
      <c r="B39" s="24">
        <v>28</v>
      </c>
      <c r="C39" s="24">
        <v>38</v>
      </c>
      <c r="D39" s="31">
        <v>43544</v>
      </c>
      <c r="E39" s="6">
        <v>216.72280000000001</v>
      </c>
    </row>
    <row r="40" spans="1:5" x14ac:dyDescent="0.25">
      <c r="A40" s="3">
        <v>39</v>
      </c>
      <c r="B40" s="23">
        <v>28</v>
      </c>
      <c r="C40" s="23">
        <v>39</v>
      </c>
      <c r="D40" s="30">
        <v>43544</v>
      </c>
      <c r="E40" s="6">
        <v>216.72280000000001</v>
      </c>
    </row>
    <row r="41" spans="1:5" x14ac:dyDescent="0.25">
      <c r="A41" s="3">
        <v>40</v>
      </c>
      <c r="B41" s="24">
        <v>30</v>
      </c>
      <c r="C41" s="24">
        <v>40</v>
      </c>
      <c r="D41" s="31">
        <v>43544</v>
      </c>
      <c r="E41" s="6">
        <v>179.66079999999999</v>
      </c>
    </row>
    <row r="42" spans="1:5" x14ac:dyDescent="0.25">
      <c r="A42" s="32">
        <v>41</v>
      </c>
      <c r="B42" s="32">
        <v>1</v>
      </c>
      <c r="C42" s="32">
        <v>41</v>
      </c>
      <c r="D42" s="33">
        <v>43545</v>
      </c>
      <c r="E42" s="34">
        <v>400.2</v>
      </c>
    </row>
    <row r="43" spans="1:5" x14ac:dyDescent="0.25">
      <c r="A43" s="32">
        <v>42</v>
      </c>
      <c r="B43" s="32">
        <v>1</v>
      </c>
      <c r="C43" s="32">
        <v>42</v>
      </c>
      <c r="D43" s="33">
        <v>43545</v>
      </c>
      <c r="E43" s="34">
        <v>533.6</v>
      </c>
    </row>
    <row r="44" spans="1:5" x14ac:dyDescent="0.25">
      <c r="A44" s="32">
        <v>43</v>
      </c>
      <c r="B44" s="32">
        <v>2</v>
      </c>
      <c r="C44" s="32">
        <v>43</v>
      </c>
      <c r="D44" s="33">
        <v>43545</v>
      </c>
      <c r="E44" s="34">
        <v>640.32000000000005</v>
      </c>
    </row>
    <row r="45" spans="1:5" x14ac:dyDescent="0.25">
      <c r="A45" s="32">
        <v>44</v>
      </c>
      <c r="B45" s="32">
        <v>2</v>
      </c>
      <c r="C45" s="32">
        <v>44</v>
      </c>
      <c r="D45" s="33">
        <v>43545</v>
      </c>
      <c r="E45" s="34">
        <v>640.32000000000005</v>
      </c>
    </row>
    <row r="46" spans="1:5" x14ac:dyDescent="0.25">
      <c r="A46" s="32">
        <v>45</v>
      </c>
      <c r="B46" s="32">
        <v>2</v>
      </c>
      <c r="C46" s="32">
        <v>45</v>
      </c>
      <c r="D46" s="33">
        <v>43545</v>
      </c>
      <c r="E46" s="34">
        <v>426.88</v>
      </c>
    </row>
    <row r="47" spans="1:5" x14ac:dyDescent="0.25">
      <c r="A47" s="32">
        <v>46</v>
      </c>
      <c r="B47" s="32">
        <v>3</v>
      </c>
      <c r="C47" s="32">
        <v>46</v>
      </c>
      <c r="D47" s="33">
        <v>43545</v>
      </c>
      <c r="E47" s="34">
        <v>373.52</v>
      </c>
    </row>
    <row r="48" spans="1:5" x14ac:dyDescent="0.25">
      <c r="A48" s="32">
        <v>47</v>
      </c>
      <c r="B48" s="32">
        <v>3</v>
      </c>
      <c r="C48" s="32">
        <v>47</v>
      </c>
      <c r="D48" s="33">
        <v>43545</v>
      </c>
      <c r="E48" s="34">
        <v>373.52</v>
      </c>
    </row>
    <row r="49" spans="1:5" x14ac:dyDescent="0.25">
      <c r="A49" s="32">
        <v>48</v>
      </c>
      <c r="B49" s="32">
        <v>3</v>
      </c>
      <c r="C49" s="32">
        <v>48</v>
      </c>
      <c r="D49" s="33">
        <v>43545</v>
      </c>
      <c r="E49" s="34">
        <v>560.28</v>
      </c>
    </row>
    <row r="50" spans="1:5" x14ac:dyDescent="0.25">
      <c r="A50" s="32">
        <v>49</v>
      </c>
      <c r="B50" s="32">
        <v>4</v>
      </c>
      <c r="C50" s="32">
        <v>49</v>
      </c>
      <c r="D50" s="33">
        <v>43545</v>
      </c>
      <c r="E50" s="34">
        <v>240.12</v>
      </c>
    </row>
    <row r="51" spans="1:5" x14ac:dyDescent="0.25">
      <c r="A51" s="32">
        <v>50</v>
      </c>
      <c r="B51" s="32">
        <v>4</v>
      </c>
      <c r="C51" s="32">
        <v>50</v>
      </c>
      <c r="D51" s="33">
        <v>43545</v>
      </c>
      <c r="E51" s="34">
        <v>240.12</v>
      </c>
    </row>
    <row r="52" spans="1:5" x14ac:dyDescent="0.25">
      <c r="A52" s="32">
        <v>51</v>
      </c>
      <c r="B52" s="32">
        <v>4</v>
      </c>
      <c r="C52" s="32">
        <v>51</v>
      </c>
      <c r="D52" s="33">
        <v>43545</v>
      </c>
      <c r="E52" s="34">
        <v>160.08000000000001</v>
      </c>
    </row>
    <row r="53" spans="1:5" x14ac:dyDescent="0.25">
      <c r="A53" s="32">
        <v>52</v>
      </c>
      <c r="B53" s="32">
        <v>5</v>
      </c>
      <c r="C53" s="32">
        <v>52</v>
      </c>
      <c r="D53" s="33">
        <v>43545</v>
      </c>
      <c r="E53" s="34">
        <v>533.6</v>
      </c>
    </row>
    <row r="54" spans="1:5" x14ac:dyDescent="0.25">
      <c r="A54" s="32">
        <v>53</v>
      </c>
      <c r="B54" s="32">
        <v>5</v>
      </c>
      <c r="C54" s="32">
        <v>53</v>
      </c>
      <c r="D54" s="33">
        <v>43545</v>
      </c>
      <c r="E54" s="34">
        <v>800.4</v>
      </c>
    </row>
    <row r="55" spans="1:5" x14ac:dyDescent="0.25">
      <c r="A55" s="32">
        <v>54</v>
      </c>
      <c r="B55" s="32">
        <v>5</v>
      </c>
      <c r="C55" s="32">
        <v>54</v>
      </c>
      <c r="D55" s="33">
        <v>43545</v>
      </c>
      <c r="E55" s="34">
        <v>533.6</v>
      </c>
    </row>
    <row r="56" spans="1:5" x14ac:dyDescent="0.25">
      <c r="A56" s="32">
        <v>55</v>
      </c>
      <c r="B56" s="32">
        <v>6</v>
      </c>
      <c r="C56" s="32">
        <v>55</v>
      </c>
      <c r="D56" s="33">
        <v>43545</v>
      </c>
      <c r="E56" s="34">
        <v>640.32000000000005</v>
      </c>
    </row>
    <row r="57" spans="1:5" x14ac:dyDescent="0.25">
      <c r="A57" s="32">
        <v>56</v>
      </c>
      <c r="B57" s="32">
        <v>6</v>
      </c>
      <c r="C57" s="32">
        <v>56</v>
      </c>
      <c r="D57" s="33">
        <v>43545</v>
      </c>
      <c r="E57" s="34">
        <v>640.32000000000005</v>
      </c>
    </row>
    <row r="58" spans="1:5" x14ac:dyDescent="0.25">
      <c r="A58" s="32">
        <v>57</v>
      </c>
      <c r="B58" s="32">
        <v>6</v>
      </c>
      <c r="C58" s="32">
        <v>57</v>
      </c>
      <c r="D58" s="33">
        <v>43545</v>
      </c>
      <c r="E58" s="34">
        <v>960.48</v>
      </c>
    </row>
    <row r="59" spans="1:5" x14ac:dyDescent="0.25">
      <c r="A59" s="32">
        <v>58</v>
      </c>
      <c r="B59" s="32">
        <v>6</v>
      </c>
      <c r="C59" s="32">
        <v>58</v>
      </c>
      <c r="D59" s="33">
        <v>43545</v>
      </c>
      <c r="E59" s="34">
        <v>960.48</v>
      </c>
    </row>
    <row r="60" spans="1:5" x14ac:dyDescent="0.25">
      <c r="A60" s="32">
        <v>59</v>
      </c>
      <c r="B60" s="32">
        <v>7</v>
      </c>
      <c r="C60" s="32">
        <v>59</v>
      </c>
      <c r="D60" s="33">
        <v>43545</v>
      </c>
      <c r="E60" s="34">
        <v>528.26400000000001</v>
      </c>
    </row>
    <row r="61" spans="1:5" x14ac:dyDescent="0.25">
      <c r="A61" s="32">
        <v>60</v>
      </c>
      <c r="B61" s="32">
        <v>8</v>
      </c>
      <c r="C61" s="32">
        <v>60</v>
      </c>
      <c r="D61" s="33">
        <v>43545</v>
      </c>
      <c r="E61" s="34">
        <v>360.18</v>
      </c>
    </row>
    <row r="62" spans="1:5" x14ac:dyDescent="0.25">
      <c r="A62" s="32">
        <v>61</v>
      </c>
      <c r="B62" s="32">
        <v>10</v>
      </c>
      <c r="C62" s="32">
        <v>61</v>
      </c>
      <c r="D62" s="33">
        <v>43545</v>
      </c>
      <c r="E62" s="34">
        <v>503.45159999999998</v>
      </c>
    </row>
    <row r="63" spans="1:5" x14ac:dyDescent="0.25">
      <c r="A63" s="32">
        <v>62</v>
      </c>
      <c r="B63" s="32">
        <v>10</v>
      </c>
      <c r="C63" s="32">
        <v>62</v>
      </c>
      <c r="D63" s="33">
        <v>43545</v>
      </c>
      <c r="E63" s="34">
        <v>755.17740000000003</v>
      </c>
    </row>
    <row r="64" spans="1:5" x14ac:dyDescent="0.25">
      <c r="A64" s="32">
        <v>63</v>
      </c>
      <c r="B64" s="32">
        <v>10</v>
      </c>
      <c r="C64" s="32">
        <v>63</v>
      </c>
      <c r="D64" s="33">
        <v>43545</v>
      </c>
      <c r="E64" s="34">
        <v>503.45159999999998</v>
      </c>
    </row>
    <row r="65" spans="1:5" x14ac:dyDescent="0.25">
      <c r="A65" s="32">
        <v>64</v>
      </c>
      <c r="B65" s="32">
        <v>12</v>
      </c>
      <c r="C65" s="32">
        <v>64</v>
      </c>
      <c r="D65" s="33">
        <v>43545</v>
      </c>
      <c r="E65" s="34">
        <v>360.18</v>
      </c>
    </row>
    <row r="66" spans="1:5" x14ac:dyDescent="0.25">
      <c r="A66" s="32">
        <v>65</v>
      </c>
      <c r="B66" s="32">
        <v>12</v>
      </c>
      <c r="C66" s="32">
        <v>65</v>
      </c>
      <c r="D66" s="33">
        <v>43545</v>
      </c>
      <c r="E66" s="34">
        <v>240.12</v>
      </c>
    </row>
    <row r="67" spans="1:5" x14ac:dyDescent="0.25">
      <c r="A67" s="32">
        <v>66</v>
      </c>
      <c r="B67" s="32">
        <v>12</v>
      </c>
      <c r="C67" s="32">
        <v>66</v>
      </c>
      <c r="D67" s="33">
        <v>43545</v>
      </c>
      <c r="E67" s="34">
        <v>360.18</v>
      </c>
    </row>
    <row r="68" spans="1:5" x14ac:dyDescent="0.25">
      <c r="A68" s="32">
        <v>67</v>
      </c>
      <c r="B68" s="32">
        <v>14</v>
      </c>
      <c r="C68" s="32">
        <v>67</v>
      </c>
      <c r="D68" s="33">
        <v>43545</v>
      </c>
      <c r="E68" s="34">
        <v>213.44</v>
      </c>
    </row>
    <row r="69" spans="1:5" x14ac:dyDescent="0.25">
      <c r="A69" s="32">
        <v>68</v>
      </c>
      <c r="B69" s="32">
        <v>14</v>
      </c>
      <c r="C69" s="32">
        <v>68</v>
      </c>
      <c r="D69" s="33">
        <v>43545</v>
      </c>
      <c r="E69" s="34">
        <v>320.16000000000003</v>
      </c>
    </row>
    <row r="70" spans="1:5" x14ac:dyDescent="0.25">
      <c r="A70" s="32">
        <v>69</v>
      </c>
      <c r="B70" s="32">
        <v>16</v>
      </c>
      <c r="C70" s="32">
        <v>69</v>
      </c>
      <c r="D70" s="33">
        <v>43545</v>
      </c>
      <c r="E70" s="34">
        <v>1000.5</v>
      </c>
    </row>
    <row r="71" spans="1:5" x14ac:dyDescent="0.25">
      <c r="A71" s="32">
        <v>70</v>
      </c>
      <c r="B71" s="32">
        <v>16</v>
      </c>
      <c r="C71" s="32">
        <v>70</v>
      </c>
      <c r="D71" s="33">
        <v>43545</v>
      </c>
      <c r="E71" s="34">
        <v>1200.5999999999999</v>
      </c>
    </row>
    <row r="72" spans="1:5" x14ac:dyDescent="0.25">
      <c r="A72" s="32">
        <v>71</v>
      </c>
      <c r="B72" s="32">
        <v>18</v>
      </c>
      <c r="C72" s="32">
        <v>71</v>
      </c>
      <c r="D72" s="33">
        <v>43545</v>
      </c>
      <c r="E72" s="34">
        <v>613.64</v>
      </c>
    </row>
    <row r="73" spans="1:5" x14ac:dyDescent="0.25">
      <c r="A73" s="32">
        <v>72</v>
      </c>
      <c r="B73" s="32">
        <v>18</v>
      </c>
      <c r="C73" s="32">
        <v>72</v>
      </c>
      <c r="D73" s="33">
        <v>43545</v>
      </c>
      <c r="E73" s="34">
        <v>613.64</v>
      </c>
    </row>
    <row r="74" spans="1:5" x14ac:dyDescent="0.25">
      <c r="A74" s="32">
        <v>73</v>
      </c>
      <c r="B74" s="32">
        <v>18</v>
      </c>
      <c r="C74" s="32">
        <v>73</v>
      </c>
      <c r="D74" s="33">
        <v>43545</v>
      </c>
      <c r="E74" s="34">
        <v>613.64</v>
      </c>
    </row>
    <row r="75" spans="1:5" x14ac:dyDescent="0.25">
      <c r="A75" s="32">
        <v>74</v>
      </c>
      <c r="B75" s="32">
        <v>18</v>
      </c>
      <c r="C75" s="32">
        <v>74</v>
      </c>
      <c r="D75" s="33">
        <v>43545</v>
      </c>
      <c r="E75" s="34">
        <v>613.64</v>
      </c>
    </row>
    <row r="76" spans="1:5" x14ac:dyDescent="0.25">
      <c r="A76" s="32">
        <v>75</v>
      </c>
      <c r="B76" s="32">
        <v>18</v>
      </c>
      <c r="C76" s="32">
        <v>75</v>
      </c>
      <c r="D76" s="33">
        <v>43545</v>
      </c>
      <c r="E76" s="34">
        <v>920.46</v>
      </c>
    </row>
    <row r="77" spans="1:5" x14ac:dyDescent="0.25">
      <c r="A77" s="32">
        <v>76</v>
      </c>
      <c r="B77" s="32">
        <v>19</v>
      </c>
      <c r="C77" s="32">
        <v>76</v>
      </c>
      <c r="D77" s="33">
        <v>43545</v>
      </c>
      <c r="E77" s="34">
        <v>293.48</v>
      </c>
    </row>
    <row r="78" spans="1:5" x14ac:dyDescent="0.25">
      <c r="A78" s="32">
        <v>77</v>
      </c>
      <c r="B78" s="32">
        <v>20</v>
      </c>
      <c r="C78" s="32">
        <v>77</v>
      </c>
      <c r="D78" s="33">
        <v>43545</v>
      </c>
      <c r="E78" s="34">
        <v>384.19200000000006</v>
      </c>
    </row>
    <row r="79" spans="1:5" x14ac:dyDescent="0.25">
      <c r="A79" s="32">
        <v>78</v>
      </c>
      <c r="B79" s="32">
        <v>21</v>
      </c>
      <c r="C79" s="32">
        <v>78</v>
      </c>
      <c r="D79" s="33">
        <v>43545</v>
      </c>
      <c r="E79" s="34">
        <v>320.16000000000003</v>
      </c>
    </row>
    <row r="80" spans="1:5" x14ac:dyDescent="0.25">
      <c r="A80" s="32">
        <v>79</v>
      </c>
      <c r="B80" s="32">
        <v>22</v>
      </c>
      <c r="C80" s="32">
        <v>79</v>
      </c>
      <c r="D80" s="33">
        <v>43545</v>
      </c>
      <c r="E80" s="34">
        <v>807.23008000000004</v>
      </c>
    </row>
    <row r="81" spans="1:5" x14ac:dyDescent="0.25">
      <c r="A81" s="32">
        <v>80</v>
      </c>
      <c r="B81" s="32">
        <v>23</v>
      </c>
      <c r="C81" s="33">
        <v>80</v>
      </c>
      <c r="D81" s="33">
        <v>43545</v>
      </c>
      <c r="E81" s="34">
        <v>874.46367999999995</v>
      </c>
    </row>
    <row r="82" spans="1:5" x14ac:dyDescent="0.25">
      <c r="A82" s="3">
        <v>81</v>
      </c>
      <c r="B82" s="23">
        <v>1</v>
      </c>
      <c r="C82" s="23">
        <v>81</v>
      </c>
      <c r="D82" s="30">
        <v>43546</v>
      </c>
      <c r="E82" s="6">
        <v>133.4</v>
      </c>
    </row>
    <row r="83" spans="1:5" x14ac:dyDescent="0.25">
      <c r="A83" s="3">
        <v>82</v>
      </c>
      <c r="B83" s="24">
        <v>2</v>
      </c>
      <c r="C83" s="24">
        <v>82</v>
      </c>
      <c r="D83" s="31">
        <v>43546</v>
      </c>
      <c r="E83" s="6">
        <v>213.44</v>
      </c>
    </row>
    <row r="84" spans="1:5" x14ac:dyDescent="0.25">
      <c r="A84" s="3">
        <v>83</v>
      </c>
      <c r="B84" s="23">
        <v>3</v>
      </c>
      <c r="C84" s="23">
        <v>83</v>
      </c>
      <c r="D84" s="30">
        <v>43546</v>
      </c>
      <c r="E84" s="6">
        <v>186.76</v>
      </c>
    </row>
    <row r="85" spans="1:5" x14ac:dyDescent="0.25">
      <c r="A85" s="3">
        <v>84</v>
      </c>
      <c r="B85" s="24">
        <v>4</v>
      </c>
      <c r="C85" s="24">
        <v>84</v>
      </c>
      <c r="D85" s="31">
        <v>43546</v>
      </c>
      <c r="E85" s="6">
        <v>80.040000000000006</v>
      </c>
    </row>
    <row r="86" spans="1:5" x14ac:dyDescent="0.25">
      <c r="A86" s="3">
        <v>85</v>
      </c>
      <c r="B86" s="23">
        <v>5</v>
      </c>
      <c r="C86" s="23">
        <v>85</v>
      </c>
      <c r="D86" s="30">
        <v>43546</v>
      </c>
      <c r="E86" s="6">
        <v>266.8</v>
      </c>
    </row>
    <row r="87" spans="1:5" x14ac:dyDescent="0.25">
      <c r="A87" s="3">
        <v>86</v>
      </c>
      <c r="B87" s="24">
        <v>6</v>
      </c>
      <c r="C87" s="24">
        <v>86</v>
      </c>
      <c r="D87" s="31">
        <v>43546</v>
      </c>
      <c r="E87" s="6">
        <v>320.16000000000003</v>
      </c>
    </row>
    <row r="88" spans="1:5" x14ac:dyDescent="0.25">
      <c r="A88" s="3">
        <v>87</v>
      </c>
      <c r="B88" s="23">
        <v>7</v>
      </c>
      <c r="C88" s="23">
        <v>87</v>
      </c>
      <c r="D88" s="30">
        <v>43546</v>
      </c>
      <c r="E88" s="6">
        <v>176.08800000000002</v>
      </c>
    </row>
    <row r="89" spans="1:5" x14ac:dyDescent="0.25">
      <c r="A89" s="3">
        <v>88</v>
      </c>
      <c r="B89" s="24">
        <v>8</v>
      </c>
      <c r="C89" s="24">
        <v>88</v>
      </c>
      <c r="D89" s="31">
        <v>43546</v>
      </c>
      <c r="E89" s="6">
        <v>120.06</v>
      </c>
    </row>
    <row r="90" spans="1:5" x14ac:dyDescent="0.25">
      <c r="A90" s="3">
        <v>89</v>
      </c>
      <c r="B90" s="23">
        <v>9</v>
      </c>
      <c r="C90" s="23">
        <v>89</v>
      </c>
      <c r="D90" s="30">
        <v>43546</v>
      </c>
      <c r="E90" s="6">
        <v>213.44</v>
      </c>
    </row>
    <row r="91" spans="1:5" x14ac:dyDescent="0.25">
      <c r="A91" s="3">
        <v>90</v>
      </c>
      <c r="B91" s="24">
        <v>10</v>
      </c>
      <c r="C91" s="24">
        <v>90</v>
      </c>
      <c r="D91" s="31">
        <v>43546</v>
      </c>
      <c r="E91" s="6">
        <v>251.72579999999999</v>
      </c>
    </row>
    <row r="92" spans="1:5" x14ac:dyDescent="0.25">
      <c r="A92" s="3">
        <v>91</v>
      </c>
      <c r="B92" s="23">
        <v>11</v>
      </c>
      <c r="C92" s="23">
        <v>91</v>
      </c>
      <c r="D92" s="30">
        <v>43546</v>
      </c>
      <c r="E92" s="6">
        <v>333.5</v>
      </c>
    </row>
    <row r="93" spans="1:5" x14ac:dyDescent="0.25">
      <c r="A93" s="3">
        <v>92</v>
      </c>
      <c r="B93" s="24">
        <v>12</v>
      </c>
      <c r="C93" s="24">
        <v>92</v>
      </c>
      <c r="D93" s="31">
        <v>43546</v>
      </c>
      <c r="E93" s="6">
        <v>120.06</v>
      </c>
    </row>
    <row r="94" spans="1:5" x14ac:dyDescent="0.25">
      <c r="A94" s="3">
        <v>93</v>
      </c>
      <c r="B94" s="23">
        <v>13</v>
      </c>
      <c r="C94" s="23">
        <v>93</v>
      </c>
      <c r="D94" s="30">
        <v>43546</v>
      </c>
      <c r="E94" s="6">
        <v>106.72</v>
      </c>
    </row>
    <row r="95" spans="1:5" x14ac:dyDescent="0.25">
      <c r="A95" s="3">
        <v>94</v>
      </c>
      <c r="B95" s="24">
        <v>14</v>
      </c>
      <c r="C95" s="24">
        <v>94</v>
      </c>
      <c r="D95" s="31">
        <v>43546</v>
      </c>
      <c r="E95" s="6">
        <v>106.72</v>
      </c>
    </row>
    <row r="96" spans="1:5" x14ac:dyDescent="0.25">
      <c r="A96" s="3">
        <v>95</v>
      </c>
      <c r="B96" s="23">
        <v>15</v>
      </c>
      <c r="C96" s="23">
        <v>95</v>
      </c>
      <c r="D96" s="30">
        <v>43546</v>
      </c>
      <c r="E96" s="6">
        <v>213.44</v>
      </c>
    </row>
    <row r="97" spans="1:5" x14ac:dyDescent="0.25">
      <c r="A97" s="3">
        <v>96</v>
      </c>
      <c r="B97" s="24">
        <v>16</v>
      </c>
      <c r="C97" s="24">
        <v>96</v>
      </c>
      <c r="D97" s="31">
        <v>43546</v>
      </c>
      <c r="E97" s="6">
        <v>200.1</v>
      </c>
    </row>
    <row r="98" spans="1:5" x14ac:dyDescent="0.25">
      <c r="A98" s="3">
        <v>97</v>
      </c>
      <c r="B98" s="23">
        <v>17</v>
      </c>
      <c r="C98" s="23">
        <v>97</v>
      </c>
      <c r="D98" s="30">
        <v>43546</v>
      </c>
      <c r="E98" s="6">
        <v>373.52</v>
      </c>
    </row>
    <row r="99" spans="1:5" x14ac:dyDescent="0.25">
      <c r="A99" s="3">
        <v>98</v>
      </c>
      <c r="B99" s="24">
        <v>18</v>
      </c>
      <c r="C99" s="24">
        <v>98</v>
      </c>
      <c r="D99" s="31">
        <v>43546</v>
      </c>
      <c r="E99" s="6">
        <v>306.82</v>
      </c>
    </row>
    <row r="100" spans="1:5" x14ac:dyDescent="0.25">
      <c r="A100" s="3">
        <v>99</v>
      </c>
      <c r="B100" s="23">
        <v>19</v>
      </c>
      <c r="C100" s="23">
        <v>99</v>
      </c>
      <c r="D100" s="30">
        <v>43546</v>
      </c>
      <c r="E100" s="6">
        <v>146.74</v>
      </c>
    </row>
    <row r="101" spans="1:5" x14ac:dyDescent="0.25">
      <c r="A101" s="3">
        <v>100</v>
      </c>
      <c r="B101" s="24">
        <v>20</v>
      </c>
      <c r="C101" s="24">
        <v>100</v>
      </c>
      <c r="D101" s="31">
        <v>43546</v>
      </c>
      <c r="E101" s="6">
        <v>128.06400000000002</v>
      </c>
    </row>
    <row r="102" spans="1:5" x14ac:dyDescent="0.25">
      <c r="A102" s="3">
        <v>101</v>
      </c>
      <c r="B102" s="23">
        <v>21</v>
      </c>
      <c r="C102" s="23">
        <v>101</v>
      </c>
      <c r="D102" s="30">
        <v>43547</v>
      </c>
      <c r="E102" s="6">
        <v>160.08000000000001</v>
      </c>
    </row>
    <row r="103" spans="1:5" x14ac:dyDescent="0.25">
      <c r="A103" s="3">
        <v>102</v>
      </c>
      <c r="B103" s="24">
        <v>22</v>
      </c>
      <c r="C103" s="24">
        <v>102</v>
      </c>
      <c r="D103" s="31">
        <v>43547</v>
      </c>
      <c r="E103" s="6">
        <v>201.80752000000001</v>
      </c>
    </row>
    <row r="104" spans="1:5" x14ac:dyDescent="0.25">
      <c r="A104" s="3">
        <v>103</v>
      </c>
      <c r="B104" s="23">
        <v>23</v>
      </c>
      <c r="C104" s="23">
        <v>103</v>
      </c>
      <c r="D104" s="30">
        <v>43547</v>
      </c>
      <c r="E104" s="6">
        <v>218.61591999999999</v>
      </c>
    </row>
    <row r="105" spans="1:5" x14ac:dyDescent="0.25">
      <c r="A105" s="3">
        <v>104</v>
      </c>
      <c r="B105" s="24">
        <v>24</v>
      </c>
      <c r="C105" s="24">
        <v>104</v>
      </c>
      <c r="D105" s="31">
        <v>43547</v>
      </c>
      <c r="E105" s="6">
        <v>160.98712</v>
      </c>
    </row>
    <row r="106" spans="1:5" x14ac:dyDescent="0.25">
      <c r="A106" s="3">
        <v>105</v>
      </c>
      <c r="B106" s="23">
        <v>25</v>
      </c>
      <c r="C106" s="23">
        <v>105</v>
      </c>
      <c r="D106" s="30">
        <v>43547</v>
      </c>
      <c r="E106" s="6">
        <v>160.08000000000001</v>
      </c>
    </row>
    <row r="107" spans="1:5" x14ac:dyDescent="0.25">
      <c r="A107" s="3">
        <v>106</v>
      </c>
      <c r="B107" s="24">
        <v>26</v>
      </c>
      <c r="C107" s="24">
        <v>106</v>
      </c>
      <c r="D107" s="31">
        <v>43547</v>
      </c>
      <c r="E107" s="6">
        <v>181.42400000000001</v>
      </c>
    </row>
    <row r="108" spans="1:5" x14ac:dyDescent="0.25">
      <c r="A108" s="3">
        <v>107</v>
      </c>
      <c r="B108" s="23">
        <v>27</v>
      </c>
      <c r="C108" s="23">
        <v>107</v>
      </c>
      <c r="D108" s="30">
        <v>43547</v>
      </c>
      <c r="E108" s="6">
        <v>106.72</v>
      </c>
    </row>
    <row r="109" spans="1:5" x14ac:dyDescent="0.25">
      <c r="A109" s="3">
        <v>108</v>
      </c>
      <c r="B109" s="24">
        <v>28</v>
      </c>
      <c r="C109" s="24">
        <v>108</v>
      </c>
      <c r="D109" s="31">
        <v>43547</v>
      </c>
      <c r="E109" s="6">
        <v>216.72164000000001</v>
      </c>
    </row>
    <row r="110" spans="1:5" x14ac:dyDescent="0.25">
      <c r="A110" s="3">
        <v>109</v>
      </c>
      <c r="B110" s="23">
        <v>29</v>
      </c>
      <c r="C110" s="23">
        <v>109</v>
      </c>
      <c r="D110" s="30">
        <v>43547</v>
      </c>
      <c r="E110" s="6">
        <v>207.83720000000002</v>
      </c>
    </row>
    <row r="111" spans="1:5" x14ac:dyDescent="0.25">
      <c r="A111" s="3">
        <v>110</v>
      </c>
      <c r="B111" s="24">
        <v>30</v>
      </c>
      <c r="C111" s="24">
        <v>110</v>
      </c>
      <c r="D111" s="31">
        <v>43547</v>
      </c>
      <c r="E111" s="6">
        <v>179.66311999999999</v>
      </c>
    </row>
    <row r="112" spans="1:5" x14ac:dyDescent="0.25">
      <c r="A112" s="3">
        <v>111</v>
      </c>
      <c r="B112" s="23">
        <v>31</v>
      </c>
      <c r="C112" s="23">
        <v>111</v>
      </c>
      <c r="D112" s="30">
        <v>43547</v>
      </c>
      <c r="E112" s="6">
        <v>229.44800000000001</v>
      </c>
    </row>
    <row r="113" spans="1:5" x14ac:dyDescent="0.25">
      <c r="A113" s="3">
        <v>112</v>
      </c>
      <c r="B113" s="24">
        <v>32</v>
      </c>
      <c r="C113" s="24">
        <v>112</v>
      </c>
      <c r="D113" s="31">
        <v>43547</v>
      </c>
      <c r="E113" s="6">
        <v>164.08199999999999</v>
      </c>
    </row>
    <row r="114" spans="1:5" x14ac:dyDescent="0.25">
      <c r="A114" s="3">
        <v>113</v>
      </c>
      <c r="B114" s="23">
        <v>33</v>
      </c>
      <c r="C114" s="23">
        <v>113</v>
      </c>
      <c r="D114" s="30">
        <v>43547</v>
      </c>
      <c r="E114" s="6">
        <v>188.09399999999999</v>
      </c>
    </row>
    <row r="115" spans="1:5" x14ac:dyDescent="0.25">
      <c r="A115" s="3">
        <v>114</v>
      </c>
      <c r="B115" s="24">
        <v>34</v>
      </c>
      <c r="C115" s="24">
        <v>114</v>
      </c>
      <c r="D115" s="31">
        <v>43547</v>
      </c>
      <c r="E115" s="6">
        <v>146.74</v>
      </c>
    </row>
    <row r="116" spans="1:5" x14ac:dyDescent="0.25">
      <c r="A116" s="3">
        <v>115</v>
      </c>
      <c r="B116" s="23">
        <v>35</v>
      </c>
      <c r="C116" s="23">
        <v>115</v>
      </c>
      <c r="D116" s="30">
        <v>43547</v>
      </c>
      <c r="E116" s="6">
        <v>148.07400000000001</v>
      </c>
    </row>
    <row r="117" spans="1:5" x14ac:dyDescent="0.25">
      <c r="A117" s="3">
        <v>116</v>
      </c>
      <c r="B117" s="24">
        <v>36</v>
      </c>
      <c r="C117" s="24">
        <v>116</v>
      </c>
      <c r="D117" s="31">
        <v>43547</v>
      </c>
      <c r="E117" s="6">
        <v>166.75</v>
      </c>
    </row>
    <row r="118" spans="1:5" x14ac:dyDescent="0.25">
      <c r="A118" s="3">
        <v>117</v>
      </c>
      <c r="B118" s="23">
        <v>37</v>
      </c>
      <c r="C118" s="23">
        <v>117</v>
      </c>
      <c r="D118" s="30">
        <v>43547</v>
      </c>
      <c r="E118" s="6">
        <v>237.452</v>
      </c>
    </row>
    <row r="119" spans="1:5" x14ac:dyDescent="0.25">
      <c r="A119" s="3">
        <v>118</v>
      </c>
      <c r="B119" s="24">
        <v>38</v>
      </c>
      <c r="C119" s="24">
        <v>118</v>
      </c>
      <c r="D119" s="31">
        <v>43547</v>
      </c>
      <c r="E119" s="6">
        <v>280.14</v>
      </c>
    </row>
    <row r="120" spans="1:5" x14ac:dyDescent="0.25">
      <c r="A120" s="3">
        <v>119</v>
      </c>
      <c r="B120" s="23">
        <v>39</v>
      </c>
      <c r="C120" s="23">
        <v>119</v>
      </c>
      <c r="D120" s="30">
        <v>43547</v>
      </c>
      <c r="E120" s="6">
        <v>190.762</v>
      </c>
    </row>
    <row r="121" spans="1:5" x14ac:dyDescent="0.25">
      <c r="A121" s="3">
        <v>120</v>
      </c>
      <c r="B121" s="24">
        <v>40</v>
      </c>
      <c r="C121" s="24">
        <v>120</v>
      </c>
      <c r="D121" s="31">
        <v>43547</v>
      </c>
      <c r="E121" s="6">
        <v>164.08199999999999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BEA6-555E-4A1D-9228-D8B0E2861CC8}">
  <dimension ref="A1:XFD77"/>
  <sheetViews>
    <sheetView topLeftCell="A57" workbookViewId="0">
      <selection activeCell="A67" sqref="A67:A77"/>
    </sheetView>
  </sheetViews>
  <sheetFormatPr baseColWidth="10" defaultRowHeight="15" x14ac:dyDescent="0.25"/>
  <cols>
    <col min="1" max="1" width="15.7109375" customWidth="1"/>
    <col min="2" max="2" width="14.85546875" customWidth="1"/>
    <col min="3" max="3" width="15.85546875" style="46" customWidth="1"/>
    <col min="4" max="4" width="27.85546875" bestFit="1" customWidth="1"/>
    <col min="6" max="6" width="17.28515625" customWidth="1"/>
    <col min="7" max="7" width="27.85546875" bestFit="1" customWidth="1"/>
  </cols>
  <sheetData>
    <row r="1" spans="1:7" x14ac:dyDescent="0.25">
      <c r="A1" s="22" t="s">
        <v>44</v>
      </c>
      <c r="B1" s="22" t="s">
        <v>26</v>
      </c>
      <c r="C1" s="43" t="s">
        <v>45</v>
      </c>
      <c r="D1" s="22" t="s">
        <v>46</v>
      </c>
      <c r="E1" s="22" t="s">
        <v>47</v>
      </c>
      <c r="F1" s="22" t="s">
        <v>48</v>
      </c>
      <c r="G1" s="22" t="s">
        <v>49</v>
      </c>
    </row>
    <row r="2" spans="1:7" x14ac:dyDescent="0.25">
      <c r="A2" s="3">
        <v>1</v>
      </c>
      <c r="B2" s="3">
        <v>1</v>
      </c>
      <c r="C2" s="62" t="s">
        <v>1238</v>
      </c>
      <c r="D2" s="2">
        <v>1</v>
      </c>
      <c r="E2" s="3">
        <v>1</v>
      </c>
      <c r="F2" s="3">
        <v>2</v>
      </c>
      <c r="G2" s="3" t="s">
        <v>229</v>
      </c>
    </row>
    <row r="3" spans="1:7" x14ac:dyDescent="0.25">
      <c r="A3" s="3">
        <v>2</v>
      </c>
      <c r="B3" s="3">
        <v>2</v>
      </c>
      <c r="C3" s="62" t="s">
        <v>1310</v>
      </c>
      <c r="D3" s="2">
        <v>2</v>
      </c>
      <c r="E3" s="3">
        <v>2</v>
      </c>
      <c r="F3" s="3">
        <v>2</v>
      </c>
      <c r="G3" s="3" t="s">
        <v>238</v>
      </c>
    </row>
    <row r="4" spans="1:7" x14ac:dyDescent="0.25">
      <c r="A4" s="3">
        <v>3</v>
      </c>
      <c r="B4" s="3">
        <v>1</v>
      </c>
      <c r="C4" s="62" t="s">
        <v>1311</v>
      </c>
      <c r="D4" s="2">
        <v>3</v>
      </c>
      <c r="E4" s="3">
        <v>3</v>
      </c>
      <c r="F4" s="3">
        <v>2</v>
      </c>
      <c r="G4" s="3" t="s">
        <v>232</v>
      </c>
    </row>
    <row r="5" spans="1:7" x14ac:dyDescent="0.25">
      <c r="A5" s="3">
        <v>4</v>
      </c>
      <c r="B5" s="3">
        <v>2</v>
      </c>
      <c r="C5" s="62" t="s">
        <v>1312</v>
      </c>
      <c r="D5" s="2">
        <v>4</v>
      </c>
      <c r="E5" s="3">
        <v>4</v>
      </c>
      <c r="F5" s="3">
        <v>2</v>
      </c>
      <c r="G5" s="3" t="s">
        <v>230</v>
      </c>
    </row>
    <row r="6" spans="1:7" x14ac:dyDescent="0.25">
      <c r="A6" s="3">
        <v>5</v>
      </c>
      <c r="B6" s="3">
        <v>1</v>
      </c>
      <c r="C6" s="62" t="s">
        <v>1313</v>
      </c>
      <c r="D6" s="2">
        <v>5</v>
      </c>
      <c r="E6" s="3">
        <v>5</v>
      </c>
      <c r="F6" s="3">
        <v>2</v>
      </c>
      <c r="G6" s="3" t="s">
        <v>231</v>
      </c>
    </row>
    <row r="7" spans="1:7" x14ac:dyDescent="0.25">
      <c r="A7" s="3">
        <v>6</v>
      </c>
      <c r="B7" s="3">
        <v>2</v>
      </c>
      <c r="C7" s="62" t="s">
        <v>965</v>
      </c>
      <c r="D7" s="2" t="s">
        <v>87</v>
      </c>
      <c r="E7" s="3" t="s">
        <v>291</v>
      </c>
      <c r="F7" s="3">
        <v>2</v>
      </c>
      <c r="G7" s="3" t="s">
        <v>235</v>
      </c>
    </row>
    <row r="8" spans="1:7" x14ac:dyDescent="0.25">
      <c r="A8" s="3">
        <v>7</v>
      </c>
      <c r="B8" s="3">
        <v>2</v>
      </c>
      <c r="C8" s="62" t="s">
        <v>966</v>
      </c>
      <c r="D8" s="2" t="s">
        <v>104</v>
      </c>
      <c r="E8" s="3" t="s">
        <v>292</v>
      </c>
      <c r="F8" s="3">
        <v>2</v>
      </c>
      <c r="G8" s="3" t="s">
        <v>247</v>
      </c>
    </row>
    <row r="9" spans="1:7" x14ac:dyDescent="0.25">
      <c r="A9" s="3">
        <v>8</v>
      </c>
      <c r="B9" s="3">
        <v>1</v>
      </c>
      <c r="C9" s="62" t="s">
        <v>1264</v>
      </c>
      <c r="D9" s="2" t="s">
        <v>105</v>
      </c>
      <c r="E9" s="3" t="s">
        <v>293</v>
      </c>
      <c r="F9" s="3">
        <v>2</v>
      </c>
      <c r="G9" s="3" t="s">
        <v>234</v>
      </c>
    </row>
    <row r="10" spans="1:7" x14ac:dyDescent="0.25">
      <c r="A10" s="3">
        <v>9</v>
      </c>
      <c r="B10" s="3">
        <v>1</v>
      </c>
      <c r="C10" s="62" t="s">
        <v>1314</v>
      </c>
      <c r="D10" s="2" t="s">
        <v>106</v>
      </c>
      <c r="E10" s="3" t="s">
        <v>286</v>
      </c>
      <c r="F10" s="3">
        <v>3</v>
      </c>
      <c r="G10" s="3" t="s">
        <v>233</v>
      </c>
    </row>
    <row r="11" spans="1:7" x14ac:dyDescent="0.25">
      <c r="A11" s="3">
        <v>10</v>
      </c>
      <c r="B11" s="3">
        <v>1</v>
      </c>
      <c r="C11" s="62" t="s">
        <v>1071</v>
      </c>
      <c r="D11" s="2" t="s">
        <v>115</v>
      </c>
      <c r="E11" s="3" t="s">
        <v>294</v>
      </c>
      <c r="F11" s="3">
        <v>3</v>
      </c>
      <c r="G11" s="3" t="s">
        <v>239</v>
      </c>
    </row>
    <row r="12" spans="1:7" x14ac:dyDescent="0.25">
      <c r="A12" s="3">
        <v>11</v>
      </c>
      <c r="B12" s="3">
        <v>2</v>
      </c>
      <c r="C12" s="62" t="s">
        <v>1315</v>
      </c>
      <c r="D12" s="2" t="s">
        <v>116</v>
      </c>
      <c r="E12" s="3" t="s">
        <v>295</v>
      </c>
      <c r="F12" s="3">
        <v>3</v>
      </c>
      <c r="G12" s="3" t="s">
        <v>240</v>
      </c>
    </row>
    <row r="13" spans="1:7" x14ac:dyDescent="0.25">
      <c r="A13" s="3">
        <v>12</v>
      </c>
      <c r="B13" s="3">
        <v>1</v>
      </c>
      <c r="C13" s="62" t="s">
        <v>1316</v>
      </c>
      <c r="D13" s="2" t="s">
        <v>117</v>
      </c>
      <c r="E13" s="3" t="s">
        <v>296</v>
      </c>
      <c r="F13" s="3">
        <v>3</v>
      </c>
      <c r="G13" s="3" t="s">
        <v>236</v>
      </c>
    </row>
    <row r="14" spans="1:7" x14ac:dyDescent="0.25">
      <c r="A14" s="3">
        <v>13</v>
      </c>
      <c r="B14" s="3">
        <v>2</v>
      </c>
      <c r="C14" s="62" t="s">
        <v>1317</v>
      </c>
      <c r="D14" s="2" t="s">
        <v>123</v>
      </c>
      <c r="E14" s="3" t="s">
        <v>297</v>
      </c>
      <c r="F14" s="3">
        <v>3</v>
      </c>
      <c r="G14" s="3" t="s">
        <v>237</v>
      </c>
    </row>
    <row r="15" spans="1:7" x14ac:dyDescent="0.25">
      <c r="A15" s="3">
        <v>14</v>
      </c>
      <c r="B15" s="3">
        <v>1</v>
      </c>
      <c r="C15" s="62" t="s">
        <v>1318</v>
      </c>
      <c r="D15" s="2" t="s">
        <v>124</v>
      </c>
      <c r="E15" s="3" t="s">
        <v>298</v>
      </c>
      <c r="F15" s="3">
        <v>4</v>
      </c>
      <c r="G15" s="3" t="s">
        <v>241</v>
      </c>
    </row>
    <row r="16" spans="1:7" x14ac:dyDescent="0.25">
      <c r="A16" s="3">
        <v>15</v>
      </c>
      <c r="B16" s="3">
        <v>2</v>
      </c>
      <c r="C16" s="62" t="s">
        <v>1319</v>
      </c>
      <c r="D16" s="2" t="s">
        <v>125</v>
      </c>
      <c r="E16" s="3" t="s">
        <v>299</v>
      </c>
      <c r="F16" s="3">
        <v>4</v>
      </c>
      <c r="G16" s="3" t="s">
        <v>288</v>
      </c>
    </row>
    <row r="17" spans="1:7" x14ac:dyDescent="0.25">
      <c r="A17" s="3">
        <v>16</v>
      </c>
      <c r="B17" s="3">
        <v>1</v>
      </c>
      <c r="C17" s="62" t="s">
        <v>1320</v>
      </c>
      <c r="D17" s="2" t="s">
        <v>126</v>
      </c>
      <c r="E17" s="3" t="s">
        <v>300</v>
      </c>
      <c r="F17" s="3">
        <v>4</v>
      </c>
      <c r="G17" s="3" t="s">
        <v>243</v>
      </c>
    </row>
    <row r="18" spans="1:7" x14ac:dyDescent="0.25">
      <c r="A18" s="3">
        <v>17</v>
      </c>
      <c r="B18" s="3">
        <v>2</v>
      </c>
      <c r="C18" s="62" t="s">
        <v>1321</v>
      </c>
      <c r="D18" s="2" t="s">
        <v>133</v>
      </c>
      <c r="E18" s="3" t="s">
        <v>301</v>
      </c>
      <c r="F18" s="3">
        <v>4</v>
      </c>
      <c r="G18" s="3" t="s">
        <v>244</v>
      </c>
    </row>
    <row r="19" spans="1:7" x14ac:dyDescent="0.25">
      <c r="A19" s="3">
        <v>18</v>
      </c>
      <c r="B19" s="3">
        <v>1</v>
      </c>
      <c r="C19" s="62" t="s">
        <v>1322</v>
      </c>
      <c r="D19" s="2" t="s">
        <v>134</v>
      </c>
      <c r="E19" s="3" t="s">
        <v>302</v>
      </c>
      <c r="F19" s="3">
        <v>4</v>
      </c>
      <c r="G19" s="3" t="s">
        <v>245</v>
      </c>
    </row>
    <row r="20" spans="1:7" x14ac:dyDescent="0.25">
      <c r="A20" s="3">
        <v>19</v>
      </c>
      <c r="B20" s="3">
        <v>1</v>
      </c>
      <c r="C20" s="62" t="s">
        <v>1323</v>
      </c>
      <c r="D20" s="2" t="s">
        <v>135</v>
      </c>
      <c r="E20" s="3" t="s">
        <v>283</v>
      </c>
      <c r="F20" s="3">
        <v>1</v>
      </c>
      <c r="G20" s="3" t="s">
        <v>246</v>
      </c>
    </row>
    <row r="21" spans="1:7" x14ac:dyDescent="0.25">
      <c r="A21" s="3">
        <v>20</v>
      </c>
      <c r="B21" s="3">
        <v>2</v>
      </c>
      <c r="C21" s="62" t="s">
        <v>1324</v>
      </c>
      <c r="D21" s="2" t="s">
        <v>136</v>
      </c>
      <c r="E21" s="3" t="s">
        <v>281</v>
      </c>
      <c r="F21" s="3">
        <v>1</v>
      </c>
      <c r="G21" s="3" t="s">
        <v>248</v>
      </c>
    </row>
    <row r="22" spans="1:7" x14ac:dyDescent="0.25">
      <c r="A22" s="3">
        <v>21</v>
      </c>
      <c r="B22" s="3">
        <v>2</v>
      </c>
      <c r="C22" s="62" t="s">
        <v>1325</v>
      </c>
      <c r="D22" s="2" t="s">
        <v>142</v>
      </c>
      <c r="E22" s="3" t="s">
        <v>279</v>
      </c>
      <c r="F22" s="3">
        <v>1</v>
      </c>
      <c r="G22" s="3" t="s">
        <v>249</v>
      </c>
    </row>
    <row r="23" spans="1:7" x14ac:dyDescent="0.25">
      <c r="A23" s="3">
        <v>22</v>
      </c>
      <c r="B23" s="3">
        <v>2</v>
      </c>
      <c r="C23" s="62" t="s">
        <v>1326</v>
      </c>
      <c r="D23" s="2" t="s">
        <v>143</v>
      </c>
      <c r="E23" s="3" t="s">
        <v>303</v>
      </c>
      <c r="F23" s="3">
        <v>1</v>
      </c>
      <c r="G23" s="3" t="s">
        <v>250</v>
      </c>
    </row>
    <row r="24" spans="1:7" x14ac:dyDescent="0.25">
      <c r="A24" s="3">
        <v>23</v>
      </c>
      <c r="B24" s="3">
        <v>2</v>
      </c>
      <c r="C24" s="62" t="s">
        <v>1327</v>
      </c>
      <c r="D24" s="2" t="s">
        <v>144</v>
      </c>
      <c r="E24" s="3" t="s">
        <v>282</v>
      </c>
      <c r="F24" s="3">
        <v>1</v>
      </c>
      <c r="G24" s="3" t="s">
        <v>251</v>
      </c>
    </row>
    <row r="25" spans="1:7" x14ac:dyDescent="0.25">
      <c r="A25" s="3">
        <v>24</v>
      </c>
      <c r="B25" s="3">
        <v>1</v>
      </c>
      <c r="C25" s="62" t="s">
        <v>1328</v>
      </c>
      <c r="D25" s="2" t="s">
        <v>145</v>
      </c>
      <c r="E25" s="3" t="s">
        <v>304</v>
      </c>
      <c r="F25" s="3">
        <v>1</v>
      </c>
      <c r="G25" s="3" t="s">
        <v>252</v>
      </c>
    </row>
    <row r="26" spans="1:7" x14ac:dyDescent="0.25">
      <c r="A26" s="3">
        <v>25</v>
      </c>
      <c r="B26" s="3">
        <v>1</v>
      </c>
      <c r="C26" s="62" t="s">
        <v>1329</v>
      </c>
      <c r="D26" s="2" t="s">
        <v>149</v>
      </c>
      <c r="E26" s="3" t="s">
        <v>284</v>
      </c>
      <c r="F26" s="3">
        <v>1</v>
      </c>
      <c r="G26" s="3" t="s">
        <v>253</v>
      </c>
    </row>
    <row r="27" spans="1:7" x14ac:dyDescent="0.25">
      <c r="A27" s="3">
        <v>26</v>
      </c>
      <c r="B27" s="3">
        <v>1</v>
      </c>
      <c r="C27" s="62" t="s">
        <v>1330</v>
      </c>
      <c r="D27" s="2" t="s">
        <v>151</v>
      </c>
      <c r="E27" s="3" t="s">
        <v>305</v>
      </c>
      <c r="F27" s="3">
        <v>1</v>
      </c>
      <c r="G27" s="3" t="s">
        <v>254</v>
      </c>
    </row>
    <row r="28" spans="1:7" x14ac:dyDescent="0.25">
      <c r="A28" s="3">
        <v>27</v>
      </c>
      <c r="B28" s="3">
        <v>1</v>
      </c>
      <c r="C28" s="62" t="s">
        <v>1331</v>
      </c>
      <c r="D28" s="2" t="s">
        <v>152</v>
      </c>
      <c r="E28" s="3" t="s">
        <v>283</v>
      </c>
      <c r="F28" s="3">
        <v>2</v>
      </c>
      <c r="G28" s="3" t="s">
        <v>255</v>
      </c>
    </row>
    <row r="29" spans="1:7" x14ac:dyDescent="0.25">
      <c r="A29" s="3">
        <v>28</v>
      </c>
      <c r="B29" s="3">
        <v>1</v>
      </c>
      <c r="C29" s="62" t="s">
        <v>1332</v>
      </c>
      <c r="D29" s="2" t="s">
        <v>153</v>
      </c>
      <c r="E29" s="3" t="s">
        <v>306</v>
      </c>
      <c r="F29" s="3">
        <v>2</v>
      </c>
      <c r="G29" s="3" t="s">
        <v>256</v>
      </c>
    </row>
    <row r="30" spans="1:7" x14ac:dyDescent="0.25">
      <c r="A30" s="3">
        <v>29</v>
      </c>
      <c r="B30" s="3">
        <v>1</v>
      </c>
      <c r="C30" s="62" t="s">
        <v>1333</v>
      </c>
      <c r="D30" s="2" t="s">
        <v>154</v>
      </c>
      <c r="E30" s="3" t="s">
        <v>307</v>
      </c>
      <c r="F30" s="3">
        <v>2</v>
      </c>
      <c r="G30" s="3" t="s">
        <v>257</v>
      </c>
    </row>
    <row r="31" spans="1:7" x14ac:dyDescent="0.25">
      <c r="A31" s="3">
        <v>30</v>
      </c>
      <c r="B31" s="3">
        <v>1</v>
      </c>
      <c r="C31" s="62" t="s">
        <v>1334</v>
      </c>
      <c r="D31" s="2" t="s">
        <v>155</v>
      </c>
      <c r="E31" s="3" t="s">
        <v>308</v>
      </c>
      <c r="F31" s="3">
        <v>2</v>
      </c>
      <c r="G31" s="3" t="s">
        <v>258</v>
      </c>
    </row>
    <row r="32" spans="1:7" x14ac:dyDescent="0.25">
      <c r="A32" s="3">
        <v>31</v>
      </c>
      <c r="B32" s="3">
        <v>1</v>
      </c>
      <c r="C32" s="62" t="s">
        <v>987</v>
      </c>
      <c r="D32" s="2" t="s">
        <v>156</v>
      </c>
      <c r="E32" s="3" t="s">
        <v>309</v>
      </c>
      <c r="F32" s="3">
        <v>2</v>
      </c>
      <c r="G32" s="3" t="s">
        <v>229</v>
      </c>
    </row>
    <row r="33" spans="1:16384" x14ac:dyDescent="0.25">
      <c r="A33" s="3">
        <v>32</v>
      </c>
      <c r="B33" s="3">
        <v>1</v>
      </c>
      <c r="C33" s="62" t="s">
        <v>1335</v>
      </c>
      <c r="D33" s="2" t="s">
        <v>157</v>
      </c>
      <c r="E33" s="3" t="s">
        <v>310</v>
      </c>
      <c r="F33" s="3">
        <v>3</v>
      </c>
      <c r="G33" s="3" t="s">
        <v>238</v>
      </c>
    </row>
    <row r="34" spans="1:16384" x14ac:dyDescent="0.25">
      <c r="A34" s="3">
        <v>33</v>
      </c>
      <c r="B34" s="3">
        <v>2</v>
      </c>
      <c r="C34" s="62" t="s">
        <v>1336</v>
      </c>
      <c r="D34" s="2" t="s">
        <v>158</v>
      </c>
      <c r="E34" s="3" t="s">
        <v>311</v>
      </c>
      <c r="F34" s="3">
        <v>3</v>
      </c>
      <c r="G34" s="3" t="s">
        <v>232</v>
      </c>
    </row>
    <row r="35" spans="1:16384" x14ac:dyDescent="0.25">
      <c r="A35" s="3">
        <v>34</v>
      </c>
      <c r="B35" s="3">
        <v>2</v>
      </c>
      <c r="C35" s="62" t="s">
        <v>1337</v>
      </c>
      <c r="D35" s="2" t="s">
        <v>159</v>
      </c>
      <c r="E35" s="3" t="s">
        <v>312</v>
      </c>
      <c r="F35" s="3">
        <v>3</v>
      </c>
      <c r="G35" s="3" t="s">
        <v>230</v>
      </c>
    </row>
    <row r="36" spans="1:16384" x14ac:dyDescent="0.25">
      <c r="A36" s="3">
        <v>35</v>
      </c>
      <c r="B36" s="3">
        <v>2</v>
      </c>
      <c r="C36" s="62" t="s">
        <v>1338</v>
      </c>
      <c r="D36" s="2" t="s">
        <v>161</v>
      </c>
      <c r="E36" s="3" t="s">
        <v>313</v>
      </c>
      <c r="F36" s="3">
        <v>4</v>
      </c>
      <c r="G36" s="3" t="s">
        <v>231</v>
      </c>
    </row>
    <row r="37" spans="1:16384" x14ac:dyDescent="0.25">
      <c r="A37" s="3">
        <v>36</v>
      </c>
      <c r="B37" s="3">
        <v>1</v>
      </c>
      <c r="C37" s="62" t="s">
        <v>1286</v>
      </c>
      <c r="D37" s="2" t="s">
        <v>162</v>
      </c>
      <c r="E37" s="3" t="s">
        <v>314</v>
      </c>
      <c r="F37" s="3">
        <v>4</v>
      </c>
      <c r="G37" s="3" t="s">
        <v>235</v>
      </c>
    </row>
    <row r="38" spans="1:16384" x14ac:dyDescent="0.25">
      <c r="A38" s="3">
        <v>37</v>
      </c>
      <c r="B38" s="3">
        <v>2</v>
      </c>
      <c r="C38" s="62" t="s">
        <v>1339</v>
      </c>
      <c r="D38" s="2" t="s">
        <v>163</v>
      </c>
      <c r="E38" s="3" t="s">
        <v>315</v>
      </c>
      <c r="F38" s="3">
        <v>4</v>
      </c>
      <c r="G38" s="3" t="s">
        <v>247</v>
      </c>
    </row>
    <row r="39" spans="1:16384" x14ac:dyDescent="0.25">
      <c r="A39" s="3">
        <v>38</v>
      </c>
      <c r="B39" s="3">
        <v>1</v>
      </c>
      <c r="C39" s="62" t="s">
        <v>1287</v>
      </c>
      <c r="D39" s="2" t="s">
        <v>164</v>
      </c>
      <c r="E39" s="3" t="s">
        <v>316</v>
      </c>
      <c r="F39" s="3">
        <v>3</v>
      </c>
      <c r="G39" s="3" t="s">
        <v>234</v>
      </c>
    </row>
    <row r="40" spans="1:16384" x14ac:dyDescent="0.25">
      <c r="A40" s="3">
        <v>39</v>
      </c>
      <c r="B40" s="3">
        <v>2</v>
      </c>
      <c r="C40" s="62" t="s">
        <v>1288</v>
      </c>
      <c r="D40" s="2" t="s">
        <v>165</v>
      </c>
      <c r="E40" s="3" t="s">
        <v>317</v>
      </c>
      <c r="F40" s="3">
        <v>3</v>
      </c>
      <c r="G40" s="3" t="s">
        <v>233</v>
      </c>
    </row>
    <row r="41" spans="1:16384" s="3" customFormat="1" x14ac:dyDescent="0.25">
      <c r="A41" s="3">
        <v>40</v>
      </c>
      <c r="B41" s="3">
        <v>1</v>
      </c>
      <c r="C41" s="62" t="s">
        <v>1289</v>
      </c>
      <c r="D41" s="3" t="s">
        <v>166</v>
      </c>
      <c r="E41" s="3" t="s">
        <v>318</v>
      </c>
      <c r="F41" s="3">
        <v>2</v>
      </c>
      <c r="G41" s="3" t="s">
        <v>239</v>
      </c>
      <c r="H41"/>
      <c r="I41"/>
      <c r="J41"/>
      <c r="K41"/>
      <c r="L41"/>
    </row>
    <row r="42" spans="1:16384" s="17" customFormat="1" x14ac:dyDescent="0.25">
      <c r="A42" s="3">
        <v>41</v>
      </c>
      <c r="B42" s="3">
        <v>1</v>
      </c>
      <c r="C42" s="62" t="s">
        <v>1000</v>
      </c>
      <c r="D42" s="3" t="s">
        <v>64</v>
      </c>
      <c r="E42" s="3" t="s">
        <v>483</v>
      </c>
      <c r="F42" s="3">
        <v>2</v>
      </c>
      <c r="G42" s="3" t="s">
        <v>399</v>
      </c>
      <c r="H42"/>
      <c r="I42"/>
      <c r="J42"/>
      <c r="K42"/>
      <c r="L42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  <c r="XFD42" s="3"/>
    </row>
    <row r="43" spans="1:16384" x14ac:dyDescent="0.25">
      <c r="A43" s="3">
        <v>42</v>
      </c>
      <c r="B43" s="3">
        <v>1</v>
      </c>
      <c r="C43" s="62" t="s">
        <v>1000</v>
      </c>
      <c r="D43" s="2" t="s">
        <v>76</v>
      </c>
      <c r="E43" s="3" t="s">
        <v>484</v>
      </c>
      <c r="F43" s="3">
        <v>2</v>
      </c>
      <c r="G43" s="3" t="s">
        <v>400</v>
      </c>
    </row>
    <row r="44" spans="1:16384" x14ac:dyDescent="0.25">
      <c r="A44" s="3">
        <v>43</v>
      </c>
      <c r="B44" s="3">
        <v>1</v>
      </c>
      <c r="C44" s="62" t="s">
        <v>1000</v>
      </c>
      <c r="D44" s="2" t="s">
        <v>78</v>
      </c>
      <c r="E44" s="3" t="s">
        <v>485</v>
      </c>
      <c r="F44" s="3">
        <v>2</v>
      </c>
      <c r="G44" s="3" t="s">
        <v>401</v>
      </c>
    </row>
    <row r="45" spans="1:16384" x14ac:dyDescent="0.25">
      <c r="A45" s="3">
        <v>44</v>
      </c>
      <c r="B45" s="3">
        <v>2</v>
      </c>
      <c r="C45" s="62" t="s">
        <v>1000</v>
      </c>
      <c r="D45" s="2" t="s">
        <v>77</v>
      </c>
      <c r="E45" s="3" t="s">
        <v>486</v>
      </c>
      <c r="F45" s="3">
        <v>2</v>
      </c>
      <c r="G45" s="3" t="s">
        <v>402</v>
      </c>
    </row>
    <row r="46" spans="1:16384" x14ac:dyDescent="0.25">
      <c r="A46" s="3">
        <v>45</v>
      </c>
      <c r="B46" s="3">
        <v>2</v>
      </c>
      <c r="C46" s="62" t="s">
        <v>1000</v>
      </c>
      <c r="D46" s="2" t="s">
        <v>86</v>
      </c>
      <c r="E46" s="3" t="s">
        <v>487</v>
      </c>
      <c r="F46" s="3">
        <v>2</v>
      </c>
      <c r="G46" s="3" t="s">
        <v>403</v>
      </c>
    </row>
    <row r="47" spans="1:16384" x14ac:dyDescent="0.25">
      <c r="A47" s="3">
        <v>46</v>
      </c>
      <c r="B47" s="3">
        <v>2</v>
      </c>
      <c r="C47" s="62" t="s">
        <v>1000</v>
      </c>
      <c r="D47" s="2" t="s">
        <v>87</v>
      </c>
      <c r="E47" s="3" t="s">
        <v>488</v>
      </c>
      <c r="F47" s="3">
        <v>2</v>
      </c>
      <c r="G47" s="3" t="s">
        <v>404</v>
      </c>
    </row>
    <row r="48" spans="1:16384" x14ac:dyDescent="0.25">
      <c r="A48" s="3">
        <v>47</v>
      </c>
      <c r="B48" s="3">
        <v>2</v>
      </c>
      <c r="C48" s="62" t="s">
        <v>1000</v>
      </c>
      <c r="D48" s="2" t="s">
        <v>104</v>
      </c>
      <c r="E48" s="3" t="s">
        <v>285</v>
      </c>
      <c r="F48" s="3">
        <v>3</v>
      </c>
      <c r="G48" s="3" t="s">
        <v>405</v>
      </c>
    </row>
    <row r="49" spans="1:7" x14ac:dyDescent="0.25">
      <c r="A49" s="3">
        <v>48</v>
      </c>
      <c r="B49" s="3">
        <v>1</v>
      </c>
      <c r="C49" s="62" t="s">
        <v>1000</v>
      </c>
      <c r="D49" s="2" t="s">
        <v>105</v>
      </c>
      <c r="E49" s="3" t="s">
        <v>489</v>
      </c>
      <c r="F49" s="3">
        <v>3</v>
      </c>
      <c r="G49" s="3" t="s">
        <v>406</v>
      </c>
    </row>
    <row r="50" spans="1:7" x14ac:dyDescent="0.25">
      <c r="A50" s="3">
        <v>49</v>
      </c>
      <c r="B50" s="3">
        <v>1</v>
      </c>
      <c r="C50" s="62" t="s">
        <v>1002</v>
      </c>
      <c r="D50" s="2" t="s">
        <v>106</v>
      </c>
      <c r="E50" s="3" t="s">
        <v>280</v>
      </c>
      <c r="F50" s="3">
        <v>3</v>
      </c>
      <c r="G50" s="3" t="s">
        <v>407</v>
      </c>
    </row>
    <row r="51" spans="1:7" x14ac:dyDescent="0.25">
      <c r="A51" s="3">
        <v>50</v>
      </c>
      <c r="B51" s="3">
        <v>1</v>
      </c>
      <c r="C51" s="62" t="s">
        <v>1002</v>
      </c>
      <c r="D51" s="2" t="s">
        <v>115</v>
      </c>
      <c r="E51" s="3" t="s">
        <v>305</v>
      </c>
      <c r="F51" s="3">
        <v>3</v>
      </c>
      <c r="G51" s="3" t="s">
        <v>408</v>
      </c>
    </row>
    <row r="52" spans="1:7" x14ac:dyDescent="0.25">
      <c r="A52" s="3">
        <v>51</v>
      </c>
      <c r="B52" s="3">
        <v>1</v>
      </c>
      <c r="C52" s="62" t="s">
        <v>1002</v>
      </c>
      <c r="D52" s="2" t="s">
        <v>116</v>
      </c>
      <c r="E52" s="3" t="s">
        <v>456</v>
      </c>
      <c r="F52" s="3">
        <v>1</v>
      </c>
      <c r="G52" s="3" t="s">
        <v>409</v>
      </c>
    </row>
    <row r="53" spans="1:7" x14ac:dyDescent="0.25">
      <c r="A53" s="3">
        <v>52</v>
      </c>
      <c r="B53" s="3">
        <v>1</v>
      </c>
      <c r="C53" s="62" t="s">
        <v>1002</v>
      </c>
      <c r="D53" s="2" t="s">
        <v>117</v>
      </c>
      <c r="E53" s="3" t="s">
        <v>451</v>
      </c>
      <c r="F53" s="3">
        <v>1</v>
      </c>
      <c r="G53" s="3" t="s">
        <v>410</v>
      </c>
    </row>
    <row r="54" spans="1:7" x14ac:dyDescent="0.25">
      <c r="A54" s="3">
        <v>53</v>
      </c>
      <c r="B54" s="3">
        <v>1</v>
      </c>
      <c r="C54" s="62" t="s">
        <v>1002</v>
      </c>
      <c r="D54" s="2" t="s">
        <v>123</v>
      </c>
      <c r="E54" s="3" t="s">
        <v>298</v>
      </c>
      <c r="F54" s="3">
        <v>1</v>
      </c>
      <c r="G54" s="3" t="s">
        <v>411</v>
      </c>
    </row>
    <row r="55" spans="1:7" x14ac:dyDescent="0.25">
      <c r="A55" s="3">
        <v>54</v>
      </c>
      <c r="B55" s="3">
        <v>2</v>
      </c>
      <c r="C55" s="62" t="s">
        <v>1002</v>
      </c>
      <c r="D55" s="2" t="s">
        <v>124</v>
      </c>
      <c r="E55" s="3" t="s">
        <v>281</v>
      </c>
      <c r="F55" s="3">
        <v>1</v>
      </c>
      <c r="G55" s="3" t="s">
        <v>412</v>
      </c>
    </row>
    <row r="56" spans="1:7" x14ac:dyDescent="0.25">
      <c r="A56" s="3">
        <v>55</v>
      </c>
      <c r="B56" s="3">
        <v>2</v>
      </c>
      <c r="C56" s="62" t="s">
        <v>1002</v>
      </c>
      <c r="D56" s="2" t="s">
        <v>125</v>
      </c>
      <c r="E56" s="3" t="s">
        <v>490</v>
      </c>
      <c r="F56" s="3">
        <v>2</v>
      </c>
      <c r="G56" s="3" t="s">
        <v>413</v>
      </c>
    </row>
    <row r="57" spans="1:7" x14ac:dyDescent="0.25">
      <c r="A57" s="3">
        <v>56</v>
      </c>
      <c r="B57" s="3">
        <v>2</v>
      </c>
      <c r="C57" s="62" t="s">
        <v>1002</v>
      </c>
      <c r="D57" s="2" t="s">
        <v>126</v>
      </c>
      <c r="E57" s="3" t="s">
        <v>491</v>
      </c>
      <c r="F57" s="3">
        <v>4</v>
      </c>
      <c r="G57" s="3" t="s">
        <v>414</v>
      </c>
    </row>
    <row r="58" spans="1:7" x14ac:dyDescent="0.25">
      <c r="A58" s="3">
        <v>57</v>
      </c>
      <c r="B58" s="3">
        <v>2</v>
      </c>
      <c r="C58" s="62" t="s">
        <v>1002</v>
      </c>
      <c r="D58" s="2" t="s">
        <v>133</v>
      </c>
      <c r="E58" s="3" t="s">
        <v>492</v>
      </c>
      <c r="F58" s="3">
        <v>4</v>
      </c>
      <c r="G58" s="3" t="s">
        <v>415</v>
      </c>
    </row>
    <row r="59" spans="1:7" x14ac:dyDescent="0.25">
      <c r="A59" s="3">
        <v>58</v>
      </c>
      <c r="B59" s="3">
        <v>1</v>
      </c>
      <c r="C59" s="62" t="s">
        <v>1002</v>
      </c>
      <c r="D59" s="2" t="s">
        <v>134</v>
      </c>
      <c r="E59" s="3" t="s">
        <v>493</v>
      </c>
      <c r="F59" s="3">
        <v>4</v>
      </c>
      <c r="G59" s="3" t="s">
        <v>416</v>
      </c>
    </row>
    <row r="60" spans="1:7" x14ac:dyDescent="0.25">
      <c r="A60" s="3">
        <v>59</v>
      </c>
      <c r="B60" s="3">
        <v>1</v>
      </c>
      <c r="C60" s="62" t="s">
        <v>1003</v>
      </c>
      <c r="D60" s="2" t="s">
        <v>135</v>
      </c>
      <c r="E60" s="3" t="s">
        <v>452</v>
      </c>
      <c r="F60" s="3">
        <v>1</v>
      </c>
      <c r="G60" s="3" t="s">
        <v>417</v>
      </c>
    </row>
    <row r="61" spans="1:7" x14ac:dyDescent="0.25">
      <c r="A61" s="3">
        <v>60</v>
      </c>
      <c r="B61" s="3">
        <v>1</v>
      </c>
      <c r="C61" s="62" t="s">
        <v>1003</v>
      </c>
      <c r="D61" s="2" t="s">
        <v>136</v>
      </c>
      <c r="E61" s="3" t="s">
        <v>494</v>
      </c>
      <c r="F61" s="3">
        <v>2</v>
      </c>
      <c r="G61" s="3" t="s">
        <v>418</v>
      </c>
    </row>
    <row r="62" spans="1:7" x14ac:dyDescent="0.25">
      <c r="A62" s="3">
        <v>61</v>
      </c>
      <c r="B62" s="3">
        <v>1</v>
      </c>
      <c r="C62" s="62" t="s">
        <v>1003</v>
      </c>
      <c r="D62" s="2" t="s">
        <v>142</v>
      </c>
      <c r="E62" s="3" t="s">
        <v>455</v>
      </c>
      <c r="F62" s="3">
        <v>1</v>
      </c>
      <c r="G62" s="3" t="s">
        <v>419</v>
      </c>
    </row>
    <row r="63" spans="1:7" x14ac:dyDescent="0.25">
      <c r="A63" s="3">
        <v>62</v>
      </c>
      <c r="B63" s="3">
        <v>1</v>
      </c>
      <c r="C63" s="62" t="s">
        <v>1003</v>
      </c>
      <c r="D63" s="2" t="s">
        <v>143</v>
      </c>
      <c r="E63" s="3" t="s">
        <v>495</v>
      </c>
      <c r="F63" s="3">
        <v>1</v>
      </c>
      <c r="G63" s="3" t="s">
        <v>420</v>
      </c>
    </row>
    <row r="64" spans="1:7" x14ac:dyDescent="0.25">
      <c r="A64" s="3">
        <v>63</v>
      </c>
      <c r="B64" s="3">
        <v>2</v>
      </c>
      <c r="C64" s="62" t="s">
        <v>1003</v>
      </c>
      <c r="D64" s="2" t="s">
        <v>144</v>
      </c>
      <c r="E64" s="3" t="s">
        <v>496</v>
      </c>
      <c r="F64" s="3">
        <v>1</v>
      </c>
      <c r="G64" s="3" t="s">
        <v>421</v>
      </c>
    </row>
    <row r="65" spans="1:7" x14ac:dyDescent="0.25">
      <c r="A65" s="3">
        <v>64</v>
      </c>
      <c r="B65" s="3">
        <v>2</v>
      </c>
      <c r="C65" s="62" t="s">
        <v>1003</v>
      </c>
      <c r="D65" s="2" t="s">
        <v>145</v>
      </c>
      <c r="E65" s="3" t="s">
        <v>497</v>
      </c>
      <c r="F65" s="3">
        <v>1</v>
      </c>
      <c r="G65" s="3" t="s">
        <v>422</v>
      </c>
    </row>
    <row r="66" spans="1:7" x14ac:dyDescent="0.25">
      <c r="A66" s="3">
        <v>65</v>
      </c>
      <c r="B66" s="3">
        <v>2</v>
      </c>
      <c r="C66" s="62" t="s">
        <v>1003</v>
      </c>
      <c r="D66" s="2" t="s">
        <v>149</v>
      </c>
      <c r="E66" s="3" t="s">
        <v>498</v>
      </c>
      <c r="F66" s="3">
        <v>2</v>
      </c>
      <c r="G66" s="3" t="s">
        <v>423</v>
      </c>
    </row>
    <row r="67" spans="1:7" x14ac:dyDescent="0.25">
      <c r="A67" s="8">
        <v>66</v>
      </c>
      <c r="B67" s="8" t="s">
        <v>1340</v>
      </c>
      <c r="C67" s="69">
        <v>150</v>
      </c>
      <c r="D67" s="8">
        <v>1</v>
      </c>
      <c r="E67" s="8">
        <v>-3</v>
      </c>
      <c r="F67" s="20">
        <v>-9</v>
      </c>
      <c r="G67" s="8">
        <v>1</v>
      </c>
    </row>
    <row r="68" spans="1:7" x14ac:dyDescent="0.25">
      <c r="A68" s="8">
        <v>67</v>
      </c>
      <c r="B68" s="8" t="s">
        <v>1340</v>
      </c>
      <c r="C68" s="69">
        <v>150</v>
      </c>
      <c r="D68" s="8">
        <v>2</v>
      </c>
      <c r="E68" s="8">
        <v>-3</v>
      </c>
      <c r="F68" s="20">
        <v>-8</v>
      </c>
      <c r="G68" s="8">
        <v>2</v>
      </c>
    </row>
    <row r="69" spans="1:7" x14ac:dyDescent="0.25">
      <c r="A69" s="8">
        <v>68</v>
      </c>
      <c r="B69" s="8" t="s">
        <v>1340</v>
      </c>
      <c r="C69" s="69">
        <v>150</v>
      </c>
      <c r="D69" s="8">
        <v>3</v>
      </c>
      <c r="E69" s="8">
        <v>-2</v>
      </c>
      <c r="F69" s="20">
        <v>-7</v>
      </c>
      <c r="G69" s="8">
        <v>3</v>
      </c>
    </row>
    <row r="70" spans="1:7" x14ac:dyDescent="0.25">
      <c r="A70" s="8">
        <v>69</v>
      </c>
      <c r="B70" s="8" t="s">
        <v>1340</v>
      </c>
      <c r="C70" s="69">
        <v>150</v>
      </c>
      <c r="D70" s="8">
        <v>4</v>
      </c>
      <c r="E70" s="8">
        <v>-1</v>
      </c>
      <c r="F70" s="20">
        <v>-6</v>
      </c>
      <c r="G70" s="8">
        <v>4</v>
      </c>
    </row>
    <row r="71" spans="1:7" x14ac:dyDescent="0.25">
      <c r="A71" s="8">
        <v>70</v>
      </c>
      <c r="B71" s="8" t="s">
        <v>1340</v>
      </c>
      <c r="C71" s="69">
        <v>150</v>
      </c>
      <c r="D71" s="8">
        <v>5</v>
      </c>
      <c r="E71" s="8">
        <v>0</v>
      </c>
      <c r="F71" s="20">
        <v>-5</v>
      </c>
      <c r="G71" s="8">
        <v>5</v>
      </c>
    </row>
    <row r="72" spans="1:7" x14ac:dyDescent="0.25">
      <c r="A72" s="8">
        <v>71</v>
      </c>
      <c r="B72" s="8" t="s">
        <v>1340</v>
      </c>
      <c r="C72" s="69">
        <v>150</v>
      </c>
      <c r="D72" s="8">
        <v>6</v>
      </c>
      <c r="E72" s="8">
        <v>-1</v>
      </c>
      <c r="F72" s="20">
        <v>-4</v>
      </c>
      <c r="G72" s="8">
        <v>6</v>
      </c>
    </row>
    <row r="73" spans="1:7" x14ac:dyDescent="0.25">
      <c r="A73" s="8">
        <v>72</v>
      </c>
      <c r="B73" s="8" t="s">
        <v>1340</v>
      </c>
      <c r="C73" s="69">
        <v>150</v>
      </c>
      <c r="D73" s="8">
        <v>7</v>
      </c>
      <c r="E73" s="8">
        <v>-2</v>
      </c>
      <c r="F73" s="20">
        <v>-3</v>
      </c>
      <c r="G73" s="8">
        <v>7</v>
      </c>
    </row>
    <row r="74" spans="1:7" x14ac:dyDescent="0.25">
      <c r="A74" s="8">
        <v>73</v>
      </c>
      <c r="B74" s="8" t="s">
        <v>1340</v>
      </c>
      <c r="C74" s="69">
        <v>150</v>
      </c>
      <c r="D74" s="8">
        <v>8</v>
      </c>
      <c r="E74" s="8">
        <v>-3</v>
      </c>
      <c r="F74" s="20">
        <v>-2</v>
      </c>
      <c r="G74" s="8">
        <v>8</v>
      </c>
    </row>
    <row r="75" spans="1:7" x14ac:dyDescent="0.25">
      <c r="A75" s="8">
        <v>74</v>
      </c>
      <c r="B75" s="8" t="s">
        <v>1340</v>
      </c>
      <c r="C75" s="69">
        <v>150</v>
      </c>
      <c r="D75" s="8">
        <v>9</v>
      </c>
      <c r="E75" s="8">
        <v>-4</v>
      </c>
      <c r="F75" s="20">
        <v>-1</v>
      </c>
      <c r="G75" s="8">
        <v>9</v>
      </c>
    </row>
    <row r="76" spans="1:7" x14ac:dyDescent="0.25">
      <c r="A76" s="8">
        <v>75</v>
      </c>
      <c r="B76" s="8" t="s">
        <v>1340</v>
      </c>
      <c r="C76" s="69">
        <v>150</v>
      </c>
      <c r="D76" s="8">
        <v>10</v>
      </c>
      <c r="E76" s="8">
        <v>-5</v>
      </c>
      <c r="F76" s="42">
        <v>0</v>
      </c>
      <c r="G76" s="8">
        <v>9</v>
      </c>
    </row>
    <row r="77" spans="1:7" x14ac:dyDescent="0.25">
      <c r="A77" s="8">
        <v>76</v>
      </c>
      <c r="B77" s="8" t="s">
        <v>1340</v>
      </c>
      <c r="C77" s="69">
        <v>150</v>
      </c>
      <c r="D77" s="8">
        <v>11</v>
      </c>
      <c r="E77" s="8">
        <v>-6</v>
      </c>
      <c r="F77" s="42">
        <v>1</v>
      </c>
      <c r="G77" s="8">
        <v>10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CB74-A64B-45D3-9172-0338FA1B7F74}">
  <dimension ref="A1:I66"/>
  <sheetViews>
    <sheetView topLeftCell="A12" workbookViewId="0">
      <selection activeCell="D20" sqref="D20"/>
    </sheetView>
  </sheetViews>
  <sheetFormatPr baseColWidth="10" defaultRowHeight="15" x14ac:dyDescent="0.25"/>
  <cols>
    <col min="1" max="1" width="17.28515625" customWidth="1"/>
    <col min="2" max="2" width="14.85546875" customWidth="1"/>
    <col min="3" max="3" width="14.140625" style="60" customWidth="1"/>
    <col min="4" max="4" width="17.28515625" customWidth="1"/>
    <col min="5" max="5" width="25.7109375" bestFit="1" customWidth="1"/>
    <col min="6" max="6" width="18.28515625" customWidth="1"/>
    <col min="7" max="7" width="25.7109375" customWidth="1"/>
    <col min="8" max="8" width="14.7109375" customWidth="1"/>
  </cols>
  <sheetData>
    <row r="1" spans="1:9" x14ac:dyDescent="0.25">
      <c r="A1" s="22" t="s">
        <v>62</v>
      </c>
      <c r="B1" s="22" t="s">
        <v>26</v>
      </c>
      <c r="C1" s="67" t="s">
        <v>50</v>
      </c>
      <c r="D1" s="22" t="s">
        <v>48</v>
      </c>
      <c r="E1" s="22" t="s">
        <v>49</v>
      </c>
      <c r="F1" s="22" t="s">
        <v>44</v>
      </c>
      <c r="G1" s="22" t="s">
        <v>205</v>
      </c>
      <c r="H1" s="22" t="s">
        <v>41</v>
      </c>
    </row>
    <row r="2" spans="1:9" x14ac:dyDescent="0.25">
      <c r="A2" s="3">
        <v>1</v>
      </c>
      <c r="B2" s="3">
        <v>1</v>
      </c>
      <c r="C2" s="62" t="s">
        <v>1257</v>
      </c>
      <c r="D2" s="3">
        <v>2</v>
      </c>
      <c r="E2" s="3" t="s">
        <v>229</v>
      </c>
      <c r="F2" s="3">
        <v>1</v>
      </c>
      <c r="G2" s="6">
        <v>115</v>
      </c>
      <c r="H2" s="6">
        <f t="shared" ref="H2:H33" si="0">D2*G2</f>
        <v>230</v>
      </c>
      <c r="I2" s="4">
        <v>43179</v>
      </c>
    </row>
    <row r="3" spans="1:9" x14ac:dyDescent="0.25">
      <c r="A3" s="3">
        <v>2</v>
      </c>
      <c r="B3" s="3">
        <v>2</v>
      </c>
      <c r="C3" s="62" t="s">
        <v>1258</v>
      </c>
      <c r="D3" s="3">
        <v>2</v>
      </c>
      <c r="E3" s="3" t="s">
        <v>238</v>
      </c>
      <c r="F3" s="3">
        <v>2</v>
      </c>
      <c r="G3" s="6">
        <v>184</v>
      </c>
      <c r="H3" s="6">
        <f t="shared" si="0"/>
        <v>368</v>
      </c>
      <c r="I3" s="4">
        <v>43188</v>
      </c>
    </row>
    <row r="4" spans="1:9" x14ac:dyDescent="0.25">
      <c r="A4" s="3">
        <v>3</v>
      </c>
      <c r="B4" s="3">
        <v>2</v>
      </c>
      <c r="C4" s="62" t="s">
        <v>1259</v>
      </c>
      <c r="D4" s="3">
        <v>2</v>
      </c>
      <c r="E4" s="3" t="s">
        <v>232</v>
      </c>
      <c r="F4" s="3">
        <v>3</v>
      </c>
      <c r="G4" s="6">
        <v>161</v>
      </c>
      <c r="H4" s="6">
        <f t="shared" si="0"/>
        <v>322</v>
      </c>
      <c r="I4" s="4">
        <v>43216</v>
      </c>
    </row>
    <row r="5" spans="1:9" x14ac:dyDescent="0.25">
      <c r="A5" s="3">
        <v>4</v>
      </c>
      <c r="B5" s="3">
        <v>1</v>
      </c>
      <c r="C5" s="62" t="s">
        <v>1260</v>
      </c>
      <c r="D5" s="3">
        <v>2</v>
      </c>
      <c r="E5" s="3" t="s">
        <v>230</v>
      </c>
      <c r="F5" s="3">
        <v>4</v>
      </c>
      <c r="G5" s="6">
        <v>69</v>
      </c>
      <c r="H5" s="6">
        <f t="shared" si="0"/>
        <v>138</v>
      </c>
      <c r="I5" s="4">
        <v>43222</v>
      </c>
    </row>
    <row r="6" spans="1:9" x14ac:dyDescent="0.25">
      <c r="A6" s="3" t="s">
        <v>1291</v>
      </c>
      <c r="B6" s="3">
        <v>1</v>
      </c>
      <c r="C6" s="62" t="s">
        <v>1292</v>
      </c>
      <c r="D6" s="3">
        <v>2</v>
      </c>
      <c r="E6" s="3" t="s">
        <v>231</v>
      </c>
      <c r="F6" s="3">
        <v>5</v>
      </c>
      <c r="G6" s="6">
        <v>230</v>
      </c>
      <c r="H6" s="6">
        <f t="shared" si="0"/>
        <v>460</v>
      </c>
      <c r="I6" s="4">
        <v>43245</v>
      </c>
    </row>
    <row r="7" spans="1:9" x14ac:dyDescent="0.25">
      <c r="A7" s="3">
        <v>6</v>
      </c>
      <c r="B7" s="3">
        <v>1</v>
      </c>
      <c r="C7" s="62" t="s">
        <v>1261</v>
      </c>
      <c r="D7" s="3">
        <v>2</v>
      </c>
      <c r="E7" s="3" t="s">
        <v>235</v>
      </c>
      <c r="F7" s="3">
        <v>6</v>
      </c>
      <c r="G7" s="6">
        <v>276</v>
      </c>
      <c r="H7" s="6">
        <f t="shared" si="0"/>
        <v>552</v>
      </c>
      <c r="I7" s="4">
        <v>43268</v>
      </c>
    </row>
    <row r="8" spans="1:9" x14ac:dyDescent="0.25">
      <c r="A8" s="3">
        <v>7</v>
      </c>
      <c r="B8" s="3">
        <v>2</v>
      </c>
      <c r="C8" s="62" t="s">
        <v>1262</v>
      </c>
      <c r="D8" s="3">
        <v>2</v>
      </c>
      <c r="E8" s="3" t="s">
        <v>247</v>
      </c>
      <c r="F8" s="3">
        <v>7</v>
      </c>
      <c r="G8" s="6">
        <v>151.80000000000001</v>
      </c>
      <c r="H8" s="6">
        <f t="shared" si="0"/>
        <v>303.60000000000002</v>
      </c>
      <c r="I8" s="4">
        <v>43273</v>
      </c>
    </row>
    <row r="9" spans="1:9" x14ac:dyDescent="0.25">
      <c r="A9" s="3">
        <v>8</v>
      </c>
      <c r="B9" s="3">
        <v>1</v>
      </c>
      <c r="C9" s="62" t="s">
        <v>1072</v>
      </c>
      <c r="D9" s="3">
        <v>2</v>
      </c>
      <c r="E9" s="3" t="s">
        <v>234</v>
      </c>
      <c r="F9" s="3">
        <v>8</v>
      </c>
      <c r="G9" s="6">
        <v>103.5</v>
      </c>
      <c r="H9" s="6">
        <f t="shared" si="0"/>
        <v>207</v>
      </c>
      <c r="I9" s="4">
        <v>43295</v>
      </c>
    </row>
    <row r="10" spans="1:9" x14ac:dyDescent="0.25">
      <c r="A10" s="3" t="s">
        <v>1293</v>
      </c>
      <c r="B10" s="3">
        <v>2</v>
      </c>
      <c r="C10" s="62" t="s">
        <v>1294</v>
      </c>
      <c r="D10" s="3">
        <v>3</v>
      </c>
      <c r="E10" s="3" t="s">
        <v>233</v>
      </c>
      <c r="F10" s="3">
        <v>9</v>
      </c>
      <c r="G10" s="6">
        <v>184</v>
      </c>
      <c r="H10" s="6">
        <f t="shared" si="0"/>
        <v>552</v>
      </c>
      <c r="I10" s="4">
        <v>43304</v>
      </c>
    </row>
    <row r="11" spans="1:9" x14ac:dyDescent="0.25">
      <c r="A11" s="3">
        <v>10</v>
      </c>
      <c r="B11" s="3">
        <v>1</v>
      </c>
      <c r="C11" s="62" t="s">
        <v>1263</v>
      </c>
      <c r="D11" s="3">
        <v>3</v>
      </c>
      <c r="E11" s="3" t="s">
        <v>239</v>
      </c>
      <c r="F11" s="3">
        <v>10</v>
      </c>
      <c r="G11" s="6">
        <v>217.005</v>
      </c>
      <c r="H11" s="6">
        <f t="shared" si="0"/>
        <v>651.01499999999999</v>
      </c>
      <c r="I11" s="4">
        <v>43288</v>
      </c>
    </row>
    <row r="12" spans="1:9" x14ac:dyDescent="0.25">
      <c r="A12" s="3">
        <v>11</v>
      </c>
      <c r="B12" s="3">
        <v>2</v>
      </c>
      <c r="C12" s="62" t="s">
        <v>1264</v>
      </c>
      <c r="D12" s="3">
        <v>3</v>
      </c>
      <c r="E12" s="3" t="s">
        <v>240</v>
      </c>
      <c r="F12" s="3">
        <v>11</v>
      </c>
      <c r="G12" s="6">
        <v>287.5</v>
      </c>
      <c r="H12" s="6">
        <f t="shared" si="0"/>
        <v>862.5</v>
      </c>
      <c r="I12" s="4">
        <v>43293</v>
      </c>
    </row>
    <row r="13" spans="1:9" x14ac:dyDescent="0.25">
      <c r="A13" s="3">
        <v>12</v>
      </c>
      <c r="B13" s="3">
        <v>1</v>
      </c>
      <c r="C13" s="62" t="s">
        <v>1265</v>
      </c>
      <c r="D13" s="3">
        <v>3</v>
      </c>
      <c r="E13" s="3" t="s">
        <v>236</v>
      </c>
      <c r="F13" s="3">
        <v>12</v>
      </c>
      <c r="G13" s="6">
        <v>103.5</v>
      </c>
      <c r="H13" s="6">
        <f t="shared" si="0"/>
        <v>310.5</v>
      </c>
      <c r="I13" s="4">
        <v>43358</v>
      </c>
    </row>
    <row r="14" spans="1:9" x14ac:dyDescent="0.25">
      <c r="A14" s="3">
        <v>13</v>
      </c>
      <c r="B14" s="3">
        <v>2</v>
      </c>
      <c r="C14" s="62" t="s">
        <v>1266</v>
      </c>
      <c r="D14" s="3">
        <v>3</v>
      </c>
      <c r="E14" s="3" t="s">
        <v>237</v>
      </c>
      <c r="F14" s="3">
        <v>13</v>
      </c>
      <c r="G14" s="6">
        <v>92</v>
      </c>
      <c r="H14" s="6">
        <f t="shared" si="0"/>
        <v>276</v>
      </c>
      <c r="I14" s="4">
        <v>43372</v>
      </c>
    </row>
    <row r="15" spans="1:9" x14ac:dyDescent="0.25">
      <c r="A15" s="3">
        <v>14</v>
      </c>
      <c r="B15" s="3">
        <v>2</v>
      </c>
      <c r="C15" s="62" t="s">
        <v>1267</v>
      </c>
      <c r="D15" s="3">
        <v>4</v>
      </c>
      <c r="E15" s="3" t="s">
        <v>241</v>
      </c>
      <c r="F15" s="3">
        <v>14</v>
      </c>
      <c r="G15" s="6">
        <v>92</v>
      </c>
      <c r="H15" s="6">
        <f t="shared" si="0"/>
        <v>368</v>
      </c>
      <c r="I15" s="4">
        <v>43379</v>
      </c>
    </row>
    <row r="16" spans="1:9" x14ac:dyDescent="0.25">
      <c r="A16" s="3">
        <v>15</v>
      </c>
      <c r="B16" s="3">
        <v>2</v>
      </c>
      <c r="C16" s="62" t="s">
        <v>1268</v>
      </c>
      <c r="D16" s="3">
        <v>4</v>
      </c>
      <c r="E16" s="3" t="s">
        <v>288</v>
      </c>
      <c r="F16" s="3">
        <v>15</v>
      </c>
      <c r="G16" s="6">
        <v>184</v>
      </c>
      <c r="H16" s="6">
        <f t="shared" si="0"/>
        <v>736</v>
      </c>
      <c r="I16" s="4">
        <v>43388</v>
      </c>
    </row>
    <row r="17" spans="1:9" x14ac:dyDescent="0.25">
      <c r="A17" s="3">
        <v>16</v>
      </c>
      <c r="B17" s="3">
        <v>2</v>
      </c>
      <c r="C17" s="62" t="s">
        <v>1083</v>
      </c>
      <c r="D17" s="3">
        <v>4</v>
      </c>
      <c r="E17" s="3" t="s">
        <v>243</v>
      </c>
      <c r="F17" s="3">
        <v>16</v>
      </c>
      <c r="G17" s="6">
        <v>172.5</v>
      </c>
      <c r="H17" s="6">
        <f t="shared" si="0"/>
        <v>690</v>
      </c>
      <c r="I17" s="4">
        <v>43401</v>
      </c>
    </row>
    <row r="18" spans="1:9" x14ac:dyDescent="0.25">
      <c r="A18" s="3">
        <v>17</v>
      </c>
      <c r="B18" s="3">
        <v>1</v>
      </c>
      <c r="C18" s="62" t="s">
        <v>1269</v>
      </c>
      <c r="D18" s="3">
        <v>4</v>
      </c>
      <c r="E18" s="3" t="s">
        <v>244</v>
      </c>
      <c r="F18" s="3">
        <v>17</v>
      </c>
      <c r="G18" s="6">
        <v>322</v>
      </c>
      <c r="H18" s="6">
        <f t="shared" si="0"/>
        <v>1288</v>
      </c>
      <c r="I18" s="4">
        <v>43420</v>
      </c>
    </row>
    <row r="19" spans="1:9" x14ac:dyDescent="0.25">
      <c r="A19" s="3">
        <v>18</v>
      </c>
      <c r="B19" s="3">
        <v>1</v>
      </c>
      <c r="C19" s="62" t="s">
        <v>1270</v>
      </c>
      <c r="D19" s="3">
        <v>4</v>
      </c>
      <c r="E19" s="3" t="s">
        <v>245</v>
      </c>
      <c r="F19" s="3">
        <v>18</v>
      </c>
      <c r="G19" s="6">
        <v>264.5</v>
      </c>
      <c r="H19" s="6">
        <f t="shared" si="0"/>
        <v>1058</v>
      </c>
      <c r="I19" s="4">
        <v>43431</v>
      </c>
    </row>
    <row r="20" spans="1:9" x14ac:dyDescent="0.25">
      <c r="A20" s="3" t="s">
        <v>1295</v>
      </c>
      <c r="B20" s="3">
        <v>2</v>
      </c>
      <c r="C20" s="62" t="s">
        <v>1296</v>
      </c>
      <c r="D20" s="3">
        <v>1</v>
      </c>
      <c r="E20" s="3" t="s">
        <v>246</v>
      </c>
      <c r="F20" s="3" t="s">
        <v>1297</v>
      </c>
      <c r="G20" s="6">
        <v>126.5</v>
      </c>
      <c r="H20" s="6">
        <f t="shared" si="0"/>
        <v>126.5</v>
      </c>
      <c r="I20" s="4">
        <v>43436</v>
      </c>
    </row>
    <row r="21" spans="1:9" x14ac:dyDescent="0.25">
      <c r="A21" s="3">
        <v>20</v>
      </c>
      <c r="B21" s="3">
        <v>1</v>
      </c>
      <c r="C21" s="62" t="s">
        <v>1271</v>
      </c>
      <c r="D21" s="3">
        <v>1</v>
      </c>
      <c r="E21" s="3" t="s">
        <v>248</v>
      </c>
      <c r="F21" s="3">
        <v>20</v>
      </c>
      <c r="G21" s="6">
        <v>110.4</v>
      </c>
      <c r="H21" s="6">
        <f t="shared" si="0"/>
        <v>110.4</v>
      </c>
      <c r="I21" s="4">
        <v>43441</v>
      </c>
    </row>
    <row r="22" spans="1:9" x14ac:dyDescent="0.25">
      <c r="A22" s="3">
        <v>21</v>
      </c>
      <c r="B22" s="3">
        <v>1</v>
      </c>
      <c r="C22" s="62" t="s">
        <v>1272</v>
      </c>
      <c r="D22" s="3">
        <v>1</v>
      </c>
      <c r="E22" s="3" t="s">
        <v>249</v>
      </c>
      <c r="F22" s="3">
        <v>21</v>
      </c>
      <c r="G22" s="6">
        <v>138</v>
      </c>
      <c r="H22" s="6">
        <f t="shared" si="0"/>
        <v>138</v>
      </c>
      <c r="I22" s="4">
        <v>43446</v>
      </c>
    </row>
    <row r="23" spans="1:9" x14ac:dyDescent="0.25">
      <c r="A23" s="3">
        <v>22</v>
      </c>
      <c r="B23" s="3">
        <v>2</v>
      </c>
      <c r="C23" s="62" t="s">
        <v>1273</v>
      </c>
      <c r="D23" s="3">
        <v>1</v>
      </c>
      <c r="E23" s="3" t="s">
        <v>250</v>
      </c>
      <c r="F23" s="3">
        <v>22</v>
      </c>
      <c r="G23" s="6">
        <v>173.97200000000001</v>
      </c>
      <c r="H23" s="6">
        <f t="shared" si="0"/>
        <v>173.97200000000001</v>
      </c>
      <c r="I23" s="4">
        <v>43450</v>
      </c>
    </row>
    <row r="24" spans="1:9" x14ac:dyDescent="0.25">
      <c r="A24" s="3">
        <v>23</v>
      </c>
      <c r="B24" s="3">
        <v>2</v>
      </c>
      <c r="C24" s="62" t="s">
        <v>1274</v>
      </c>
      <c r="D24" s="3">
        <v>1</v>
      </c>
      <c r="E24" s="3" t="s">
        <v>251</v>
      </c>
      <c r="F24" s="3">
        <v>23</v>
      </c>
      <c r="G24" s="6">
        <v>188.46199999999999</v>
      </c>
      <c r="H24" s="6">
        <f t="shared" si="0"/>
        <v>188.46199999999999</v>
      </c>
      <c r="I24" s="4">
        <v>43456</v>
      </c>
    </row>
    <row r="25" spans="1:9" x14ac:dyDescent="0.25">
      <c r="A25" s="3">
        <v>24</v>
      </c>
      <c r="B25" s="3">
        <v>2</v>
      </c>
      <c r="C25" s="62" t="s">
        <v>1275</v>
      </c>
      <c r="D25" s="3">
        <v>1</v>
      </c>
      <c r="E25" s="3" t="s">
        <v>252</v>
      </c>
      <c r="F25" s="3">
        <v>24</v>
      </c>
      <c r="G25" s="6">
        <v>138.78200000000001</v>
      </c>
      <c r="H25" s="6">
        <f t="shared" si="0"/>
        <v>138.78200000000001</v>
      </c>
      <c r="I25" s="4">
        <v>43464</v>
      </c>
    </row>
    <row r="26" spans="1:9" x14ac:dyDescent="0.25">
      <c r="A26" s="3">
        <v>25</v>
      </c>
      <c r="B26" s="3">
        <v>2</v>
      </c>
      <c r="C26" s="62" t="s">
        <v>1276</v>
      </c>
      <c r="D26" s="3">
        <v>1</v>
      </c>
      <c r="E26" s="3" t="s">
        <v>253</v>
      </c>
      <c r="F26" s="3">
        <v>25</v>
      </c>
      <c r="G26" s="6">
        <v>138</v>
      </c>
      <c r="H26" s="6">
        <f t="shared" si="0"/>
        <v>138</v>
      </c>
      <c r="I26" s="4">
        <v>43469</v>
      </c>
    </row>
    <row r="27" spans="1:9" x14ac:dyDescent="0.25">
      <c r="A27" s="3">
        <v>26</v>
      </c>
      <c r="B27" s="3">
        <v>1</v>
      </c>
      <c r="C27" s="62" t="s">
        <v>1277</v>
      </c>
      <c r="D27" s="3">
        <v>1</v>
      </c>
      <c r="E27" s="3" t="s">
        <v>254</v>
      </c>
      <c r="F27" s="3">
        <v>26</v>
      </c>
      <c r="G27" s="6">
        <v>156.4</v>
      </c>
      <c r="H27" s="6">
        <f t="shared" si="0"/>
        <v>156.4</v>
      </c>
      <c r="I27" s="4">
        <v>43475</v>
      </c>
    </row>
    <row r="28" spans="1:9" x14ac:dyDescent="0.25">
      <c r="A28" s="3">
        <v>27</v>
      </c>
      <c r="B28" s="3">
        <v>1</v>
      </c>
      <c r="C28" s="62" t="s">
        <v>1278</v>
      </c>
      <c r="D28" s="3">
        <v>2</v>
      </c>
      <c r="E28" s="3" t="s">
        <v>255</v>
      </c>
      <c r="F28" s="3">
        <v>27</v>
      </c>
      <c r="G28" s="6">
        <v>92</v>
      </c>
      <c r="H28" s="6">
        <f t="shared" si="0"/>
        <v>184</v>
      </c>
      <c r="I28" s="4">
        <v>43479</v>
      </c>
    </row>
    <row r="29" spans="1:9" x14ac:dyDescent="0.25">
      <c r="A29" s="3">
        <v>28</v>
      </c>
      <c r="B29" s="3">
        <v>1</v>
      </c>
      <c r="C29" s="62" t="s">
        <v>1279</v>
      </c>
      <c r="D29" s="3">
        <v>2</v>
      </c>
      <c r="E29" s="3" t="s">
        <v>256</v>
      </c>
      <c r="F29" s="3">
        <v>28</v>
      </c>
      <c r="G29" s="6">
        <v>186.82900000000001</v>
      </c>
      <c r="H29" s="6">
        <f t="shared" si="0"/>
        <v>373.65800000000002</v>
      </c>
      <c r="I29" s="4">
        <v>43482</v>
      </c>
    </row>
    <row r="30" spans="1:9" x14ac:dyDescent="0.25">
      <c r="A30" s="3">
        <v>29</v>
      </c>
      <c r="B30" s="3">
        <v>1</v>
      </c>
      <c r="C30" s="62" t="s">
        <v>1280</v>
      </c>
      <c r="D30" s="3">
        <v>2</v>
      </c>
      <c r="E30" s="3" t="s">
        <v>257</v>
      </c>
      <c r="F30" s="3">
        <v>29</v>
      </c>
      <c r="G30" s="6">
        <v>179.17000000000002</v>
      </c>
      <c r="H30" s="6">
        <f t="shared" si="0"/>
        <v>358.34000000000003</v>
      </c>
      <c r="I30" s="4">
        <v>43486</v>
      </c>
    </row>
    <row r="31" spans="1:9" x14ac:dyDescent="0.25">
      <c r="A31" s="3">
        <v>30</v>
      </c>
      <c r="B31" s="3">
        <v>2</v>
      </c>
      <c r="C31" s="62" t="s">
        <v>1281</v>
      </c>
      <c r="D31" s="3">
        <v>2</v>
      </c>
      <c r="E31" s="3" t="s">
        <v>258</v>
      </c>
      <c r="F31" s="3">
        <v>30</v>
      </c>
      <c r="G31" s="6">
        <v>154.88200000000001</v>
      </c>
      <c r="H31" s="6">
        <f t="shared" si="0"/>
        <v>309.76400000000001</v>
      </c>
      <c r="I31" s="4">
        <v>43490</v>
      </c>
    </row>
    <row r="32" spans="1:9" x14ac:dyDescent="0.25">
      <c r="A32" s="3">
        <v>31</v>
      </c>
      <c r="B32" s="3">
        <v>1</v>
      </c>
      <c r="C32" s="62" t="s">
        <v>1282</v>
      </c>
      <c r="D32" s="3">
        <v>2</v>
      </c>
      <c r="E32" s="3" t="s">
        <v>229</v>
      </c>
      <c r="F32" s="3">
        <v>31</v>
      </c>
      <c r="G32" s="6">
        <v>115</v>
      </c>
      <c r="H32" s="6">
        <f t="shared" si="0"/>
        <v>230</v>
      </c>
      <c r="I32" s="4">
        <v>43495</v>
      </c>
    </row>
    <row r="33" spans="1:9" x14ac:dyDescent="0.25">
      <c r="A33" s="3">
        <v>32</v>
      </c>
      <c r="B33" s="3">
        <v>2</v>
      </c>
      <c r="C33" s="62" t="s">
        <v>1283</v>
      </c>
      <c r="D33" s="3">
        <v>3</v>
      </c>
      <c r="E33" s="3" t="s">
        <v>238</v>
      </c>
      <c r="F33" s="3">
        <v>32</v>
      </c>
      <c r="G33" s="6">
        <v>184</v>
      </c>
      <c r="H33" s="6">
        <f t="shared" si="0"/>
        <v>552</v>
      </c>
      <c r="I33" s="4">
        <v>43498</v>
      </c>
    </row>
    <row r="34" spans="1:9" x14ac:dyDescent="0.25">
      <c r="A34" s="3">
        <v>33</v>
      </c>
      <c r="B34" s="3">
        <v>1</v>
      </c>
      <c r="C34" s="62" t="s">
        <v>1284</v>
      </c>
      <c r="D34" s="3">
        <v>3</v>
      </c>
      <c r="E34" s="3" t="s">
        <v>232</v>
      </c>
      <c r="F34" s="3">
        <v>33</v>
      </c>
      <c r="G34" s="6">
        <v>161</v>
      </c>
      <c r="H34" s="6">
        <f t="shared" ref="H34:H65" si="1">D34*G34</f>
        <v>483</v>
      </c>
      <c r="I34" s="4">
        <v>43502</v>
      </c>
    </row>
    <row r="35" spans="1:9" x14ac:dyDescent="0.25">
      <c r="A35" s="3">
        <v>34</v>
      </c>
      <c r="B35" s="3">
        <v>2</v>
      </c>
      <c r="C35" s="62" t="s">
        <v>1285</v>
      </c>
      <c r="D35" s="3">
        <v>3</v>
      </c>
      <c r="E35" s="3" t="s">
        <v>230</v>
      </c>
      <c r="F35" s="3">
        <v>34</v>
      </c>
      <c r="G35" s="6">
        <v>69</v>
      </c>
      <c r="H35" s="6">
        <f t="shared" si="1"/>
        <v>207</v>
      </c>
      <c r="I35" s="4">
        <v>43512</v>
      </c>
    </row>
    <row r="36" spans="1:9" x14ac:dyDescent="0.25">
      <c r="A36" s="3">
        <v>35</v>
      </c>
      <c r="B36" s="3">
        <v>1</v>
      </c>
      <c r="C36" s="62" t="s">
        <v>1286</v>
      </c>
      <c r="D36" s="3">
        <v>4</v>
      </c>
      <c r="E36" s="3" t="s">
        <v>231</v>
      </c>
      <c r="F36" s="3">
        <v>35</v>
      </c>
      <c r="G36" s="6">
        <v>230</v>
      </c>
      <c r="H36" s="6">
        <f t="shared" si="1"/>
        <v>920</v>
      </c>
      <c r="I36" s="4">
        <v>43529</v>
      </c>
    </row>
    <row r="37" spans="1:9" x14ac:dyDescent="0.25">
      <c r="A37" s="3">
        <v>36</v>
      </c>
      <c r="B37" s="3">
        <v>2</v>
      </c>
      <c r="C37" s="62" t="s">
        <v>1287</v>
      </c>
      <c r="D37" s="3">
        <v>4</v>
      </c>
      <c r="E37" s="3" t="s">
        <v>235</v>
      </c>
      <c r="F37" s="3">
        <v>36</v>
      </c>
      <c r="G37" s="6">
        <v>276</v>
      </c>
      <c r="H37" s="6">
        <f t="shared" si="1"/>
        <v>1104</v>
      </c>
      <c r="I37" s="4">
        <v>43531</v>
      </c>
    </row>
    <row r="38" spans="1:9" x14ac:dyDescent="0.25">
      <c r="A38" s="3">
        <v>37</v>
      </c>
      <c r="B38" s="3">
        <v>1</v>
      </c>
      <c r="C38" s="62" t="s">
        <v>1288</v>
      </c>
      <c r="D38" s="3">
        <v>4</v>
      </c>
      <c r="E38" s="3" t="s">
        <v>247</v>
      </c>
      <c r="F38" s="3">
        <v>37</v>
      </c>
      <c r="G38" s="6">
        <v>151.80000000000001</v>
      </c>
      <c r="H38" s="6">
        <f t="shared" si="1"/>
        <v>607.20000000000005</v>
      </c>
      <c r="I38" s="4">
        <v>43532</v>
      </c>
    </row>
    <row r="39" spans="1:9" x14ac:dyDescent="0.25">
      <c r="A39" s="3">
        <v>38</v>
      </c>
      <c r="B39" s="3">
        <v>2</v>
      </c>
      <c r="C39" s="62" t="s">
        <v>1289</v>
      </c>
      <c r="D39" s="3">
        <v>3</v>
      </c>
      <c r="E39" s="3" t="s">
        <v>234</v>
      </c>
      <c r="F39" s="3">
        <v>38</v>
      </c>
      <c r="G39" s="6">
        <v>103.5</v>
      </c>
      <c r="H39" s="6">
        <f t="shared" si="1"/>
        <v>310.5</v>
      </c>
      <c r="I39" s="4">
        <v>43533</v>
      </c>
    </row>
    <row r="40" spans="1:9" x14ac:dyDescent="0.25">
      <c r="A40" s="3">
        <v>39</v>
      </c>
      <c r="B40" s="3">
        <v>2</v>
      </c>
      <c r="C40" s="62" t="s">
        <v>1290</v>
      </c>
      <c r="D40" s="3">
        <v>3</v>
      </c>
      <c r="E40" s="3" t="s">
        <v>233</v>
      </c>
      <c r="F40" s="3">
        <v>39</v>
      </c>
      <c r="G40" s="6">
        <v>184</v>
      </c>
      <c r="H40" s="6">
        <f t="shared" si="1"/>
        <v>552</v>
      </c>
      <c r="I40" s="4">
        <v>43534</v>
      </c>
    </row>
    <row r="41" spans="1:9" x14ac:dyDescent="0.25">
      <c r="A41" s="3">
        <v>40</v>
      </c>
      <c r="B41" s="3">
        <v>2</v>
      </c>
      <c r="C41" s="62" t="s">
        <v>1091</v>
      </c>
      <c r="D41" s="3">
        <v>2</v>
      </c>
      <c r="E41" s="3" t="s">
        <v>239</v>
      </c>
      <c r="F41" s="3">
        <v>40</v>
      </c>
      <c r="G41" s="6">
        <v>217.005</v>
      </c>
      <c r="H41" s="6">
        <f t="shared" si="1"/>
        <v>434.01</v>
      </c>
      <c r="I41" s="4">
        <v>43535</v>
      </c>
    </row>
    <row r="42" spans="1:9" s="17" customFormat="1" x14ac:dyDescent="0.25">
      <c r="A42" s="17">
        <v>41</v>
      </c>
      <c r="B42" s="17">
        <v>1</v>
      </c>
      <c r="C42" s="81" t="s">
        <v>1002</v>
      </c>
      <c r="D42" s="17">
        <v>2</v>
      </c>
      <c r="E42" s="17" t="s">
        <v>399</v>
      </c>
      <c r="F42" s="17">
        <v>41</v>
      </c>
      <c r="G42" s="17">
        <v>197.8</v>
      </c>
      <c r="H42" s="19">
        <f t="shared" si="1"/>
        <v>395.6</v>
      </c>
      <c r="I42" s="18">
        <v>43545</v>
      </c>
    </row>
    <row r="43" spans="1:9" x14ac:dyDescent="0.25">
      <c r="A43" s="3">
        <v>42</v>
      </c>
      <c r="B43" s="3">
        <v>1</v>
      </c>
      <c r="C43" s="81" t="s">
        <v>1002</v>
      </c>
      <c r="D43" s="3">
        <v>2</v>
      </c>
      <c r="E43" s="3" t="s">
        <v>400</v>
      </c>
      <c r="F43" s="3">
        <v>42</v>
      </c>
      <c r="G43" s="3">
        <v>141.44999999999999</v>
      </c>
      <c r="H43" s="6">
        <f t="shared" si="1"/>
        <v>282.89999999999998</v>
      </c>
      <c r="I43" s="4">
        <v>43545</v>
      </c>
    </row>
    <row r="44" spans="1:9" x14ac:dyDescent="0.25">
      <c r="A44" s="3">
        <v>43</v>
      </c>
      <c r="B44" s="3">
        <v>1</v>
      </c>
      <c r="C44" s="81" t="s">
        <v>1002</v>
      </c>
      <c r="D44" s="3">
        <v>2</v>
      </c>
      <c r="E44" s="3" t="s">
        <v>401</v>
      </c>
      <c r="F44" s="3">
        <v>43</v>
      </c>
      <c r="G44" s="3">
        <v>162.15</v>
      </c>
      <c r="H44" s="6">
        <f t="shared" si="1"/>
        <v>324.3</v>
      </c>
      <c r="I44" s="4">
        <v>43545</v>
      </c>
    </row>
    <row r="45" spans="1:9" x14ac:dyDescent="0.25">
      <c r="A45" s="3">
        <v>44</v>
      </c>
      <c r="B45" s="3">
        <v>1</v>
      </c>
      <c r="C45" s="81" t="s">
        <v>1002</v>
      </c>
      <c r="D45" s="3">
        <v>2</v>
      </c>
      <c r="E45" s="3" t="s">
        <v>402</v>
      </c>
      <c r="F45" s="3">
        <v>44</v>
      </c>
      <c r="G45" s="3">
        <v>126.5</v>
      </c>
      <c r="H45" s="6">
        <f t="shared" si="1"/>
        <v>253</v>
      </c>
      <c r="I45" s="4">
        <v>43545</v>
      </c>
    </row>
    <row r="46" spans="1:9" x14ac:dyDescent="0.25">
      <c r="A46" s="3">
        <v>45</v>
      </c>
      <c r="B46" s="3">
        <v>2</v>
      </c>
      <c r="C46" s="81" t="s">
        <v>1002</v>
      </c>
      <c r="D46" s="3">
        <v>2</v>
      </c>
      <c r="E46" s="3" t="s">
        <v>403</v>
      </c>
      <c r="F46" s="3">
        <v>45</v>
      </c>
      <c r="G46" s="3">
        <v>127.65</v>
      </c>
      <c r="H46" s="6">
        <f t="shared" si="1"/>
        <v>255.3</v>
      </c>
      <c r="I46" s="4">
        <v>43545</v>
      </c>
    </row>
    <row r="47" spans="1:9" x14ac:dyDescent="0.25">
      <c r="A47" s="3">
        <v>46</v>
      </c>
      <c r="B47" s="3">
        <v>2</v>
      </c>
      <c r="C47" s="81" t="s">
        <v>1002</v>
      </c>
      <c r="D47" s="3">
        <v>2</v>
      </c>
      <c r="E47" s="3" t="s">
        <v>404</v>
      </c>
      <c r="F47" s="3">
        <v>46</v>
      </c>
      <c r="G47" s="3">
        <v>143.75</v>
      </c>
      <c r="H47" s="6">
        <f t="shared" si="1"/>
        <v>287.5</v>
      </c>
      <c r="I47" s="4">
        <v>43545</v>
      </c>
    </row>
    <row r="48" spans="1:9" x14ac:dyDescent="0.25">
      <c r="A48" s="3">
        <v>47</v>
      </c>
      <c r="B48" s="3">
        <v>2</v>
      </c>
      <c r="C48" s="81" t="s">
        <v>1002</v>
      </c>
      <c r="D48" s="3">
        <v>3</v>
      </c>
      <c r="E48" s="3" t="s">
        <v>405</v>
      </c>
      <c r="F48" s="3">
        <v>47</v>
      </c>
      <c r="G48" s="3">
        <v>204.7</v>
      </c>
      <c r="H48" s="6">
        <f t="shared" si="1"/>
        <v>614.09999999999991</v>
      </c>
      <c r="I48" s="4">
        <v>43545</v>
      </c>
    </row>
    <row r="49" spans="1:9" x14ac:dyDescent="0.25">
      <c r="A49" s="3">
        <v>48</v>
      </c>
      <c r="B49" s="3">
        <v>2</v>
      </c>
      <c r="C49" s="81" t="s">
        <v>1002</v>
      </c>
      <c r="D49" s="3">
        <v>3</v>
      </c>
      <c r="E49" s="3" t="s">
        <v>406</v>
      </c>
      <c r="F49" s="3">
        <v>48</v>
      </c>
      <c r="G49" s="3">
        <v>241.5</v>
      </c>
      <c r="H49" s="6">
        <f t="shared" si="1"/>
        <v>724.5</v>
      </c>
      <c r="I49" s="4">
        <v>43545</v>
      </c>
    </row>
    <row r="50" spans="1:9" x14ac:dyDescent="0.25">
      <c r="A50" s="3">
        <v>49</v>
      </c>
      <c r="B50" s="3">
        <v>2</v>
      </c>
      <c r="C50" s="62" t="s">
        <v>1003</v>
      </c>
      <c r="D50" s="3">
        <v>3</v>
      </c>
      <c r="E50" s="3" t="s">
        <v>407</v>
      </c>
      <c r="F50" s="3">
        <v>49</v>
      </c>
      <c r="G50" s="3">
        <v>164.45</v>
      </c>
      <c r="H50" s="6">
        <f t="shared" si="1"/>
        <v>493.34999999999997</v>
      </c>
      <c r="I50" s="4">
        <v>43546</v>
      </c>
    </row>
    <row r="51" spans="1:9" x14ac:dyDescent="0.25">
      <c r="A51" s="3">
        <v>50</v>
      </c>
      <c r="B51" s="3">
        <v>1</v>
      </c>
      <c r="C51" s="62" t="s">
        <v>1003</v>
      </c>
      <c r="D51" s="3">
        <v>3</v>
      </c>
      <c r="E51" s="3" t="s">
        <v>408</v>
      </c>
      <c r="F51" s="3">
        <v>50</v>
      </c>
      <c r="G51" s="3">
        <v>141.44999999999999</v>
      </c>
      <c r="H51" s="6">
        <f t="shared" si="1"/>
        <v>424.34999999999997</v>
      </c>
      <c r="I51" s="4">
        <v>43546</v>
      </c>
    </row>
    <row r="52" spans="1:9" x14ac:dyDescent="0.25">
      <c r="A52" s="3">
        <v>51</v>
      </c>
      <c r="B52" s="3">
        <v>1</v>
      </c>
      <c r="C52" s="62" t="s">
        <v>1003</v>
      </c>
      <c r="D52" s="3">
        <v>1</v>
      </c>
      <c r="E52" s="3" t="s">
        <v>409</v>
      </c>
      <c r="F52" s="3">
        <v>51</v>
      </c>
      <c r="G52" s="3">
        <v>141.44999999999999</v>
      </c>
      <c r="H52" s="6">
        <f t="shared" si="1"/>
        <v>141.44999999999999</v>
      </c>
      <c r="I52" s="4">
        <v>43546</v>
      </c>
    </row>
    <row r="53" spans="1:9" x14ac:dyDescent="0.25">
      <c r="A53" s="3">
        <v>52</v>
      </c>
      <c r="B53" s="3">
        <v>1</v>
      </c>
      <c r="C53" s="62" t="s">
        <v>1003</v>
      </c>
      <c r="D53" s="3">
        <v>1</v>
      </c>
      <c r="E53" s="3" t="s">
        <v>410</v>
      </c>
      <c r="F53" s="3">
        <v>52</v>
      </c>
      <c r="G53" s="3">
        <v>128.80000000000001</v>
      </c>
      <c r="H53" s="6">
        <f t="shared" si="1"/>
        <v>128.80000000000001</v>
      </c>
      <c r="I53" s="4">
        <v>43546</v>
      </c>
    </row>
    <row r="54" spans="1:9" x14ac:dyDescent="0.25">
      <c r="A54" s="3">
        <v>53</v>
      </c>
      <c r="B54" s="3">
        <v>1</v>
      </c>
      <c r="C54" s="62" t="s">
        <v>1003</v>
      </c>
      <c r="D54" s="3">
        <v>1</v>
      </c>
      <c r="E54" s="3" t="s">
        <v>411</v>
      </c>
      <c r="F54" s="3">
        <v>53</v>
      </c>
      <c r="G54" s="3">
        <v>227.7</v>
      </c>
      <c r="H54" s="6">
        <f t="shared" si="1"/>
        <v>227.7</v>
      </c>
      <c r="I54" s="4">
        <v>43546</v>
      </c>
    </row>
    <row r="55" spans="1:9" x14ac:dyDescent="0.25">
      <c r="A55" s="3">
        <v>54</v>
      </c>
      <c r="B55" s="3">
        <v>2</v>
      </c>
      <c r="C55" s="62" t="s">
        <v>1003</v>
      </c>
      <c r="D55" s="3">
        <v>1</v>
      </c>
      <c r="E55" s="3" t="s">
        <v>412</v>
      </c>
      <c r="F55" s="3">
        <v>54</v>
      </c>
      <c r="G55" s="3">
        <v>192.05</v>
      </c>
      <c r="H55" s="6">
        <f t="shared" si="1"/>
        <v>192.05</v>
      </c>
      <c r="I55" s="4">
        <v>43546</v>
      </c>
    </row>
    <row r="56" spans="1:9" x14ac:dyDescent="0.25">
      <c r="A56" s="3">
        <v>55</v>
      </c>
      <c r="B56" s="3">
        <v>2</v>
      </c>
      <c r="C56" s="62" t="s">
        <v>1003</v>
      </c>
      <c r="D56" s="3">
        <v>2</v>
      </c>
      <c r="E56" s="3" t="s">
        <v>413</v>
      </c>
      <c r="F56" s="3">
        <v>55</v>
      </c>
      <c r="G56" s="3">
        <v>217.35</v>
      </c>
      <c r="H56" s="6">
        <f t="shared" si="1"/>
        <v>434.7</v>
      </c>
      <c r="I56" s="4">
        <v>43546</v>
      </c>
    </row>
    <row r="57" spans="1:9" x14ac:dyDescent="0.25">
      <c r="A57" s="3">
        <v>56</v>
      </c>
      <c r="B57" s="3">
        <v>2</v>
      </c>
      <c r="C57" s="62" t="s">
        <v>1003</v>
      </c>
      <c r="D57" s="3">
        <v>4</v>
      </c>
      <c r="E57" s="3" t="s">
        <v>414</v>
      </c>
      <c r="F57" s="3">
        <v>56</v>
      </c>
      <c r="G57" s="3">
        <v>166.75</v>
      </c>
      <c r="H57" s="6">
        <f t="shared" si="1"/>
        <v>667</v>
      </c>
      <c r="I57" s="4">
        <v>43546</v>
      </c>
    </row>
    <row r="58" spans="1:9" x14ac:dyDescent="0.25">
      <c r="A58" s="3">
        <v>57</v>
      </c>
      <c r="B58" s="3">
        <v>1</v>
      </c>
      <c r="C58" s="62" t="s">
        <v>1003</v>
      </c>
      <c r="D58" s="3">
        <v>4</v>
      </c>
      <c r="E58" s="3" t="s">
        <v>415</v>
      </c>
      <c r="F58" s="3">
        <v>57</v>
      </c>
      <c r="G58" s="3">
        <v>154.1</v>
      </c>
      <c r="H58" s="6">
        <f t="shared" si="1"/>
        <v>616.4</v>
      </c>
      <c r="I58" s="4">
        <v>43546</v>
      </c>
    </row>
    <row r="59" spans="1:9" x14ac:dyDescent="0.25">
      <c r="A59" s="3">
        <v>58</v>
      </c>
      <c r="B59" s="3">
        <v>1</v>
      </c>
      <c r="C59" s="62" t="s">
        <v>1003</v>
      </c>
      <c r="D59" s="3">
        <v>4</v>
      </c>
      <c r="E59" s="3" t="s">
        <v>416</v>
      </c>
      <c r="F59" s="3">
        <v>58</v>
      </c>
      <c r="G59" s="3">
        <v>126.5</v>
      </c>
      <c r="H59" s="6">
        <f t="shared" si="1"/>
        <v>506</v>
      </c>
      <c r="I59" s="4">
        <v>43546</v>
      </c>
    </row>
    <row r="60" spans="1:9" x14ac:dyDescent="0.25">
      <c r="A60" s="3">
        <v>59</v>
      </c>
      <c r="B60" s="3">
        <v>2</v>
      </c>
      <c r="C60" s="62" t="s">
        <v>1004</v>
      </c>
      <c r="D60" s="3">
        <v>1</v>
      </c>
      <c r="E60" s="3" t="s">
        <v>417</v>
      </c>
      <c r="F60" s="3">
        <v>59</v>
      </c>
      <c r="G60" s="3">
        <v>125.35</v>
      </c>
      <c r="H60" s="6">
        <f t="shared" si="1"/>
        <v>125.35</v>
      </c>
      <c r="I60" s="4">
        <v>43547</v>
      </c>
    </row>
    <row r="61" spans="1:9" x14ac:dyDescent="0.25">
      <c r="A61" s="3">
        <v>60</v>
      </c>
      <c r="B61" s="3">
        <v>1</v>
      </c>
      <c r="C61" s="62" t="s">
        <v>1004</v>
      </c>
      <c r="D61" s="3">
        <v>2</v>
      </c>
      <c r="E61" s="3" t="s">
        <v>418</v>
      </c>
      <c r="F61" s="3">
        <v>60</v>
      </c>
      <c r="G61" s="3">
        <v>172.5</v>
      </c>
      <c r="H61" s="6">
        <f t="shared" si="1"/>
        <v>345</v>
      </c>
      <c r="I61" s="4">
        <v>43547</v>
      </c>
    </row>
    <row r="62" spans="1:9" x14ac:dyDescent="0.25">
      <c r="A62" s="3">
        <v>61</v>
      </c>
      <c r="B62" s="3">
        <v>2</v>
      </c>
      <c r="C62" s="62" t="s">
        <v>1004</v>
      </c>
      <c r="D62" s="3">
        <v>1</v>
      </c>
      <c r="E62" s="3" t="s">
        <v>419</v>
      </c>
      <c r="F62" s="3">
        <v>61</v>
      </c>
      <c r="G62" s="3">
        <v>179.4</v>
      </c>
      <c r="H62" s="6">
        <f t="shared" si="1"/>
        <v>179.4</v>
      </c>
      <c r="I62" s="4">
        <v>43547</v>
      </c>
    </row>
    <row r="63" spans="1:9" x14ac:dyDescent="0.25">
      <c r="A63" s="3">
        <v>62</v>
      </c>
      <c r="B63" s="3">
        <v>1</v>
      </c>
      <c r="C63" s="62" t="s">
        <v>1004</v>
      </c>
      <c r="D63" s="3">
        <v>1</v>
      </c>
      <c r="E63" s="3" t="s">
        <v>420</v>
      </c>
      <c r="F63" s="3">
        <v>62</v>
      </c>
      <c r="G63" s="3">
        <v>192.05</v>
      </c>
      <c r="H63" s="6">
        <f t="shared" si="1"/>
        <v>192.05</v>
      </c>
      <c r="I63" s="4">
        <v>43547</v>
      </c>
    </row>
    <row r="64" spans="1:9" x14ac:dyDescent="0.25">
      <c r="A64" s="3">
        <v>63</v>
      </c>
      <c r="B64" s="3">
        <v>2</v>
      </c>
      <c r="C64" s="62" t="s">
        <v>1004</v>
      </c>
      <c r="D64" s="3">
        <v>1</v>
      </c>
      <c r="E64" s="3" t="s">
        <v>421</v>
      </c>
      <c r="F64" s="3">
        <v>63</v>
      </c>
      <c r="G64" s="3">
        <v>154.1</v>
      </c>
      <c r="H64" s="6">
        <f t="shared" si="1"/>
        <v>154.1</v>
      </c>
      <c r="I64" s="4">
        <v>43547</v>
      </c>
    </row>
    <row r="65" spans="1:9" x14ac:dyDescent="0.25">
      <c r="A65" s="3">
        <v>64</v>
      </c>
      <c r="B65" s="3">
        <v>1</v>
      </c>
      <c r="C65" s="62" t="s">
        <v>1004</v>
      </c>
      <c r="D65" s="3">
        <v>1</v>
      </c>
      <c r="E65" s="3" t="s">
        <v>422</v>
      </c>
      <c r="F65" s="3">
        <v>64</v>
      </c>
      <c r="G65" s="3">
        <v>171.35</v>
      </c>
      <c r="H65" s="6">
        <f t="shared" si="1"/>
        <v>171.35</v>
      </c>
      <c r="I65" s="4">
        <v>43547</v>
      </c>
    </row>
    <row r="66" spans="1:9" x14ac:dyDescent="0.25">
      <c r="A66" s="3">
        <v>65</v>
      </c>
      <c r="B66" s="3">
        <v>2</v>
      </c>
      <c r="C66" s="62" t="s">
        <v>1004</v>
      </c>
      <c r="D66" s="3">
        <v>2</v>
      </c>
      <c r="E66" s="3" t="s">
        <v>423</v>
      </c>
      <c r="F66" s="3">
        <v>65</v>
      </c>
      <c r="G66" s="3">
        <v>117.3</v>
      </c>
      <c r="H66" s="6">
        <f t="shared" ref="H66" si="2">D66*G66</f>
        <v>234.6</v>
      </c>
      <c r="I66" s="4">
        <v>43547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A3E5-403A-42AA-97EF-6919CBC999C8}">
  <dimension ref="A1:K101"/>
  <sheetViews>
    <sheetView topLeftCell="A90" workbookViewId="0">
      <selection activeCell="G100" sqref="G100"/>
    </sheetView>
  </sheetViews>
  <sheetFormatPr baseColWidth="10" defaultRowHeight="15" x14ac:dyDescent="0.25"/>
  <cols>
    <col min="1" max="1" width="12" style="3" customWidth="1"/>
    <col min="2" max="3" width="15.140625" style="3" customWidth="1"/>
    <col min="4" max="4" width="12.42578125" style="3" customWidth="1"/>
    <col min="5" max="5" width="15.85546875" style="62" customWidth="1"/>
    <col min="6" max="6" width="16.7109375" style="3" customWidth="1"/>
    <col min="7" max="7" width="14.28515625" style="3" customWidth="1"/>
    <col min="8" max="9" width="11.42578125" style="3"/>
    <col min="10" max="10" width="15.85546875" style="4" customWidth="1"/>
    <col min="11" max="16384" width="11.42578125" style="3"/>
  </cols>
  <sheetData>
    <row r="1" spans="1:10" x14ac:dyDescent="0.25">
      <c r="A1" s="25" t="s">
        <v>51</v>
      </c>
      <c r="B1" s="25" t="s">
        <v>15</v>
      </c>
      <c r="C1" s="25" t="s">
        <v>26</v>
      </c>
      <c r="D1" s="25" t="s">
        <v>21</v>
      </c>
      <c r="E1" s="82" t="s">
        <v>45</v>
      </c>
      <c r="F1" s="25" t="s">
        <v>205</v>
      </c>
      <c r="G1" s="25" t="s">
        <v>24</v>
      </c>
      <c r="H1" s="25" t="s">
        <v>41</v>
      </c>
      <c r="J1" s="83" t="s">
        <v>45</v>
      </c>
    </row>
    <row r="2" spans="1:10" x14ac:dyDescent="0.25">
      <c r="A2" s="3">
        <v>1</v>
      </c>
      <c r="B2" s="3">
        <v>1</v>
      </c>
      <c r="C2" s="3">
        <v>4</v>
      </c>
      <c r="D2" s="3">
        <v>1</v>
      </c>
      <c r="E2" s="62" t="s">
        <v>959</v>
      </c>
      <c r="F2" s="6">
        <v>100</v>
      </c>
      <c r="G2" s="3">
        <v>50</v>
      </c>
      <c r="H2" s="6">
        <v>5000</v>
      </c>
      <c r="J2" s="4">
        <v>43175</v>
      </c>
    </row>
    <row r="3" spans="1:10" x14ac:dyDescent="0.25">
      <c r="A3" s="3">
        <v>2</v>
      </c>
      <c r="B3" s="3">
        <v>1</v>
      </c>
      <c r="C3" s="3">
        <v>5</v>
      </c>
      <c r="D3" s="3">
        <v>2</v>
      </c>
      <c r="E3" s="62" t="s">
        <v>961</v>
      </c>
      <c r="F3" s="6">
        <v>160</v>
      </c>
      <c r="G3" s="3">
        <v>50</v>
      </c>
      <c r="H3" s="6">
        <v>8000</v>
      </c>
      <c r="J3" s="4">
        <v>43211</v>
      </c>
    </row>
    <row r="4" spans="1:10" x14ac:dyDescent="0.25">
      <c r="A4" s="3">
        <v>3</v>
      </c>
      <c r="B4" s="3">
        <v>2</v>
      </c>
      <c r="C4" s="3">
        <v>4</v>
      </c>
      <c r="D4" s="3">
        <v>3</v>
      </c>
      <c r="E4" s="62" t="s">
        <v>962</v>
      </c>
      <c r="F4" s="6">
        <v>140</v>
      </c>
      <c r="G4" s="3">
        <v>50</v>
      </c>
      <c r="H4" s="6">
        <v>7000</v>
      </c>
      <c r="J4" s="4">
        <v>43240</v>
      </c>
    </row>
    <row r="5" spans="1:10" x14ac:dyDescent="0.25">
      <c r="A5" s="3">
        <v>4</v>
      </c>
      <c r="B5" s="3">
        <v>2</v>
      </c>
      <c r="C5" s="3">
        <v>5</v>
      </c>
      <c r="D5" s="3">
        <v>4</v>
      </c>
      <c r="E5" s="62" t="s">
        <v>963</v>
      </c>
      <c r="F5" s="6">
        <v>60</v>
      </c>
      <c r="G5" s="3">
        <v>50</v>
      </c>
      <c r="H5" s="6">
        <v>3000</v>
      </c>
      <c r="J5" s="4">
        <v>43249</v>
      </c>
    </row>
    <row r="6" spans="1:10" x14ac:dyDescent="0.25">
      <c r="A6" s="3">
        <v>5</v>
      </c>
      <c r="B6" s="3">
        <v>3</v>
      </c>
      <c r="C6" s="3">
        <v>4</v>
      </c>
      <c r="D6" s="3">
        <v>5</v>
      </c>
      <c r="E6" s="62" t="s">
        <v>964</v>
      </c>
      <c r="F6" s="6">
        <v>200</v>
      </c>
      <c r="G6" s="3">
        <v>50</v>
      </c>
      <c r="H6" s="6">
        <v>10000</v>
      </c>
      <c r="J6" s="4">
        <v>43259</v>
      </c>
    </row>
    <row r="7" spans="1:10" x14ac:dyDescent="0.25">
      <c r="A7" s="3">
        <v>6</v>
      </c>
      <c r="B7" s="3">
        <v>1</v>
      </c>
      <c r="C7" s="3">
        <v>4</v>
      </c>
      <c r="D7" s="3">
        <v>6</v>
      </c>
      <c r="E7" s="62" t="s">
        <v>965</v>
      </c>
      <c r="F7" s="6">
        <v>240</v>
      </c>
      <c r="G7" s="3">
        <v>50</v>
      </c>
      <c r="H7" s="6">
        <v>12000</v>
      </c>
      <c r="J7" s="4">
        <v>43266</v>
      </c>
    </row>
    <row r="8" spans="1:10" x14ac:dyDescent="0.25">
      <c r="A8" s="3">
        <v>7</v>
      </c>
      <c r="B8" s="3">
        <v>4</v>
      </c>
      <c r="C8" s="3">
        <v>4</v>
      </c>
      <c r="D8" s="3">
        <v>7</v>
      </c>
      <c r="E8" s="62" t="s">
        <v>966</v>
      </c>
      <c r="F8" s="6">
        <v>132</v>
      </c>
      <c r="G8" s="3">
        <v>50</v>
      </c>
      <c r="H8" s="6">
        <v>6600</v>
      </c>
      <c r="J8" s="4">
        <v>43271</v>
      </c>
    </row>
    <row r="9" spans="1:10" x14ac:dyDescent="0.25">
      <c r="A9" s="3">
        <v>8</v>
      </c>
      <c r="B9" s="3">
        <v>7</v>
      </c>
      <c r="C9" s="3">
        <v>5</v>
      </c>
      <c r="D9" s="3">
        <v>8</v>
      </c>
      <c r="E9" s="62" t="s">
        <v>967</v>
      </c>
      <c r="F9" s="6">
        <v>90</v>
      </c>
      <c r="G9" s="3">
        <v>50</v>
      </c>
      <c r="H9" s="6">
        <v>4500</v>
      </c>
      <c r="J9" s="4">
        <v>43278</v>
      </c>
    </row>
    <row r="10" spans="1:10" x14ac:dyDescent="0.25">
      <c r="A10" s="3">
        <v>9</v>
      </c>
      <c r="B10" s="3">
        <v>8</v>
      </c>
      <c r="C10" s="3">
        <v>4</v>
      </c>
      <c r="D10" s="3">
        <v>9</v>
      </c>
      <c r="E10" s="62" t="s">
        <v>1298</v>
      </c>
      <c r="F10" s="6">
        <v>160</v>
      </c>
      <c r="G10" s="3">
        <v>50</v>
      </c>
      <c r="H10" s="6">
        <v>8000</v>
      </c>
      <c r="J10" s="4">
        <v>43289</v>
      </c>
    </row>
    <row r="11" spans="1:10" x14ac:dyDescent="0.25">
      <c r="A11" s="3">
        <v>10</v>
      </c>
      <c r="B11" s="3">
        <v>3</v>
      </c>
      <c r="C11" s="3">
        <v>5</v>
      </c>
      <c r="D11" s="3">
        <v>10</v>
      </c>
      <c r="E11" s="62" t="s">
        <v>969</v>
      </c>
      <c r="F11" s="6">
        <v>188.7</v>
      </c>
      <c r="G11" s="3">
        <v>50</v>
      </c>
      <c r="H11" s="6">
        <v>9435</v>
      </c>
      <c r="J11" s="4">
        <v>43297</v>
      </c>
    </row>
    <row r="12" spans="1:10" x14ac:dyDescent="0.25">
      <c r="A12" s="3">
        <v>11</v>
      </c>
      <c r="B12" s="3">
        <v>14</v>
      </c>
      <c r="C12" s="3">
        <v>5</v>
      </c>
      <c r="D12" s="3">
        <v>11</v>
      </c>
      <c r="E12" s="62" t="s">
        <v>970</v>
      </c>
      <c r="F12" s="6">
        <v>250</v>
      </c>
      <c r="G12" s="3">
        <v>50</v>
      </c>
      <c r="H12" s="6">
        <v>12500</v>
      </c>
      <c r="J12" s="4">
        <v>43310</v>
      </c>
    </row>
    <row r="13" spans="1:10" x14ac:dyDescent="0.25">
      <c r="A13" s="3">
        <v>12</v>
      </c>
      <c r="B13" s="3">
        <v>15</v>
      </c>
      <c r="C13" s="3">
        <v>4</v>
      </c>
      <c r="D13" s="3">
        <v>12</v>
      </c>
      <c r="E13" s="62" t="s">
        <v>971</v>
      </c>
      <c r="F13" s="6">
        <v>90</v>
      </c>
      <c r="G13" s="3">
        <v>50</v>
      </c>
      <c r="H13" s="6">
        <v>4500</v>
      </c>
      <c r="J13" s="4">
        <v>43314</v>
      </c>
    </row>
    <row r="14" spans="1:10" x14ac:dyDescent="0.25">
      <c r="A14" s="3">
        <v>13</v>
      </c>
      <c r="B14" s="3">
        <v>12</v>
      </c>
      <c r="C14" s="3">
        <v>4</v>
      </c>
      <c r="D14" s="3">
        <v>13</v>
      </c>
      <c r="E14" s="62" t="s">
        <v>972</v>
      </c>
      <c r="F14" s="6">
        <v>80</v>
      </c>
      <c r="G14" s="3">
        <v>50</v>
      </c>
      <c r="H14" s="6">
        <v>4000</v>
      </c>
      <c r="J14" s="4">
        <v>43318</v>
      </c>
    </row>
    <row r="15" spans="1:10" x14ac:dyDescent="0.25">
      <c r="A15" s="3">
        <v>14</v>
      </c>
      <c r="B15" s="3">
        <v>1</v>
      </c>
      <c r="C15" s="3">
        <v>5</v>
      </c>
      <c r="D15" s="3">
        <v>14</v>
      </c>
      <c r="E15" s="62" t="s">
        <v>973</v>
      </c>
      <c r="F15" s="6">
        <v>80</v>
      </c>
      <c r="G15" s="3">
        <v>50</v>
      </c>
      <c r="H15" s="6">
        <v>4000</v>
      </c>
      <c r="J15" s="4">
        <v>43326</v>
      </c>
    </row>
    <row r="16" spans="1:10" x14ac:dyDescent="0.25">
      <c r="A16" s="3">
        <v>15</v>
      </c>
      <c r="B16" s="3">
        <v>19</v>
      </c>
      <c r="C16" s="3">
        <v>5</v>
      </c>
      <c r="D16" s="3">
        <v>15</v>
      </c>
      <c r="E16" s="62" t="s">
        <v>974</v>
      </c>
      <c r="F16" s="6">
        <v>160</v>
      </c>
      <c r="G16" s="3">
        <v>50</v>
      </c>
      <c r="H16" s="6">
        <v>8000</v>
      </c>
      <c r="J16" s="4">
        <v>43342</v>
      </c>
    </row>
    <row r="17" spans="1:10" x14ac:dyDescent="0.25">
      <c r="A17" s="3">
        <v>16</v>
      </c>
      <c r="B17" s="3">
        <v>20</v>
      </c>
      <c r="C17" s="3">
        <v>5</v>
      </c>
      <c r="D17" s="3">
        <v>16</v>
      </c>
      <c r="E17" s="62" t="s">
        <v>975</v>
      </c>
      <c r="F17" s="6">
        <v>150</v>
      </c>
      <c r="G17" s="3">
        <v>50</v>
      </c>
      <c r="H17" s="6">
        <v>7500</v>
      </c>
      <c r="J17" s="4">
        <v>43351</v>
      </c>
    </row>
    <row r="18" spans="1:10" x14ac:dyDescent="0.25">
      <c r="A18" s="3">
        <v>17</v>
      </c>
      <c r="B18" s="3">
        <v>16</v>
      </c>
      <c r="C18" s="3">
        <v>5</v>
      </c>
      <c r="D18" s="3">
        <v>17</v>
      </c>
      <c r="E18" s="62" t="s">
        <v>963</v>
      </c>
      <c r="F18" s="6">
        <v>280</v>
      </c>
      <c r="G18" s="3">
        <v>50</v>
      </c>
      <c r="H18" s="6">
        <v>14000</v>
      </c>
      <c r="J18" s="4">
        <v>43368</v>
      </c>
    </row>
    <row r="19" spans="1:10" x14ac:dyDescent="0.25">
      <c r="A19" s="3">
        <v>18</v>
      </c>
      <c r="B19" s="3">
        <v>8</v>
      </c>
      <c r="C19" s="3">
        <v>5</v>
      </c>
      <c r="D19" s="3">
        <v>18</v>
      </c>
      <c r="E19" s="62" t="s">
        <v>977</v>
      </c>
      <c r="F19" s="6">
        <v>230</v>
      </c>
      <c r="G19" s="3">
        <v>50</v>
      </c>
      <c r="H19" s="6">
        <v>11500</v>
      </c>
      <c r="J19" s="4">
        <v>43370</v>
      </c>
    </row>
    <row r="20" spans="1:10" x14ac:dyDescent="0.25">
      <c r="A20" s="3">
        <v>19</v>
      </c>
      <c r="B20" s="3">
        <v>3</v>
      </c>
      <c r="C20" s="3">
        <v>4</v>
      </c>
      <c r="D20" s="3">
        <v>19</v>
      </c>
      <c r="E20" s="62" t="s">
        <v>978</v>
      </c>
      <c r="F20" s="6">
        <v>110</v>
      </c>
      <c r="G20" s="3">
        <v>50</v>
      </c>
      <c r="H20" s="6">
        <v>5500</v>
      </c>
      <c r="J20" s="4">
        <v>43374</v>
      </c>
    </row>
    <row r="21" spans="1:10" x14ac:dyDescent="0.25">
      <c r="A21" s="3">
        <v>20</v>
      </c>
      <c r="B21" s="3">
        <v>19</v>
      </c>
      <c r="C21" s="3">
        <v>5</v>
      </c>
      <c r="D21" s="3">
        <v>20</v>
      </c>
      <c r="E21" s="62" t="s">
        <v>979</v>
      </c>
      <c r="F21" s="6">
        <v>96</v>
      </c>
      <c r="G21" s="3">
        <v>50</v>
      </c>
      <c r="H21" s="6">
        <v>4800</v>
      </c>
      <c r="J21" s="4">
        <v>43384</v>
      </c>
    </row>
    <row r="22" spans="1:10" x14ac:dyDescent="0.25">
      <c r="A22" s="3">
        <v>21</v>
      </c>
      <c r="B22" s="3">
        <v>2</v>
      </c>
      <c r="C22" s="3">
        <v>5</v>
      </c>
      <c r="D22" s="3">
        <v>21</v>
      </c>
      <c r="E22" s="62" t="s">
        <v>980</v>
      </c>
      <c r="F22" s="6">
        <v>120</v>
      </c>
      <c r="G22" s="3">
        <v>50</v>
      </c>
      <c r="H22" s="6">
        <v>6000</v>
      </c>
      <c r="J22" s="4">
        <v>43396</v>
      </c>
    </row>
    <row r="23" spans="1:10" x14ac:dyDescent="0.25">
      <c r="A23" s="3">
        <v>22</v>
      </c>
      <c r="B23" s="3">
        <v>2</v>
      </c>
      <c r="C23" s="3">
        <v>4</v>
      </c>
      <c r="D23" s="3">
        <v>22</v>
      </c>
      <c r="E23" s="62" t="s">
        <v>981</v>
      </c>
      <c r="F23" s="6">
        <v>151.28</v>
      </c>
      <c r="G23" s="3">
        <v>50</v>
      </c>
      <c r="H23" s="6">
        <v>7564</v>
      </c>
      <c r="J23" s="4">
        <v>43416</v>
      </c>
    </row>
    <row r="24" spans="1:10" x14ac:dyDescent="0.25">
      <c r="A24" s="3">
        <v>23</v>
      </c>
      <c r="B24" s="3">
        <v>3</v>
      </c>
      <c r="C24" s="3">
        <v>5</v>
      </c>
      <c r="D24" s="3">
        <v>23</v>
      </c>
      <c r="E24" s="62" t="s">
        <v>982</v>
      </c>
      <c r="F24" s="6">
        <v>163.88</v>
      </c>
      <c r="G24" s="3">
        <v>50</v>
      </c>
      <c r="H24" s="6">
        <v>8194</v>
      </c>
      <c r="J24" s="4">
        <v>43428</v>
      </c>
    </row>
    <row r="25" spans="1:10" x14ac:dyDescent="0.25">
      <c r="A25" s="3">
        <v>24</v>
      </c>
      <c r="B25" s="3">
        <v>4</v>
      </c>
      <c r="C25" s="3">
        <v>4</v>
      </c>
      <c r="D25" s="3">
        <v>24</v>
      </c>
      <c r="E25" s="62" t="s">
        <v>983</v>
      </c>
      <c r="F25" s="6">
        <v>120.68</v>
      </c>
      <c r="G25" s="3">
        <v>50</v>
      </c>
      <c r="H25" s="6">
        <v>6034</v>
      </c>
      <c r="J25" s="4">
        <v>43437</v>
      </c>
    </row>
    <row r="26" spans="1:10" x14ac:dyDescent="0.25">
      <c r="A26" s="3">
        <v>25</v>
      </c>
      <c r="B26" s="3">
        <v>9</v>
      </c>
      <c r="C26" s="3">
        <v>5</v>
      </c>
      <c r="D26" s="3">
        <v>25</v>
      </c>
      <c r="E26" s="62" t="s">
        <v>984</v>
      </c>
      <c r="F26" s="6">
        <v>120</v>
      </c>
      <c r="G26" s="3">
        <v>50</v>
      </c>
      <c r="H26" s="6">
        <v>6000</v>
      </c>
      <c r="J26" s="4">
        <v>43452</v>
      </c>
    </row>
    <row r="27" spans="1:10" x14ac:dyDescent="0.25">
      <c r="A27" s="3">
        <v>26</v>
      </c>
      <c r="B27" s="3">
        <v>10</v>
      </c>
      <c r="C27" s="3">
        <v>4</v>
      </c>
      <c r="D27" s="3">
        <v>26</v>
      </c>
      <c r="E27" s="62" t="s">
        <v>963</v>
      </c>
      <c r="F27" s="6">
        <v>136</v>
      </c>
      <c r="G27" s="3">
        <v>50</v>
      </c>
      <c r="H27" s="6">
        <v>6800</v>
      </c>
      <c r="J27" s="4">
        <v>43463</v>
      </c>
    </row>
    <row r="28" spans="1:10" x14ac:dyDescent="0.25">
      <c r="A28" s="3">
        <v>27</v>
      </c>
      <c r="B28" s="3">
        <v>15</v>
      </c>
      <c r="C28" s="3">
        <v>5</v>
      </c>
      <c r="D28" s="3">
        <v>27</v>
      </c>
      <c r="E28" s="62" t="s">
        <v>986</v>
      </c>
      <c r="F28" s="6">
        <v>80</v>
      </c>
      <c r="G28" s="3">
        <v>50</v>
      </c>
      <c r="H28" s="6">
        <v>4000</v>
      </c>
      <c r="J28" s="4">
        <v>43471</v>
      </c>
    </row>
    <row r="29" spans="1:10" x14ac:dyDescent="0.25">
      <c r="A29" s="3">
        <v>28</v>
      </c>
      <c r="B29" s="3">
        <v>2</v>
      </c>
      <c r="C29" s="3">
        <v>4</v>
      </c>
      <c r="D29" s="3">
        <v>28</v>
      </c>
      <c r="E29" s="62" t="s">
        <v>1299</v>
      </c>
      <c r="F29" s="6">
        <v>162.46</v>
      </c>
      <c r="G29" s="3">
        <v>50</v>
      </c>
      <c r="H29" s="6">
        <v>8123</v>
      </c>
      <c r="J29" s="4">
        <v>43492</v>
      </c>
    </row>
    <row r="30" spans="1:10" x14ac:dyDescent="0.25">
      <c r="A30" s="3">
        <v>29</v>
      </c>
      <c r="B30" s="3">
        <v>16</v>
      </c>
      <c r="C30" s="3">
        <v>5</v>
      </c>
      <c r="D30" s="3">
        <v>29</v>
      </c>
      <c r="E30" s="62" t="s">
        <v>988</v>
      </c>
      <c r="F30" s="6">
        <v>155.80000000000001</v>
      </c>
      <c r="G30" s="3">
        <v>50</v>
      </c>
      <c r="H30" s="6">
        <v>7790.0000000000009</v>
      </c>
      <c r="J30" s="4">
        <v>43524</v>
      </c>
    </row>
    <row r="31" spans="1:10" x14ac:dyDescent="0.25">
      <c r="A31" s="3">
        <v>30</v>
      </c>
      <c r="B31" s="3">
        <v>3</v>
      </c>
      <c r="C31" s="3">
        <v>4</v>
      </c>
      <c r="D31" s="3">
        <v>30</v>
      </c>
      <c r="E31" s="62" t="s">
        <v>989</v>
      </c>
      <c r="F31" s="6">
        <v>134.68</v>
      </c>
      <c r="G31" s="3">
        <v>50</v>
      </c>
      <c r="H31" s="6">
        <v>6734</v>
      </c>
      <c r="J31" s="4">
        <v>43542</v>
      </c>
    </row>
    <row r="32" spans="1:10" x14ac:dyDescent="0.25">
      <c r="A32" s="10">
        <v>31</v>
      </c>
      <c r="B32" s="10">
        <v>1</v>
      </c>
      <c r="C32" s="10">
        <v>4</v>
      </c>
      <c r="D32" s="10">
        <v>31</v>
      </c>
      <c r="E32" s="64" t="s">
        <v>1055</v>
      </c>
      <c r="F32" s="13">
        <v>172</v>
      </c>
      <c r="G32" s="10">
        <v>48</v>
      </c>
      <c r="H32" s="13">
        <v>8256</v>
      </c>
      <c r="J32" s="11">
        <v>43536</v>
      </c>
    </row>
    <row r="33" spans="1:10" x14ac:dyDescent="0.25">
      <c r="A33" s="10">
        <v>32</v>
      </c>
      <c r="B33" s="10">
        <v>2</v>
      </c>
      <c r="C33" s="10">
        <v>5</v>
      </c>
      <c r="D33" s="10">
        <v>32</v>
      </c>
      <c r="E33" s="64" t="s">
        <v>991</v>
      </c>
      <c r="F33" s="13">
        <v>123</v>
      </c>
      <c r="G33" s="10">
        <v>47</v>
      </c>
      <c r="H33" s="13">
        <v>5781</v>
      </c>
      <c r="J33" s="11">
        <v>43537</v>
      </c>
    </row>
    <row r="34" spans="1:10" x14ac:dyDescent="0.25">
      <c r="A34" s="10">
        <v>33</v>
      </c>
      <c r="B34" s="10">
        <v>3</v>
      </c>
      <c r="C34" s="10">
        <v>5</v>
      </c>
      <c r="D34" s="10">
        <v>33</v>
      </c>
      <c r="E34" s="64" t="s">
        <v>991</v>
      </c>
      <c r="F34" s="13">
        <v>141</v>
      </c>
      <c r="G34" s="10">
        <v>46</v>
      </c>
      <c r="H34" s="13">
        <v>6486</v>
      </c>
      <c r="J34" s="11">
        <v>43537</v>
      </c>
    </row>
    <row r="35" spans="1:10" x14ac:dyDescent="0.25">
      <c r="A35" s="10">
        <v>34</v>
      </c>
      <c r="B35" s="10">
        <v>4</v>
      </c>
      <c r="C35" s="10">
        <v>5</v>
      </c>
      <c r="D35" s="10">
        <v>34</v>
      </c>
      <c r="E35" s="64" t="s">
        <v>991</v>
      </c>
      <c r="F35" s="13">
        <v>110</v>
      </c>
      <c r="G35" s="10">
        <v>45</v>
      </c>
      <c r="H35" s="13">
        <v>4950</v>
      </c>
      <c r="J35" s="11">
        <v>43537</v>
      </c>
    </row>
    <row r="36" spans="1:10" x14ac:dyDescent="0.25">
      <c r="A36" s="10">
        <v>35</v>
      </c>
      <c r="B36" s="10">
        <v>5</v>
      </c>
      <c r="C36" s="10">
        <v>4</v>
      </c>
      <c r="D36" s="10">
        <v>35</v>
      </c>
      <c r="E36" s="64" t="s">
        <v>991</v>
      </c>
      <c r="F36" s="13">
        <v>111</v>
      </c>
      <c r="G36" s="10">
        <v>44</v>
      </c>
      <c r="H36" s="13">
        <v>4884</v>
      </c>
      <c r="J36" s="11">
        <v>43537</v>
      </c>
    </row>
    <row r="37" spans="1:10" x14ac:dyDescent="0.25">
      <c r="A37" s="10">
        <v>36</v>
      </c>
      <c r="B37" s="10">
        <v>6</v>
      </c>
      <c r="C37" s="10">
        <v>4</v>
      </c>
      <c r="D37" s="10">
        <v>36</v>
      </c>
      <c r="E37" s="64" t="s">
        <v>991</v>
      </c>
      <c r="F37" s="13">
        <v>125</v>
      </c>
      <c r="G37" s="10">
        <v>43</v>
      </c>
      <c r="H37" s="13">
        <v>5375</v>
      </c>
      <c r="J37" s="11">
        <v>43537</v>
      </c>
    </row>
    <row r="38" spans="1:10" x14ac:dyDescent="0.25">
      <c r="A38" s="10">
        <v>37</v>
      </c>
      <c r="B38" s="10">
        <v>7</v>
      </c>
      <c r="C38" s="10">
        <v>5</v>
      </c>
      <c r="D38" s="10">
        <v>37</v>
      </c>
      <c r="E38" s="64" t="s">
        <v>992</v>
      </c>
      <c r="F38" s="13">
        <v>178</v>
      </c>
      <c r="G38" s="10">
        <v>49</v>
      </c>
      <c r="H38" s="13">
        <v>8722</v>
      </c>
      <c r="J38" s="11">
        <v>43538</v>
      </c>
    </row>
    <row r="39" spans="1:10" x14ac:dyDescent="0.25">
      <c r="A39" s="10">
        <v>38</v>
      </c>
      <c r="B39" s="10">
        <v>8</v>
      </c>
      <c r="C39" s="10">
        <v>4</v>
      </c>
      <c r="D39" s="10">
        <v>38</v>
      </c>
      <c r="E39" s="64" t="s">
        <v>992</v>
      </c>
      <c r="F39" s="13">
        <v>210</v>
      </c>
      <c r="G39" s="10">
        <v>48</v>
      </c>
      <c r="H39" s="13">
        <v>10080</v>
      </c>
      <c r="J39" s="11">
        <v>43538</v>
      </c>
    </row>
    <row r="40" spans="1:10" x14ac:dyDescent="0.25">
      <c r="A40" s="10">
        <v>39</v>
      </c>
      <c r="B40" s="10">
        <v>9</v>
      </c>
      <c r="C40" s="10">
        <v>4</v>
      </c>
      <c r="D40" s="10">
        <v>39</v>
      </c>
      <c r="E40" s="64" t="s">
        <v>993</v>
      </c>
      <c r="F40" s="13">
        <v>143</v>
      </c>
      <c r="G40" s="10">
        <v>47</v>
      </c>
      <c r="H40" s="13">
        <v>6721</v>
      </c>
      <c r="J40" s="11">
        <v>43539</v>
      </c>
    </row>
    <row r="41" spans="1:10" x14ac:dyDescent="0.25">
      <c r="A41" s="10">
        <v>40</v>
      </c>
      <c r="B41" s="10">
        <v>10</v>
      </c>
      <c r="C41" s="10">
        <v>5</v>
      </c>
      <c r="D41" s="10">
        <v>40</v>
      </c>
      <c r="E41" s="64" t="s">
        <v>993</v>
      </c>
      <c r="F41" s="13">
        <v>123</v>
      </c>
      <c r="G41" s="10">
        <v>46</v>
      </c>
      <c r="H41" s="13">
        <v>5658</v>
      </c>
      <c r="J41" s="11">
        <v>43539</v>
      </c>
    </row>
    <row r="42" spans="1:10" x14ac:dyDescent="0.25">
      <c r="A42" s="10">
        <v>41</v>
      </c>
      <c r="B42" s="10">
        <v>11</v>
      </c>
      <c r="C42" s="10">
        <v>4</v>
      </c>
      <c r="D42" s="10">
        <v>41</v>
      </c>
      <c r="E42" s="64" t="s">
        <v>993</v>
      </c>
      <c r="F42" s="13">
        <v>123</v>
      </c>
      <c r="G42" s="10">
        <v>45</v>
      </c>
      <c r="H42" s="13">
        <v>5535</v>
      </c>
      <c r="J42" s="11">
        <v>43539</v>
      </c>
    </row>
    <row r="43" spans="1:10" x14ac:dyDescent="0.25">
      <c r="A43" s="10">
        <v>42</v>
      </c>
      <c r="B43" s="10">
        <v>12</v>
      </c>
      <c r="C43" s="10">
        <v>5</v>
      </c>
      <c r="D43" s="10">
        <v>42</v>
      </c>
      <c r="E43" s="64" t="s">
        <v>994</v>
      </c>
      <c r="F43" s="13">
        <v>112</v>
      </c>
      <c r="G43" s="10">
        <v>49</v>
      </c>
      <c r="H43" s="13">
        <v>5488</v>
      </c>
      <c r="J43" s="11">
        <v>43540</v>
      </c>
    </row>
    <row r="44" spans="1:10" x14ac:dyDescent="0.25">
      <c r="A44" s="10">
        <v>43</v>
      </c>
      <c r="B44" s="10">
        <v>13</v>
      </c>
      <c r="C44" s="10">
        <v>4</v>
      </c>
      <c r="D44" s="10">
        <v>43</v>
      </c>
      <c r="E44" s="64" t="s">
        <v>994</v>
      </c>
      <c r="F44" s="13">
        <v>198</v>
      </c>
      <c r="G44" s="10">
        <v>49</v>
      </c>
      <c r="H44" s="13">
        <v>9702</v>
      </c>
      <c r="J44" s="11">
        <v>43540</v>
      </c>
    </row>
    <row r="45" spans="1:10" x14ac:dyDescent="0.25">
      <c r="A45" s="10">
        <v>44</v>
      </c>
      <c r="B45" s="10">
        <v>14</v>
      </c>
      <c r="C45" s="10">
        <v>4</v>
      </c>
      <c r="D45" s="10">
        <v>44</v>
      </c>
      <c r="E45" s="64" t="s">
        <v>994</v>
      </c>
      <c r="F45" s="13">
        <v>167</v>
      </c>
      <c r="G45" s="10">
        <v>48</v>
      </c>
      <c r="H45" s="13">
        <v>8016</v>
      </c>
      <c r="J45" s="11">
        <v>43540</v>
      </c>
    </row>
    <row r="46" spans="1:10" x14ac:dyDescent="0.25">
      <c r="A46" s="10">
        <v>45</v>
      </c>
      <c r="B46" s="10">
        <v>15</v>
      </c>
      <c r="C46" s="10">
        <v>4</v>
      </c>
      <c r="D46" s="10">
        <v>45</v>
      </c>
      <c r="E46" s="64" t="s">
        <v>994</v>
      </c>
      <c r="F46" s="13">
        <v>189</v>
      </c>
      <c r="G46" s="10">
        <v>47</v>
      </c>
      <c r="H46" s="13">
        <v>8883</v>
      </c>
      <c r="J46" s="11">
        <v>43540</v>
      </c>
    </row>
    <row r="47" spans="1:10" x14ac:dyDescent="0.25">
      <c r="A47" s="10">
        <v>46</v>
      </c>
      <c r="B47" s="10">
        <v>16</v>
      </c>
      <c r="C47" s="10">
        <v>4</v>
      </c>
      <c r="D47" s="10">
        <v>46</v>
      </c>
      <c r="E47" s="64" t="s">
        <v>994</v>
      </c>
      <c r="F47" s="13">
        <v>145</v>
      </c>
      <c r="G47" s="10">
        <v>45</v>
      </c>
      <c r="H47" s="13">
        <v>6525</v>
      </c>
      <c r="J47" s="11">
        <v>43540</v>
      </c>
    </row>
    <row r="48" spans="1:10" x14ac:dyDescent="0.25">
      <c r="A48" s="10">
        <v>47</v>
      </c>
      <c r="B48" s="10">
        <v>17</v>
      </c>
      <c r="C48" s="10">
        <v>4</v>
      </c>
      <c r="D48" s="10">
        <v>47</v>
      </c>
      <c r="E48" s="64" t="s">
        <v>989</v>
      </c>
      <c r="F48" s="13">
        <v>134</v>
      </c>
      <c r="G48" s="10">
        <v>45</v>
      </c>
      <c r="H48" s="13">
        <v>6030</v>
      </c>
      <c r="J48" s="11">
        <v>43542</v>
      </c>
    </row>
    <row r="49" spans="1:11" x14ac:dyDescent="0.25">
      <c r="A49" s="10">
        <v>48</v>
      </c>
      <c r="B49" s="10">
        <v>18</v>
      </c>
      <c r="C49" s="10">
        <v>5</v>
      </c>
      <c r="D49" s="10">
        <v>48</v>
      </c>
      <c r="E49" s="64" t="s">
        <v>989</v>
      </c>
      <c r="F49" s="13">
        <v>110</v>
      </c>
      <c r="G49" s="10">
        <v>44</v>
      </c>
      <c r="H49" s="13">
        <v>4840</v>
      </c>
      <c r="J49" s="11">
        <v>43542</v>
      </c>
    </row>
    <row r="50" spans="1:11" x14ac:dyDescent="0.25">
      <c r="A50" s="10">
        <v>49</v>
      </c>
      <c r="B50" s="10">
        <v>19</v>
      </c>
      <c r="C50" s="10">
        <v>4</v>
      </c>
      <c r="D50" s="10">
        <v>49</v>
      </c>
      <c r="E50" s="64" t="s">
        <v>989</v>
      </c>
      <c r="F50" s="13">
        <v>109</v>
      </c>
      <c r="G50" s="10">
        <v>42</v>
      </c>
      <c r="H50" s="13">
        <v>4578</v>
      </c>
      <c r="J50" s="11">
        <v>43542</v>
      </c>
    </row>
    <row r="51" spans="1:11" x14ac:dyDescent="0.25">
      <c r="A51" s="10">
        <v>50</v>
      </c>
      <c r="B51" s="10">
        <v>20</v>
      </c>
      <c r="C51" s="10">
        <v>5</v>
      </c>
      <c r="D51" s="10">
        <v>50</v>
      </c>
      <c r="E51" s="64" t="s">
        <v>999</v>
      </c>
      <c r="F51" s="13">
        <v>150</v>
      </c>
      <c r="G51" s="10">
        <v>46</v>
      </c>
      <c r="H51" s="13">
        <v>6900</v>
      </c>
      <c r="J51" s="11">
        <v>43543</v>
      </c>
    </row>
    <row r="52" spans="1:11" x14ac:dyDescent="0.25">
      <c r="A52" s="10">
        <v>51</v>
      </c>
      <c r="B52" s="10">
        <v>1</v>
      </c>
      <c r="C52" s="10">
        <v>4</v>
      </c>
      <c r="D52" s="10">
        <v>51</v>
      </c>
      <c r="E52" s="64" t="s">
        <v>999</v>
      </c>
      <c r="F52" s="13">
        <v>156</v>
      </c>
      <c r="G52" s="10">
        <v>44</v>
      </c>
      <c r="H52" s="13">
        <v>6864</v>
      </c>
      <c r="J52" s="11">
        <v>43543</v>
      </c>
    </row>
    <row r="53" spans="1:11" x14ac:dyDescent="0.25">
      <c r="A53" s="10">
        <v>52</v>
      </c>
      <c r="B53" s="10">
        <v>2</v>
      </c>
      <c r="C53" s="10">
        <v>5</v>
      </c>
      <c r="D53" s="10">
        <v>52</v>
      </c>
      <c r="E53" s="64" t="s">
        <v>999</v>
      </c>
      <c r="F53" s="13">
        <v>167</v>
      </c>
      <c r="G53" s="10">
        <v>45</v>
      </c>
      <c r="H53" s="13">
        <v>7515</v>
      </c>
      <c r="J53" s="11">
        <v>43543</v>
      </c>
    </row>
    <row r="54" spans="1:11" x14ac:dyDescent="0.25">
      <c r="A54" s="10">
        <v>53</v>
      </c>
      <c r="B54" s="10">
        <v>3</v>
      </c>
      <c r="C54" s="10">
        <v>4</v>
      </c>
      <c r="D54" s="10">
        <v>53</v>
      </c>
      <c r="E54" s="64" t="s">
        <v>1000</v>
      </c>
      <c r="F54" s="13">
        <v>134</v>
      </c>
      <c r="G54" s="10">
        <v>44</v>
      </c>
      <c r="H54" s="13">
        <v>5896</v>
      </c>
      <c r="J54" s="11">
        <v>43544</v>
      </c>
    </row>
    <row r="55" spans="1:11" x14ac:dyDescent="0.25">
      <c r="A55" s="10">
        <v>54</v>
      </c>
      <c r="B55" s="10">
        <v>4</v>
      </c>
      <c r="C55" s="10">
        <v>5</v>
      </c>
      <c r="D55" s="10">
        <v>54</v>
      </c>
      <c r="E55" s="64" t="s">
        <v>1002</v>
      </c>
      <c r="F55" s="13">
        <v>149</v>
      </c>
      <c r="G55" s="10">
        <v>46</v>
      </c>
      <c r="H55" s="13">
        <v>6854</v>
      </c>
      <c r="J55" s="11">
        <v>43545</v>
      </c>
    </row>
    <row r="56" spans="1:11" x14ac:dyDescent="0.25">
      <c r="A56" s="10">
        <v>55</v>
      </c>
      <c r="B56" s="10">
        <v>5</v>
      </c>
      <c r="C56" s="10">
        <v>4</v>
      </c>
      <c r="D56" s="10">
        <v>55</v>
      </c>
      <c r="E56" s="64" t="s">
        <v>1003</v>
      </c>
      <c r="F56" s="13">
        <v>102</v>
      </c>
      <c r="G56" s="10">
        <v>43</v>
      </c>
      <c r="H56" s="13">
        <v>4386</v>
      </c>
      <c r="J56" s="11">
        <v>43546</v>
      </c>
    </row>
    <row r="57" spans="1:11" x14ac:dyDescent="0.25">
      <c r="A57" s="10">
        <v>56</v>
      </c>
      <c r="B57" s="10">
        <v>6</v>
      </c>
      <c r="C57" s="10">
        <v>5</v>
      </c>
      <c r="D57" s="10">
        <v>56</v>
      </c>
      <c r="E57" s="64" t="s">
        <v>1003</v>
      </c>
      <c r="F57" s="13">
        <v>100</v>
      </c>
      <c r="G57" s="10">
        <v>46</v>
      </c>
      <c r="H57" s="13">
        <v>4600</v>
      </c>
      <c r="J57" s="11">
        <v>43546</v>
      </c>
    </row>
    <row r="58" spans="1:11" x14ac:dyDescent="0.25">
      <c r="A58" s="10">
        <v>57</v>
      </c>
      <c r="B58" s="10">
        <v>7</v>
      </c>
      <c r="C58" s="10">
        <v>4</v>
      </c>
      <c r="D58" s="10">
        <v>57</v>
      </c>
      <c r="E58" s="64" t="s">
        <v>1003</v>
      </c>
      <c r="F58" s="13">
        <v>89</v>
      </c>
      <c r="G58" s="10">
        <v>44</v>
      </c>
      <c r="H58" s="13">
        <v>3916</v>
      </c>
      <c r="J58" s="11">
        <v>43546</v>
      </c>
    </row>
    <row r="59" spans="1:11" x14ac:dyDescent="0.25">
      <c r="A59" s="10">
        <v>58</v>
      </c>
      <c r="B59" s="10">
        <v>8</v>
      </c>
      <c r="C59" s="10">
        <v>5</v>
      </c>
      <c r="D59" s="10">
        <v>58</v>
      </c>
      <c r="E59" s="64" t="s">
        <v>1004</v>
      </c>
      <c r="F59" s="13">
        <v>118</v>
      </c>
      <c r="G59" s="10">
        <v>39</v>
      </c>
      <c r="H59" s="13">
        <v>4602</v>
      </c>
      <c r="J59" s="11">
        <v>43547</v>
      </c>
    </row>
    <row r="60" spans="1:11" x14ac:dyDescent="0.25">
      <c r="A60" s="10">
        <v>59</v>
      </c>
      <c r="B60" s="10">
        <v>9</v>
      </c>
      <c r="C60" s="10">
        <v>5</v>
      </c>
      <c r="D60" s="10">
        <v>59</v>
      </c>
      <c r="E60" s="64" t="s">
        <v>1004</v>
      </c>
      <c r="F60" s="13">
        <v>78</v>
      </c>
      <c r="G60" s="10">
        <v>49</v>
      </c>
      <c r="H60" s="13">
        <v>3822</v>
      </c>
      <c r="J60" s="11">
        <v>43547</v>
      </c>
    </row>
    <row r="61" spans="1:11" x14ac:dyDescent="0.25">
      <c r="A61" s="10">
        <v>60</v>
      </c>
      <c r="B61" s="10">
        <v>10</v>
      </c>
      <c r="C61" s="10">
        <v>4</v>
      </c>
      <c r="D61" s="10">
        <v>60</v>
      </c>
      <c r="E61" s="64" t="s">
        <v>1004</v>
      </c>
      <c r="F61" s="13">
        <v>181</v>
      </c>
      <c r="G61" s="10">
        <v>48</v>
      </c>
      <c r="H61" s="13">
        <v>8688</v>
      </c>
      <c r="J61" s="11">
        <v>43547</v>
      </c>
    </row>
    <row r="62" spans="1:11" x14ac:dyDescent="0.25">
      <c r="A62" s="3">
        <v>61</v>
      </c>
      <c r="B62" s="3">
        <v>11</v>
      </c>
      <c r="C62" s="3">
        <v>4</v>
      </c>
      <c r="D62" s="3">
        <v>61</v>
      </c>
      <c r="E62" s="62" t="s">
        <v>1005</v>
      </c>
      <c r="F62" s="6">
        <v>120</v>
      </c>
      <c r="G62" s="3">
        <v>33</v>
      </c>
      <c r="H62" s="6">
        <v>3960</v>
      </c>
      <c r="J62" s="4">
        <v>43549</v>
      </c>
      <c r="K62" s="36" t="s">
        <v>192</v>
      </c>
    </row>
    <row r="63" spans="1:11" x14ac:dyDescent="0.25">
      <c r="A63" s="3">
        <v>62</v>
      </c>
      <c r="B63" s="3">
        <v>12</v>
      </c>
      <c r="C63" s="3">
        <v>4</v>
      </c>
      <c r="D63" s="3">
        <v>62</v>
      </c>
      <c r="E63" s="62" t="s">
        <v>1006</v>
      </c>
      <c r="F63" s="6">
        <v>130</v>
      </c>
      <c r="G63" s="3">
        <v>34</v>
      </c>
      <c r="H63" s="6">
        <v>4420</v>
      </c>
      <c r="J63" s="4">
        <v>43548</v>
      </c>
      <c r="K63" s="37" t="s">
        <v>203</v>
      </c>
    </row>
    <row r="64" spans="1:11" x14ac:dyDescent="0.25">
      <c r="A64" s="3">
        <v>63</v>
      </c>
      <c r="B64" s="3">
        <v>13</v>
      </c>
      <c r="C64" s="3">
        <v>4</v>
      </c>
      <c r="D64" s="3">
        <v>63</v>
      </c>
      <c r="E64" s="62" t="s">
        <v>1007</v>
      </c>
      <c r="F64" s="6">
        <v>150</v>
      </c>
      <c r="G64" s="3">
        <v>35</v>
      </c>
      <c r="H64" s="6">
        <v>5250</v>
      </c>
      <c r="J64" s="4">
        <v>43550</v>
      </c>
      <c r="K64" s="36" t="s">
        <v>201</v>
      </c>
    </row>
    <row r="65" spans="1:11" x14ac:dyDescent="0.25">
      <c r="A65" s="3">
        <v>64</v>
      </c>
      <c r="B65" s="3">
        <v>14</v>
      </c>
      <c r="C65" s="3">
        <v>4</v>
      </c>
      <c r="D65" s="3">
        <v>64</v>
      </c>
      <c r="E65" s="62" t="s">
        <v>1007</v>
      </c>
      <c r="F65" s="6">
        <v>135</v>
      </c>
      <c r="G65" s="3">
        <v>36</v>
      </c>
      <c r="H65" s="6">
        <v>4860</v>
      </c>
      <c r="J65" s="4">
        <v>43550</v>
      </c>
      <c r="K65" s="37" t="s">
        <v>192</v>
      </c>
    </row>
    <row r="66" spans="1:11" x14ac:dyDescent="0.25">
      <c r="A66" s="3">
        <v>65</v>
      </c>
      <c r="B66" s="3">
        <v>15</v>
      </c>
      <c r="C66" s="3">
        <v>4</v>
      </c>
      <c r="D66" s="3">
        <v>65</v>
      </c>
      <c r="E66" s="62" t="s">
        <v>1005</v>
      </c>
      <c r="F66" s="6">
        <v>145</v>
      </c>
      <c r="G66" s="3">
        <v>37</v>
      </c>
      <c r="H66" s="6">
        <v>5365</v>
      </c>
      <c r="J66" s="4">
        <v>43549</v>
      </c>
      <c r="K66" s="36" t="s">
        <v>203</v>
      </c>
    </row>
    <row r="67" spans="1:11" x14ac:dyDescent="0.25">
      <c r="A67" s="3">
        <v>66</v>
      </c>
      <c r="B67" s="3">
        <v>16</v>
      </c>
      <c r="C67" s="3">
        <v>4</v>
      </c>
      <c r="D67" s="3">
        <v>66</v>
      </c>
      <c r="E67" s="62" t="s">
        <v>1300</v>
      </c>
      <c r="F67" s="6">
        <v>165</v>
      </c>
      <c r="G67" s="3">
        <v>38</v>
      </c>
      <c r="H67" s="6">
        <v>6270</v>
      </c>
      <c r="J67" s="4">
        <v>43551</v>
      </c>
      <c r="K67" s="37" t="s">
        <v>201</v>
      </c>
    </row>
    <row r="68" spans="1:11" x14ac:dyDescent="0.25">
      <c r="A68" s="3">
        <v>67</v>
      </c>
      <c r="B68" s="3">
        <v>17</v>
      </c>
      <c r="C68" s="3">
        <v>5</v>
      </c>
      <c r="D68" s="3">
        <v>67</v>
      </c>
      <c r="E68" s="62" t="s">
        <v>1005</v>
      </c>
      <c r="F68" s="6">
        <v>175</v>
      </c>
      <c r="G68" s="3">
        <v>39</v>
      </c>
      <c r="H68" s="6">
        <v>6825</v>
      </c>
      <c r="J68" s="4">
        <v>43549</v>
      </c>
      <c r="K68" s="36" t="s">
        <v>394</v>
      </c>
    </row>
    <row r="69" spans="1:11" x14ac:dyDescent="0.25">
      <c r="A69" s="3">
        <v>68</v>
      </c>
      <c r="B69" s="3">
        <v>18</v>
      </c>
      <c r="C69" s="3">
        <v>5</v>
      </c>
      <c r="D69" s="3">
        <v>68</v>
      </c>
      <c r="E69" s="62" t="s">
        <v>1007</v>
      </c>
      <c r="F69" s="6">
        <v>100</v>
      </c>
      <c r="G69" s="3">
        <v>40</v>
      </c>
      <c r="H69" s="6">
        <v>4000</v>
      </c>
      <c r="J69" s="4">
        <v>43550</v>
      </c>
      <c r="K69" s="37" t="s">
        <v>203</v>
      </c>
    </row>
    <row r="70" spans="1:11" x14ac:dyDescent="0.25">
      <c r="A70" s="3">
        <v>69</v>
      </c>
      <c r="B70" s="3">
        <v>19</v>
      </c>
      <c r="C70" s="3">
        <v>5</v>
      </c>
      <c r="D70" s="3">
        <v>69</v>
      </c>
      <c r="E70" s="62" t="s">
        <v>1301</v>
      </c>
      <c r="F70" s="6">
        <v>98</v>
      </c>
      <c r="G70" s="3">
        <v>41</v>
      </c>
      <c r="H70" s="6">
        <v>4018</v>
      </c>
      <c r="J70" s="4">
        <v>43551</v>
      </c>
      <c r="K70" s="36" t="s">
        <v>192</v>
      </c>
    </row>
    <row r="71" spans="1:11" x14ac:dyDescent="0.25">
      <c r="A71" s="3">
        <v>70</v>
      </c>
      <c r="B71" s="3">
        <v>20</v>
      </c>
      <c r="C71" s="3">
        <v>5</v>
      </c>
      <c r="D71" s="3">
        <v>70</v>
      </c>
      <c r="E71" s="62" t="s">
        <v>1009</v>
      </c>
      <c r="F71" s="6">
        <v>89</v>
      </c>
      <c r="G71" s="3">
        <v>42</v>
      </c>
      <c r="H71" s="6">
        <v>3738</v>
      </c>
      <c r="J71" s="4">
        <v>43553</v>
      </c>
      <c r="K71" s="37" t="s">
        <v>202</v>
      </c>
    </row>
    <row r="72" spans="1:11" x14ac:dyDescent="0.25">
      <c r="A72" s="3">
        <v>71</v>
      </c>
      <c r="B72" s="3">
        <v>1</v>
      </c>
      <c r="C72" s="3">
        <v>5</v>
      </c>
      <c r="D72" s="3">
        <v>71</v>
      </c>
      <c r="E72" s="62" t="s">
        <v>1012</v>
      </c>
      <c r="F72" s="6">
        <v>90</v>
      </c>
      <c r="G72" s="3">
        <v>43</v>
      </c>
      <c r="H72" s="6">
        <v>3870</v>
      </c>
      <c r="J72" s="4">
        <v>43552</v>
      </c>
      <c r="K72" s="36" t="s">
        <v>192</v>
      </c>
    </row>
    <row r="73" spans="1:11" x14ac:dyDescent="0.25">
      <c r="A73" s="3">
        <v>72</v>
      </c>
      <c r="B73" s="3">
        <v>2</v>
      </c>
      <c r="C73" s="3">
        <v>5</v>
      </c>
      <c r="D73" s="3">
        <v>72</v>
      </c>
      <c r="E73" s="62" t="s">
        <v>1008</v>
      </c>
      <c r="F73" s="6">
        <v>100</v>
      </c>
      <c r="G73" s="3">
        <v>44</v>
      </c>
      <c r="H73" s="6">
        <v>4400</v>
      </c>
      <c r="J73" s="4">
        <v>43551</v>
      </c>
      <c r="K73" s="37" t="s">
        <v>203</v>
      </c>
    </row>
    <row r="74" spans="1:11" x14ac:dyDescent="0.25">
      <c r="A74" s="3">
        <v>73</v>
      </c>
      <c r="B74" s="3">
        <v>3</v>
      </c>
      <c r="C74" s="3">
        <v>4</v>
      </c>
      <c r="D74" s="3">
        <v>73</v>
      </c>
      <c r="E74" s="62" t="s">
        <v>1012</v>
      </c>
      <c r="F74" s="6">
        <v>121</v>
      </c>
      <c r="G74" s="3">
        <v>45</v>
      </c>
      <c r="H74" s="6">
        <v>5445</v>
      </c>
      <c r="J74" s="4">
        <v>43552</v>
      </c>
      <c r="K74" s="36" t="s">
        <v>192</v>
      </c>
    </row>
    <row r="75" spans="1:11" x14ac:dyDescent="0.25">
      <c r="A75" s="3">
        <v>74</v>
      </c>
      <c r="B75" s="3">
        <v>4</v>
      </c>
      <c r="C75" s="3">
        <v>4</v>
      </c>
      <c r="D75" s="3">
        <v>74</v>
      </c>
      <c r="E75" s="62" t="s">
        <v>1007</v>
      </c>
      <c r="F75" s="6">
        <v>111</v>
      </c>
      <c r="G75" s="3">
        <v>29</v>
      </c>
      <c r="H75" s="6">
        <v>3219</v>
      </c>
      <c r="J75" s="4">
        <v>43550</v>
      </c>
      <c r="K75" s="37" t="s">
        <v>394</v>
      </c>
    </row>
    <row r="76" spans="1:11" x14ac:dyDescent="0.25">
      <c r="A76" s="3">
        <v>75</v>
      </c>
      <c r="B76" s="3">
        <v>5</v>
      </c>
      <c r="C76" s="3">
        <v>4</v>
      </c>
      <c r="D76" s="3">
        <v>75</v>
      </c>
      <c r="E76" s="62" t="s">
        <v>1009</v>
      </c>
      <c r="F76" s="6">
        <v>100</v>
      </c>
      <c r="G76" s="3">
        <v>30</v>
      </c>
      <c r="H76" s="6">
        <v>3000</v>
      </c>
      <c r="J76" s="4">
        <v>43553</v>
      </c>
      <c r="K76" s="36" t="s">
        <v>192</v>
      </c>
    </row>
    <row r="77" spans="1:11" x14ac:dyDescent="0.25">
      <c r="A77" s="3">
        <v>76</v>
      </c>
      <c r="B77" s="3">
        <v>6</v>
      </c>
      <c r="C77" s="3">
        <v>4</v>
      </c>
      <c r="D77" s="3">
        <v>76</v>
      </c>
      <c r="E77" s="62" t="s">
        <v>1009</v>
      </c>
      <c r="F77" s="6">
        <v>156</v>
      </c>
      <c r="G77" s="3">
        <v>31</v>
      </c>
      <c r="H77" s="6">
        <v>4836</v>
      </c>
      <c r="J77" s="4">
        <v>43553</v>
      </c>
      <c r="K77" s="37" t="s">
        <v>192</v>
      </c>
    </row>
    <row r="78" spans="1:11" x14ac:dyDescent="0.25">
      <c r="A78" s="3">
        <v>77</v>
      </c>
      <c r="B78" s="3">
        <v>7</v>
      </c>
      <c r="C78" s="3">
        <v>4</v>
      </c>
      <c r="D78" s="3">
        <v>77</v>
      </c>
      <c r="E78" s="62" t="s">
        <v>1009</v>
      </c>
      <c r="F78" s="6">
        <v>134</v>
      </c>
      <c r="G78" s="3">
        <v>32</v>
      </c>
      <c r="H78" s="6">
        <v>4288</v>
      </c>
      <c r="J78" s="4">
        <v>43553</v>
      </c>
      <c r="K78" s="36" t="s">
        <v>192</v>
      </c>
    </row>
    <row r="79" spans="1:11" x14ac:dyDescent="0.25">
      <c r="A79" s="3">
        <v>78</v>
      </c>
      <c r="B79" s="3">
        <v>8</v>
      </c>
      <c r="C79" s="3">
        <v>4</v>
      </c>
      <c r="D79" s="3">
        <v>78</v>
      </c>
      <c r="E79" s="62" t="s">
        <v>1016</v>
      </c>
      <c r="F79" s="6">
        <v>12</v>
      </c>
      <c r="G79" s="3">
        <v>33</v>
      </c>
      <c r="H79" s="6">
        <v>396</v>
      </c>
      <c r="J79" s="4">
        <v>43555</v>
      </c>
      <c r="K79" s="37" t="s">
        <v>201</v>
      </c>
    </row>
    <row r="80" spans="1:11" x14ac:dyDescent="0.25">
      <c r="A80" s="3">
        <v>79</v>
      </c>
      <c r="B80" s="3">
        <v>9</v>
      </c>
      <c r="C80" s="3">
        <v>5</v>
      </c>
      <c r="D80" s="3">
        <v>79</v>
      </c>
      <c r="E80" s="62" t="s">
        <v>1016</v>
      </c>
      <c r="F80" s="6">
        <v>144</v>
      </c>
      <c r="G80" s="3">
        <v>34</v>
      </c>
      <c r="H80" s="6">
        <v>4896</v>
      </c>
      <c r="J80" s="4">
        <v>43555</v>
      </c>
      <c r="K80" s="36" t="s">
        <v>201</v>
      </c>
    </row>
    <row r="81" spans="1:11" x14ac:dyDescent="0.25">
      <c r="A81" s="3">
        <v>80</v>
      </c>
      <c r="B81" s="3">
        <v>10</v>
      </c>
      <c r="C81" s="3">
        <v>5</v>
      </c>
      <c r="D81" s="3">
        <v>80</v>
      </c>
      <c r="E81" s="62" t="s">
        <v>1302</v>
      </c>
      <c r="F81" s="6">
        <v>124</v>
      </c>
      <c r="G81" s="3">
        <v>35</v>
      </c>
      <c r="H81" s="6">
        <v>4340</v>
      </c>
      <c r="J81" s="4">
        <v>43553</v>
      </c>
      <c r="K81" s="37" t="s">
        <v>203</v>
      </c>
    </row>
    <row r="82" spans="1:11" x14ac:dyDescent="0.25">
      <c r="A82" s="3">
        <v>81</v>
      </c>
      <c r="B82" s="3">
        <v>11</v>
      </c>
      <c r="C82" s="3">
        <v>5</v>
      </c>
      <c r="D82" s="3">
        <v>81</v>
      </c>
      <c r="E82" s="62" t="s">
        <v>1015</v>
      </c>
      <c r="F82" s="6">
        <v>129</v>
      </c>
      <c r="G82" s="3">
        <v>36</v>
      </c>
      <c r="H82" s="6">
        <v>4644</v>
      </c>
      <c r="J82" s="4">
        <v>43554</v>
      </c>
      <c r="K82" s="36" t="s">
        <v>192</v>
      </c>
    </row>
    <row r="83" spans="1:11" x14ac:dyDescent="0.25">
      <c r="A83" s="3">
        <v>82</v>
      </c>
      <c r="B83" s="3">
        <v>12</v>
      </c>
      <c r="C83" s="3">
        <v>5</v>
      </c>
      <c r="D83" s="3">
        <v>82</v>
      </c>
      <c r="E83" s="62" t="s">
        <v>1016</v>
      </c>
      <c r="F83" s="6">
        <v>131</v>
      </c>
      <c r="G83" s="3">
        <v>37</v>
      </c>
      <c r="H83" s="6">
        <v>4847</v>
      </c>
      <c r="J83" s="4">
        <v>43555</v>
      </c>
      <c r="K83" s="37" t="s">
        <v>192</v>
      </c>
    </row>
    <row r="84" spans="1:11" x14ac:dyDescent="0.25">
      <c r="A84" s="3">
        <v>83</v>
      </c>
      <c r="B84" s="3">
        <v>13</v>
      </c>
      <c r="C84" s="3">
        <v>4</v>
      </c>
      <c r="D84" s="3">
        <v>83</v>
      </c>
      <c r="E84" s="62" t="s">
        <v>1015</v>
      </c>
      <c r="F84" s="6">
        <v>111</v>
      </c>
      <c r="G84" s="3">
        <v>38</v>
      </c>
      <c r="H84" s="6">
        <v>4218</v>
      </c>
      <c r="J84" s="4">
        <v>43554</v>
      </c>
      <c r="K84" s="36" t="s">
        <v>203</v>
      </c>
    </row>
    <row r="85" spans="1:11" x14ac:dyDescent="0.25">
      <c r="A85" s="3">
        <v>84</v>
      </c>
      <c r="B85" s="3">
        <v>14</v>
      </c>
      <c r="C85" s="3">
        <v>4</v>
      </c>
      <c r="D85" s="3">
        <v>84</v>
      </c>
      <c r="E85" s="62" t="s">
        <v>1009</v>
      </c>
      <c r="F85" s="6">
        <v>112</v>
      </c>
      <c r="G85" s="3">
        <v>39</v>
      </c>
      <c r="H85" s="6">
        <v>4368</v>
      </c>
      <c r="J85" s="4">
        <v>43553</v>
      </c>
      <c r="K85" s="37" t="s">
        <v>394</v>
      </c>
    </row>
    <row r="86" spans="1:11" x14ac:dyDescent="0.25">
      <c r="A86" s="3">
        <v>85</v>
      </c>
      <c r="B86" s="3">
        <v>15</v>
      </c>
      <c r="C86" s="3">
        <v>4</v>
      </c>
      <c r="D86" s="3">
        <v>85</v>
      </c>
      <c r="E86" s="62" t="s">
        <v>1017</v>
      </c>
      <c r="F86" s="6">
        <v>115</v>
      </c>
      <c r="G86" s="3">
        <v>40</v>
      </c>
      <c r="H86" s="6">
        <v>4600</v>
      </c>
      <c r="J86" s="4">
        <v>43558</v>
      </c>
      <c r="K86" s="36" t="s">
        <v>192</v>
      </c>
    </row>
    <row r="87" spans="1:11" x14ac:dyDescent="0.25">
      <c r="A87" s="3">
        <v>86</v>
      </c>
      <c r="B87" s="3">
        <v>16</v>
      </c>
      <c r="C87" s="3">
        <v>5</v>
      </c>
      <c r="D87" s="3">
        <v>86</v>
      </c>
      <c r="E87" s="62" t="s">
        <v>1303</v>
      </c>
      <c r="F87" s="6">
        <v>116</v>
      </c>
      <c r="G87" s="3">
        <v>41</v>
      </c>
      <c r="H87" s="6">
        <v>4756</v>
      </c>
      <c r="J87" s="4">
        <v>43558</v>
      </c>
      <c r="K87" s="37" t="s">
        <v>203</v>
      </c>
    </row>
    <row r="88" spans="1:11" x14ac:dyDescent="0.25">
      <c r="A88" s="3">
        <v>87</v>
      </c>
      <c r="B88" s="3">
        <v>17</v>
      </c>
      <c r="C88" s="3">
        <v>5</v>
      </c>
      <c r="D88" s="3">
        <v>87</v>
      </c>
      <c r="E88" s="62" t="s">
        <v>1098</v>
      </c>
      <c r="F88" s="6">
        <v>117</v>
      </c>
      <c r="G88" s="3">
        <v>42</v>
      </c>
      <c r="H88" s="6">
        <v>4914</v>
      </c>
      <c r="J88" s="4">
        <v>43560</v>
      </c>
      <c r="K88" s="36" t="s">
        <v>201</v>
      </c>
    </row>
    <row r="89" spans="1:11" x14ac:dyDescent="0.25">
      <c r="A89" s="3">
        <v>88</v>
      </c>
      <c r="B89" s="3">
        <v>18</v>
      </c>
      <c r="C89" s="3">
        <v>5</v>
      </c>
      <c r="D89" s="3">
        <v>88</v>
      </c>
      <c r="E89" s="62" t="s">
        <v>1099</v>
      </c>
      <c r="F89" s="6">
        <v>118</v>
      </c>
      <c r="G89" s="3">
        <v>43</v>
      </c>
      <c r="H89" s="6">
        <v>5074</v>
      </c>
      <c r="J89" s="4">
        <v>43562</v>
      </c>
      <c r="K89" s="37" t="s">
        <v>201</v>
      </c>
    </row>
    <row r="90" spans="1:11" x14ac:dyDescent="0.25">
      <c r="A90" s="3">
        <v>89</v>
      </c>
      <c r="B90" s="3">
        <v>19</v>
      </c>
      <c r="C90" s="3">
        <v>4</v>
      </c>
      <c r="D90" s="3">
        <v>89</v>
      </c>
      <c r="E90" s="62" t="s">
        <v>1021</v>
      </c>
      <c r="F90" s="6">
        <v>189</v>
      </c>
      <c r="G90" s="3">
        <v>44</v>
      </c>
      <c r="H90" s="6">
        <v>8316</v>
      </c>
      <c r="J90" s="4">
        <v>43561</v>
      </c>
      <c r="K90" s="36" t="s">
        <v>192</v>
      </c>
    </row>
    <row r="91" spans="1:11" x14ac:dyDescent="0.25">
      <c r="A91" s="3">
        <v>90</v>
      </c>
      <c r="B91" s="3">
        <v>20</v>
      </c>
      <c r="C91" s="3">
        <v>4</v>
      </c>
      <c r="D91" s="3">
        <v>90</v>
      </c>
      <c r="E91" s="62" t="s">
        <v>1022</v>
      </c>
      <c r="F91" s="6">
        <v>167</v>
      </c>
      <c r="G91" s="3">
        <v>45</v>
      </c>
      <c r="H91" s="6">
        <v>7515</v>
      </c>
      <c r="J91" s="4">
        <v>43564</v>
      </c>
      <c r="K91" s="37" t="s">
        <v>201</v>
      </c>
    </row>
    <row r="92" spans="1:11" x14ac:dyDescent="0.25">
      <c r="A92" s="3">
        <v>91</v>
      </c>
      <c r="B92" s="3">
        <v>1</v>
      </c>
      <c r="C92" s="3">
        <v>4</v>
      </c>
      <c r="D92" s="3">
        <v>91</v>
      </c>
      <c r="E92" s="62" t="s">
        <v>1099</v>
      </c>
      <c r="F92" s="6">
        <v>163</v>
      </c>
      <c r="G92" s="3">
        <v>28</v>
      </c>
      <c r="H92" s="6">
        <v>4564</v>
      </c>
      <c r="J92" s="4">
        <v>43562</v>
      </c>
      <c r="K92" s="36" t="s">
        <v>203</v>
      </c>
    </row>
    <row r="93" spans="1:11" x14ac:dyDescent="0.25">
      <c r="A93" s="3">
        <v>92</v>
      </c>
      <c r="B93" s="3">
        <v>2</v>
      </c>
      <c r="C93" s="3">
        <v>4</v>
      </c>
      <c r="D93" s="3">
        <v>92</v>
      </c>
      <c r="E93" s="62" t="s">
        <v>1022</v>
      </c>
      <c r="F93" s="6">
        <v>164</v>
      </c>
      <c r="G93" s="3">
        <v>29</v>
      </c>
      <c r="H93" s="6">
        <v>4756</v>
      </c>
      <c r="J93" s="4">
        <v>43564</v>
      </c>
      <c r="K93" s="37" t="s">
        <v>192</v>
      </c>
    </row>
    <row r="94" spans="1:11" x14ac:dyDescent="0.25">
      <c r="A94" s="3">
        <v>93</v>
      </c>
      <c r="B94" s="3">
        <v>3</v>
      </c>
      <c r="C94" s="3">
        <v>5</v>
      </c>
      <c r="D94" s="3">
        <v>93</v>
      </c>
      <c r="E94" s="62" t="s">
        <v>1025</v>
      </c>
      <c r="F94" s="6">
        <v>165</v>
      </c>
      <c r="G94" s="3">
        <v>30</v>
      </c>
      <c r="H94" s="6">
        <v>4950</v>
      </c>
      <c r="J94" s="4">
        <v>43563</v>
      </c>
      <c r="K94" s="36" t="s">
        <v>203</v>
      </c>
    </row>
    <row r="95" spans="1:11" x14ac:dyDescent="0.25">
      <c r="A95" s="3">
        <v>94</v>
      </c>
      <c r="B95" s="3">
        <v>4</v>
      </c>
      <c r="C95" s="3">
        <v>5</v>
      </c>
      <c r="D95" s="3">
        <v>94</v>
      </c>
      <c r="E95" s="62" t="s">
        <v>1022</v>
      </c>
      <c r="F95" s="6">
        <v>100</v>
      </c>
      <c r="G95" s="3">
        <v>31</v>
      </c>
      <c r="H95" s="6">
        <v>3100</v>
      </c>
      <c r="J95" s="4">
        <v>43564</v>
      </c>
      <c r="K95" s="37" t="s">
        <v>192</v>
      </c>
    </row>
    <row r="96" spans="1:11" x14ac:dyDescent="0.25">
      <c r="A96" s="3">
        <v>95</v>
      </c>
      <c r="B96" s="3">
        <v>5</v>
      </c>
      <c r="C96" s="3">
        <v>5</v>
      </c>
      <c r="D96" s="3">
        <v>95</v>
      </c>
      <c r="E96" s="62" t="s">
        <v>1026</v>
      </c>
      <c r="F96" s="6">
        <v>79</v>
      </c>
      <c r="G96" s="3">
        <v>32</v>
      </c>
      <c r="H96" s="6">
        <v>2528</v>
      </c>
      <c r="J96" s="4">
        <v>43565</v>
      </c>
      <c r="K96" s="36" t="s">
        <v>201</v>
      </c>
    </row>
    <row r="97" spans="1:11" x14ac:dyDescent="0.25">
      <c r="A97" s="3">
        <v>96</v>
      </c>
      <c r="B97" s="3">
        <v>6</v>
      </c>
      <c r="C97" s="3">
        <v>4</v>
      </c>
      <c r="D97" s="3">
        <v>96</v>
      </c>
      <c r="E97" s="62" t="s">
        <v>1027</v>
      </c>
      <c r="F97" s="6">
        <v>45</v>
      </c>
      <c r="G97" s="3">
        <v>33</v>
      </c>
      <c r="H97" s="6">
        <v>1485</v>
      </c>
      <c r="J97" s="4">
        <v>43567</v>
      </c>
      <c r="K97" s="37" t="s">
        <v>202</v>
      </c>
    </row>
    <row r="98" spans="1:11" x14ac:dyDescent="0.25">
      <c r="A98" s="3">
        <v>97</v>
      </c>
      <c r="B98" s="3">
        <v>7</v>
      </c>
      <c r="C98" s="3">
        <v>4</v>
      </c>
      <c r="D98" s="3">
        <v>97</v>
      </c>
      <c r="E98" s="62" t="s">
        <v>1022</v>
      </c>
      <c r="F98" s="6">
        <v>90</v>
      </c>
      <c r="G98" s="3">
        <v>34</v>
      </c>
      <c r="H98" s="6">
        <v>3060</v>
      </c>
      <c r="J98" s="4">
        <v>43564</v>
      </c>
      <c r="K98" s="36" t="s">
        <v>203</v>
      </c>
    </row>
    <row r="99" spans="1:11" x14ac:dyDescent="0.25">
      <c r="A99" s="3">
        <v>98</v>
      </c>
      <c r="B99" s="3">
        <v>8</v>
      </c>
      <c r="C99" s="3">
        <v>4</v>
      </c>
      <c r="D99" s="3">
        <v>98</v>
      </c>
      <c r="E99" s="62" t="s">
        <v>1022</v>
      </c>
      <c r="F99" s="6">
        <v>97</v>
      </c>
      <c r="G99" s="3">
        <v>35</v>
      </c>
      <c r="H99" s="6">
        <v>3395</v>
      </c>
      <c r="J99" s="4">
        <v>43564</v>
      </c>
      <c r="K99" s="37" t="s">
        <v>203</v>
      </c>
    </row>
    <row r="100" spans="1:11" x14ac:dyDescent="0.25">
      <c r="A100" s="3">
        <v>99</v>
      </c>
      <c r="B100" s="3">
        <v>9</v>
      </c>
      <c r="C100" s="3">
        <v>5</v>
      </c>
      <c r="D100" s="3">
        <v>99</v>
      </c>
      <c r="E100" s="62" t="s">
        <v>1304</v>
      </c>
      <c r="F100" s="6">
        <v>87</v>
      </c>
      <c r="G100" s="3">
        <v>36</v>
      </c>
      <c r="H100" s="6">
        <v>3132</v>
      </c>
      <c r="J100" s="4">
        <v>43565</v>
      </c>
      <c r="K100" s="36" t="s">
        <v>192</v>
      </c>
    </row>
    <row r="101" spans="1:11" x14ac:dyDescent="0.25">
      <c r="A101" s="3">
        <v>100</v>
      </c>
      <c r="B101" s="3">
        <v>10</v>
      </c>
      <c r="C101" s="3">
        <v>4</v>
      </c>
      <c r="D101" s="3">
        <v>100</v>
      </c>
      <c r="E101" s="62" t="s">
        <v>1305</v>
      </c>
      <c r="F101" s="6">
        <v>104</v>
      </c>
      <c r="G101" s="3">
        <v>37</v>
      </c>
      <c r="H101" s="6">
        <v>3848</v>
      </c>
      <c r="J101" s="4">
        <v>43564</v>
      </c>
      <c r="K101" s="37" t="s">
        <v>203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E3BC-8690-44A9-807A-C87A461FDC03}">
  <dimension ref="A1:O131"/>
  <sheetViews>
    <sheetView topLeftCell="A111" workbookViewId="0">
      <selection activeCell="B133" sqref="B133"/>
    </sheetView>
  </sheetViews>
  <sheetFormatPr baseColWidth="10" defaultRowHeight="15" x14ac:dyDescent="0.25"/>
  <cols>
    <col min="1" max="1" width="15.5703125" style="3" customWidth="1"/>
    <col min="2" max="2" width="15.42578125" customWidth="1"/>
    <col min="3" max="3" width="12" customWidth="1"/>
    <col min="4" max="4" width="14.85546875" customWidth="1"/>
    <col min="5" max="5" width="16.140625" style="60" customWidth="1"/>
    <col min="6" max="6" width="25.7109375" bestFit="1" customWidth="1"/>
    <col min="7" max="7" width="19.7109375" customWidth="1"/>
    <col min="14" max="14" width="16.140625" customWidth="1"/>
  </cols>
  <sheetData>
    <row r="1" spans="1:14" x14ac:dyDescent="0.25">
      <c r="A1" s="25" t="s">
        <v>36</v>
      </c>
      <c r="B1" s="22" t="s">
        <v>0</v>
      </c>
      <c r="C1" s="22" t="s">
        <v>30</v>
      </c>
      <c r="D1" s="22" t="s">
        <v>26</v>
      </c>
      <c r="E1" s="67" t="s">
        <v>56</v>
      </c>
      <c r="F1" s="22" t="s">
        <v>59</v>
      </c>
      <c r="G1" s="22" t="s">
        <v>57</v>
      </c>
      <c r="H1" s="22" t="s">
        <v>58</v>
      </c>
      <c r="I1" s="22" t="s">
        <v>41</v>
      </c>
      <c r="J1" s="22" t="s">
        <v>55</v>
      </c>
      <c r="N1" s="22" t="s">
        <v>56</v>
      </c>
    </row>
    <row r="2" spans="1:14" x14ac:dyDescent="0.25">
      <c r="A2" s="3">
        <v>1</v>
      </c>
      <c r="B2" s="3">
        <v>1</v>
      </c>
      <c r="C2" s="3">
        <v>1</v>
      </c>
      <c r="D2" s="3">
        <v>1</v>
      </c>
      <c r="E2" s="62" t="s">
        <v>1000</v>
      </c>
      <c r="F2" s="3">
        <v>5</v>
      </c>
      <c r="G2" s="6">
        <v>115</v>
      </c>
      <c r="H2" s="6">
        <f t="shared" ref="H2:H33" si="0">G2*0.16</f>
        <v>18.400000000000002</v>
      </c>
      <c r="I2" s="6">
        <f>G2+H2</f>
        <v>133.4</v>
      </c>
      <c r="J2" s="3">
        <v>1</v>
      </c>
      <c r="N2" s="4">
        <v>43544</v>
      </c>
    </row>
    <row r="3" spans="1:14" x14ac:dyDescent="0.25">
      <c r="A3" s="3">
        <v>2</v>
      </c>
      <c r="B3" s="3">
        <v>1</v>
      </c>
      <c r="C3" s="3">
        <v>2</v>
      </c>
      <c r="D3" s="3">
        <v>1</v>
      </c>
      <c r="E3" s="62" t="s">
        <v>1000</v>
      </c>
      <c r="F3" s="3">
        <v>3</v>
      </c>
      <c r="G3" s="6">
        <v>115</v>
      </c>
      <c r="H3" s="6">
        <f t="shared" si="0"/>
        <v>18.400000000000002</v>
      </c>
      <c r="I3" s="6">
        <f t="shared" ref="I3:I66" si="1">G3+H3</f>
        <v>133.4</v>
      </c>
      <c r="J3" s="3">
        <v>1</v>
      </c>
      <c r="N3" s="4">
        <v>43544</v>
      </c>
    </row>
    <row r="4" spans="1:14" x14ac:dyDescent="0.25">
      <c r="A4" s="3">
        <v>3</v>
      </c>
      <c r="B4" s="3">
        <v>1</v>
      </c>
      <c r="C4" s="3">
        <v>3</v>
      </c>
      <c r="D4" s="3">
        <v>1</v>
      </c>
      <c r="E4" s="62" t="s">
        <v>1000</v>
      </c>
      <c r="F4" s="3">
        <v>4</v>
      </c>
      <c r="G4" s="6">
        <v>115</v>
      </c>
      <c r="H4" s="6">
        <f t="shared" si="0"/>
        <v>18.400000000000002</v>
      </c>
      <c r="I4" s="6">
        <f t="shared" si="1"/>
        <v>133.4</v>
      </c>
      <c r="J4" s="3">
        <v>1</v>
      </c>
      <c r="L4" s="5">
        <f>G2+G3+G4+G9+G10+G17+G18+G19+G20+G26+G28+G30+G32+G34+G39+G40+G41+G42+G43+G44+G50+G52+G54+G56+G58+G60+G62+G65+G70+G71+G72+G76+G79+G81+L7</f>
        <v>15726.602999999999</v>
      </c>
      <c r="M4">
        <v>1</v>
      </c>
      <c r="N4" s="4">
        <v>43544</v>
      </c>
    </row>
    <row r="5" spans="1:14" x14ac:dyDescent="0.25">
      <c r="A5" s="3">
        <v>4</v>
      </c>
      <c r="B5" s="3">
        <v>1</v>
      </c>
      <c r="C5" s="3">
        <v>4</v>
      </c>
      <c r="D5" s="3">
        <v>2</v>
      </c>
      <c r="E5" s="62" t="s">
        <v>1000</v>
      </c>
      <c r="F5" s="3">
        <v>4</v>
      </c>
      <c r="G5" s="6">
        <v>115</v>
      </c>
      <c r="H5" s="6">
        <f t="shared" si="0"/>
        <v>18.400000000000002</v>
      </c>
      <c r="I5" s="6">
        <f t="shared" si="1"/>
        <v>133.4</v>
      </c>
      <c r="J5" s="3">
        <v>1</v>
      </c>
      <c r="L5" s="5">
        <f>G6+G7+G8+G9+G11+G12+G13+G14+G15+G16+G21+G22+G23+G24+G25+G27+G29+G31+G33+G35+G36+G37+G38+G45+G46+G47+G48+G49+G51+G53+G55+G57+G59+G61+G63+G64+G66+G67+G68+G69+G73+G74+G75+G77+G78+G80+L8</f>
        <v>16541.72</v>
      </c>
      <c r="M5">
        <v>2</v>
      </c>
      <c r="N5" s="4">
        <v>43544</v>
      </c>
    </row>
    <row r="6" spans="1:14" x14ac:dyDescent="0.25">
      <c r="A6" s="3">
        <v>5</v>
      </c>
      <c r="B6" s="3">
        <v>2</v>
      </c>
      <c r="C6" s="3">
        <v>5</v>
      </c>
      <c r="D6" s="3">
        <v>2</v>
      </c>
      <c r="E6" s="62" t="s">
        <v>1000</v>
      </c>
      <c r="F6" s="3">
        <v>6</v>
      </c>
      <c r="G6" s="6">
        <v>184</v>
      </c>
      <c r="H6" s="6">
        <f t="shared" si="0"/>
        <v>29.44</v>
      </c>
      <c r="I6" s="6">
        <f t="shared" si="1"/>
        <v>213.44</v>
      </c>
      <c r="J6" s="3">
        <v>1</v>
      </c>
      <c r="L6" s="5">
        <f>L4+L5</f>
        <v>32268.323</v>
      </c>
      <c r="N6" s="4">
        <v>43544</v>
      </c>
    </row>
    <row r="7" spans="1:14" x14ac:dyDescent="0.25">
      <c r="A7" s="3">
        <v>6</v>
      </c>
      <c r="B7" s="3">
        <v>2</v>
      </c>
      <c r="C7" s="3">
        <v>6</v>
      </c>
      <c r="D7" s="3">
        <v>2</v>
      </c>
      <c r="E7" s="62" t="s">
        <v>1000</v>
      </c>
      <c r="F7" s="3">
        <v>6</v>
      </c>
      <c r="G7" s="6">
        <v>184</v>
      </c>
      <c r="H7" s="6">
        <f t="shared" si="0"/>
        <v>29.44</v>
      </c>
      <c r="I7" s="6">
        <f t="shared" si="1"/>
        <v>213.44</v>
      </c>
      <c r="J7" s="3">
        <v>1</v>
      </c>
      <c r="L7" s="5">
        <v>3446.2049999999999</v>
      </c>
      <c r="M7">
        <v>1</v>
      </c>
      <c r="N7" s="4">
        <v>43544</v>
      </c>
    </row>
    <row r="8" spans="1:14" x14ac:dyDescent="0.25">
      <c r="A8" s="3">
        <v>7</v>
      </c>
      <c r="B8" s="3">
        <v>2</v>
      </c>
      <c r="C8" s="3">
        <v>7</v>
      </c>
      <c r="D8" s="3">
        <v>2</v>
      </c>
      <c r="E8" s="62" t="s">
        <v>1000</v>
      </c>
      <c r="F8" s="3">
        <v>1</v>
      </c>
      <c r="G8" s="6">
        <v>184</v>
      </c>
      <c r="H8" s="6">
        <f t="shared" si="0"/>
        <v>29.44</v>
      </c>
      <c r="I8" s="6">
        <f t="shared" si="1"/>
        <v>213.44</v>
      </c>
      <c r="J8" s="3">
        <v>1</v>
      </c>
      <c r="L8" s="5">
        <v>3197.8969999999995</v>
      </c>
      <c r="M8">
        <v>2</v>
      </c>
      <c r="N8" s="4">
        <v>43544</v>
      </c>
    </row>
    <row r="9" spans="1:14" x14ac:dyDescent="0.25">
      <c r="A9" s="3">
        <v>8</v>
      </c>
      <c r="B9" s="3">
        <v>2</v>
      </c>
      <c r="C9" s="3">
        <v>8</v>
      </c>
      <c r="D9" s="3">
        <v>1</v>
      </c>
      <c r="E9" s="62" t="s">
        <v>1000</v>
      </c>
      <c r="F9" s="3">
        <v>1</v>
      </c>
      <c r="G9" s="6">
        <v>184</v>
      </c>
      <c r="H9" s="6">
        <f t="shared" si="0"/>
        <v>29.44</v>
      </c>
      <c r="I9" s="6">
        <f t="shared" si="1"/>
        <v>213.44</v>
      </c>
      <c r="J9" s="3">
        <v>1</v>
      </c>
      <c r="N9" s="4">
        <v>43544</v>
      </c>
    </row>
    <row r="10" spans="1:14" x14ac:dyDescent="0.25">
      <c r="A10" s="3">
        <v>9</v>
      </c>
      <c r="B10" s="3">
        <v>3</v>
      </c>
      <c r="C10" s="3">
        <v>9</v>
      </c>
      <c r="D10" s="3">
        <v>1</v>
      </c>
      <c r="E10" s="62" t="s">
        <v>1000</v>
      </c>
      <c r="F10" s="3">
        <v>5</v>
      </c>
      <c r="G10" s="6">
        <v>161</v>
      </c>
      <c r="H10" s="6">
        <f t="shared" si="0"/>
        <v>25.76</v>
      </c>
      <c r="I10" s="6">
        <f t="shared" si="1"/>
        <v>186.76</v>
      </c>
      <c r="J10" s="3">
        <v>1</v>
      </c>
      <c r="N10" s="4">
        <v>43544</v>
      </c>
    </row>
    <row r="11" spans="1:14" x14ac:dyDescent="0.25">
      <c r="A11" s="3">
        <v>10</v>
      </c>
      <c r="B11" s="3">
        <v>3</v>
      </c>
      <c r="C11" s="3">
        <v>10</v>
      </c>
      <c r="D11" s="3">
        <v>2</v>
      </c>
      <c r="E11" s="62" t="s">
        <v>1000</v>
      </c>
      <c r="F11" s="3">
        <v>5</v>
      </c>
      <c r="G11" s="6">
        <v>161</v>
      </c>
      <c r="H11" s="6">
        <f t="shared" si="0"/>
        <v>25.76</v>
      </c>
      <c r="I11" s="6">
        <f t="shared" si="1"/>
        <v>186.76</v>
      </c>
      <c r="J11" s="3">
        <v>1</v>
      </c>
      <c r="N11" s="4">
        <v>43544</v>
      </c>
    </row>
    <row r="12" spans="1:14" x14ac:dyDescent="0.25">
      <c r="A12" s="3">
        <v>11</v>
      </c>
      <c r="B12" s="3">
        <v>4</v>
      </c>
      <c r="C12" s="3">
        <v>11</v>
      </c>
      <c r="D12" s="3">
        <v>2</v>
      </c>
      <c r="E12" s="62" t="s">
        <v>1000</v>
      </c>
      <c r="F12" s="3">
        <v>1</v>
      </c>
      <c r="G12" s="6">
        <v>69</v>
      </c>
      <c r="H12" s="6">
        <f t="shared" si="0"/>
        <v>11.040000000000001</v>
      </c>
      <c r="I12" s="6">
        <f t="shared" si="1"/>
        <v>80.040000000000006</v>
      </c>
      <c r="J12" s="3">
        <v>1</v>
      </c>
      <c r="N12" s="4">
        <v>43544</v>
      </c>
    </row>
    <row r="13" spans="1:14" x14ac:dyDescent="0.25">
      <c r="A13" s="3">
        <v>12</v>
      </c>
      <c r="B13" s="3">
        <v>4</v>
      </c>
      <c r="C13" s="3">
        <v>12</v>
      </c>
      <c r="D13" s="3">
        <v>2</v>
      </c>
      <c r="E13" s="62" t="s">
        <v>1000</v>
      </c>
      <c r="F13" s="3">
        <v>1</v>
      </c>
      <c r="G13" s="6">
        <v>69</v>
      </c>
      <c r="H13" s="6">
        <f t="shared" si="0"/>
        <v>11.040000000000001</v>
      </c>
      <c r="I13" s="6">
        <f t="shared" si="1"/>
        <v>80.040000000000006</v>
      </c>
      <c r="J13" s="3">
        <v>1</v>
      </c>
      <c r="N13" s="4">
        <v>43544</v>
      </c>
    </row>
    <row r="14" spans="1:14" x14ac:dyDescent="0.25">
      <c r="A14" s="3">
        <v>13</v>
      </c>
      <c r="B14" s="3">
        <v>4</v>
      </c>
      <c r="C14" s="3">
        <v>13</v>
      </c>
      <c r="D14" s="3">
        <v>2</v>
      </c>
      <c r="E14" s="62" t="s">
        <v>1000</v>
      </c>
      <c r="F14" s="3">
        <v>1</v>
      </c>
      <c r="G14" s="6">
        <v>69</v>
      </c>
      <c r="H14" s="6">
        <f t="shared" si="0"/>
        <v>11.040000000000001</v>
      </c>
      <c r="I14" s="6">
        <f t="shared" si="1"/>
        <v>80.040000000000006</v>
      </c>
      <c r="J14" s="3">
        <v>1</v>
      </c>
      <c r="N14" s="4">
        <v>43544</v>
      </c>
    </row>
    <row r="15" spans="1:14" x14ac:dyDescent="0.25">
      <c r="A15" s="3">
        <v>14</v>
      </c>
      <c r="B15" s="3">
        <v>4</v>
      </c>
      <c r="C15" s="3">
        <v>14</v>
      </c>
      <c r="D15" s="3">
        <v>2</v>
      </c>
      <c r="E15" s="62" t="s">
        <v>1000</v>
      </c>
      <c r="F15" s="3">
        <v>1</v>
      </c>
      <c r="G15" s="6">
        <v>69</v>
      </c>
      <c r="H15" s="6">
        <f t="shared" si="0"/>
        <v>11.040000000000001</v>
      </c>
      <c r="I15" s="6">
        <f t="shared" si="1"/>
        <v>80.040000000000006</v>
      </c>
      <c r="J15" s="3">
        <v>1</v>
      </c>
      <c r="N15" s="4">
        <v>43544</v>
      </c>
    </row>
    <row r="16" spans="1:14" x14ac:dyDescent="0.25">
      <c r="A16" s="3">
        <v>15</v>
      </c>
      <c r="B16" s="3">
        <v>5</v>
      </c>
      <c r="C16" s="3">
        <v>15</v>
      </c>
      <c r="D16" s="3">
        <v>2</v>
      </c>
      <c r="E16" s="62" t="s">
        <v>1000</v>
      </c>
      <c r="F16" s="3">
        <v>2</v>
      </c>
      <c r="G16" s="6">
        <v>230</v>
      </c>
      <c r="H16" s="6">
        <f t="shared" si="0"/>
        <v>36.800000000000004</v>
      </c>
      <c r="I16" s="6">
        <f t="shared" si="1"/>
        <v>266.8</v>
      </c>
      <c r="J16" s="3">
        <v>1</v>
      </c>
      <c r="N16" s="4">
        <v>43544</v>
      </c>
    </row>
    <row r="17" spans="1:14" x14ac:dyDescent="0.25">
      <c r="A17" s="3">
        <v>16</v>
      </c>
      <c r="B17" s="3">
        <v>5</v>
      </c>
      <c r="C17" s="3">
        <v>16</v>
      </c>
      <c r="D17" s="3">
        <v>1</v>
      </c>
      <c r="E17" s="62" t="s">
        <v>1000</v>
      </c>
      <c r="F17" s="3">
        <v>3</v>
      </c>
      <c r="G17" s="6">
        <v>230</v>
      </c>
      <c r="H17" s="6">
        <f t="shared" si="0"/>
        <v>36.800000000000004</v>
      </c>
      <c r="I17" s="6">
        <f t="shared" si="1"/>
        <v>266.8</v>
      </c>
      <c r="J17" s="3">
        <v>1</v>
      </c>
      <c r="N17" s="4">
        <v>43544</v>
      </c>
    </row>
    <row r="18" spans="1:14" x14ac:dyDescent="0.25">
      <c r="A18" s="3">
        <v>17</v>
      </c>
      <c r="B18" s="3">
        <v>5</v>
      </c>
      <c r="C18" s="3">
        <v>17</v>
      </c>
      <c r="D18" s="3">
        <v>1</v>
      </c>
      <c r="E18" s="62" t="s">
        <v>1000</v>
      </c>
      <c r="F18" s="3">
        <v>4</v>
      </c>
      <c r="G18" s="6">
        <v>230</v>
      </c>
      <c r="H18" s="6">
        <f t="shared" si="0"/>
        <v>36.800000000000004</v>
      </c>
      <c r="I18" s="6">
        <f t="shared" si="1"/>
        <v>266.8</v>
      </c>
      <c r="J18" s="3">
        <v>1</v>
      </c>
      <c r="N18" s="4">
        <v>43544</v>
      </c>
    </row>
    <row r="19" spans="1:14" x14ac:dyDescent="0.25">
      <c r="A19" s="3">
        <v>18</v>
      </c>
      <c r="B19" s="3">
        <v>5</v>
      </c>
      <c r="C19" s="3">
        <v>18</v>
      </c>
      <c r="D19" s="3">
        <v>1</v>
      </c>
      <c r="E19" s="62" t="s">
        <v>1000</v>
      </c>
      <c r="F19" s="3">
        <v>5</v>
      </c>
      <c r="G19" s="6">
        <v>230</v>
      </c>
      <c r="H19" s="6">
        <f t="shared" si="0"/>
        <v>36.800000000000004</v>
      </c>
      <c r="I19" s="6">
        <f t="shared" si="1"/>
        <v>266.8</v>
      </c>
      <c r="J19" s="3">
        <v>1</v>
      </c>
      <c r="N19" s="4">
        <v>43544</v>
      </c>
    </row>
    <row r="20" spans="1:14" x14ac:dyDescent="0.25">
      <c r="A20" s="3">
        <v>19</v>
      </c>
      <c r="B20" s="3">
        <v>5</v>
      </c>
      <c r="C20" s="3">
        <v>19</v>
      </c>
      <c r="D20" s="3">
        <v>1</v>
      </c>
      <c r="E20" s="62" t="s">
        <v>1000</v>
      </c>
      <c r="F20" s="3">
        <v>4</v>
      </c>
      <c r="G20" s="6">
        <v>230</v>
      </c>
      <c r="H20" s="6">
        <f t="shared" si="0"/>
        <v>36.800000000000004</v>
      </c>
      <c r="I20" s="6">
        <f t="shared" si="1"/>
        <v>266.8</v>
      </c>
      <c r="J20" s="3">
        <v>1</v>
      </c>
      <c r="N20" s="4">
        <v>43544</v>
      </c>
    </row>
    <row r="21" spans="1:14" x14ac:dyDescent="0.25">
      <c r="A21" s="3">
        <v>20</v>
      </c>
      <c r="B21" s="3">
        <v>6</v>
      </c>
      <c r="C21" s="3">
        <v>20</v>
      </c>
      <c r="D21" s="3">
        <v>2</v>
      </c>
      <c r="E21" s="62" t="s">
        <v>1000</v>
      </c>
      <c r="F21" s="3">
        <v>5</v>
      </c>
      <c r="G21" s="6">
        <v>276</v>
      </c>
      <c r="H21" s="6">
        <f t="shared" si="0"/>
        <v>44.160000000000004</v>
      </c>
      <c r="I21" s="6">
        <f t="shared" si="1"/>
        <v>320.16000000000003</v>
      </c>
      <c r="J21" s="3">
        <v>1</v>
      </c>
      <c r="N21" s="4">
        <v>43544</v>
      </c>
    </row>
    <row r="22" spans="1:14" x14ac:dyDescent="0.25">
      <c r="A22" s="3">
        <v>21</v>
      </c>
      <c r="B22" s="3">
        <v>7</v>
      </c>
      <c r="C22" s="3">
        <v>21</v>
      </c>
      <c r="D22" s="3">
        <v>2</v>
      </c>
      <c r="E22" s="62" t="s">
        <v>1000</v>
      </c>
      <c r="F22" s="3">
        <v>6</v>
      </c>
      <c r="G22" s="6">
        <v>151.80000000000001</v>
      </c>
      <c r="H22" s="6">
        <f t="shared" si="0"/>
        <v>24.288000000000004</v>
      </c>
      <c r="I22" s="6">
        <f t="shared" si="1"/>
        <v>176.08800000000002</v>
      </c>
      <c r="J22" s="3">
        <v>1</v>
      </c>
      <c r="N22" s="4">
        <v>43544</v>
      </c>
    </row>
    <row r="23" spans="1:14" x14ac:dyDescent="0.25">
      <c r="A23" s="3">
        <v>22</v>
      </c>
      <c r="B23" s="3">
        <v>8</v>
      </c>
      <c r="C23" s="3">
        <v>22</v>
      </c>
      <c r="D23" s="3">
        <v>2</v>
      </c>
      <c r="E23" s="62" t="s">
        <v>1000</v>
      </c>
      <c r="F23" s="3">
        <v>5</v>
      </c>
      <c r="G23" s="6">
        <v>103.5</v>
      </c>
      <c r="H23" s="6">
        <f t="shared" si="0"/>
        <v>16.559999999999999</v>
      </c>
      <c r="I23" s="6">
        <f t="shared" si="1"/>
        <v>120.06</v>
      </c>
      <c r="J23" s="3">
        <v>1</v>
      </c>
      <c r="N23" s="4">
        <v>43544</v>
      </c>
    </row>
    <row r="24" spans="1:14" x14ac:dyDescent="0.25">
      <c r="A24" s="3">
        <v>23</v>
      </c>
      <c r="B24" s="3">
        <v>9</v>
      </c>
      <c r="C24" s="3">
        <v>23</v>
      </c>
      <c r="D24" s="3">
        <v>2</v>
      </c>
      <c r="E24" s="62" t="s">
        <v>1000</v>
      </c>
      <c r="F24" s="3">
        <v>3</v>
      </c>
      <c r="G24" s="6">
        <v>184</v>
      </c>
      <c r="H24" s="6">
        <f t="shared" si="0"/>
        <v>29.44</v>
      </c>
      <c r="I24" s="6">
        <f t="shared" si="1"/>
        <v>213.44</v>
      </c>
      <c r="J24" s="3">
        <v>1</v>
      </c>
      <c r="N24" s="4">
        <v>43544</v>
      </c>
    </row>
    <row r="25" spans="1:14" x14ac:dyDescent="0.25">
      <c r="A25" s="3">
        <v>24</v>
      </c>
      <c r="B25" s="3">
        <v>10</v>
      </c>
      <c r="C25" s="3">
        <v>24</v>
      </c>
      <c r="D25" s="3">
        <v>2</v>
      </c>
      <c r="E25" s="62" t="s">
        <v>1000</v>
      </c>
      <c r="F25" s="3">
        <v>2</v>
      </c>
      <c r="G25" s="6">
        <v>217.01</v>
      </c>
      <c r="H25" s="6">
        <f t="shared" si="0"/>
        <v>34.721600000000002</v>
      </c>
      <c r="I25" s="6">
        <f t="shared" si="1"/>
        <v>251.73159999999999</v>
      </c>
      <c r="J25" s="3">
        <v>1</v>
      </c>
      <c r="N25" s="4">
        <v>43544</v>
      </c>
    </row>
    <row r="26" spans="1:14" x14ac:dyDescent="0.25">
      <c r="A26" s="3">
        <v>25</v>
      </c>
      <c r="B26" s="3">
        <v>11</v>
      </c>
      <c r="C26" s="3">
        <v>25</v>
      </c>
      <c r="D26" s="3">
        <v>1</v>
      </c>
      <c r="E26" s="62" t="s">
        <v>1000</v>
      </c>
      <c r="F26" s="3">
        <v>4</v>
      </c>
      <c r="G26" s="6">
        <v>287.5</v>
      </c>
      <c r="H26" s="6">
        <f t="shared" si="0"/>
        <v>46</v>
      </c>
      <c r="I26" s="6">
        <f t="shared" si="1"/>
        <v>333.5</v>
      </c>
      <c r="J26" s="3">
        <v>1</v>
      </c>
      <c r="N26" s="4">
        <v>43544</v>
      </c>
    </row>
    <row r="27" spans="1:14" x14ac:dyDescent="0.25">
      <c r="A27" s="3">
        <v>26</v>
      </c>
      <c r="B27" s="3">
        <v>12</v>
      </c>
      <c r="C27" s="3">
        <v>26</v>
      </c>
      <c r="D27" s="3">
        <v>2</v>
      </c>
      <c r="E27" s="62" t="s">
        <v>1000</v>
      </c>
      <c r="F27" s="3">
        <v>3</v>
      </c>
      <c r="G27" s="6">
        <v>103.5</v>
      </c>
      <c r="H27" s="6">
        <f t="shared" si="0"/>
        <v>16.559999999999999</v>
      </c>
      <c r="I27" s="6">
        <f t="shared" si="1"/>
        <v>120.06</v>
      </c>
      <c r="J27" s="3">
        <v>1</v>
      </c>
      <c r="N27" s="4">
        <v>43544</v>
      </c>
    </row>
    <row r="28" spans="1:14" x14ac:dyDescent="0.25">
      <c r="A28" s="3">
        <v>27</v>
      </c>
      <c r="B28" s="3">
        <v>12</v>
      </c>
      <c r="C28" s="3">
        <v>27</v>
      </c>
      <c r="D28" s="3">
        <v>1</v>
      </c>
      <c r="E28" s="62" t="s">
        <v>1000</v>
      </c>
      <c r="F28" s="3">
        <v>3</v>
      </c>
      <c r="G28" s="6">
        <v>103.5</v>
      </c>
      <c r="H28" s="6">
        <f t="shared" si="0"/>
        <v>16.559999999999999</v>
      </c>
      <c r="I28" s="6">
        <f t="shared" si="1"/>
        <v>120.06</v>
      </c>
      <c r="J28" s="3">
        <v>1</v>
      </c>
      <c r="N28" s="4">
        <v>43544</v>
      </c>
    </row>
    <row r="29" spans="1:14" x14ac:dyDescent="0.25">
      <c r="A29" s="3">
        <v>28</v>
      </c>
      <c r="B29" s="3">
        <v>13</v>
      </c>
      <c r="C29" s="3">
        <v>28</v>
      </c>
      <c r="D29" s="3">
        <v>2</v>
      </c>
      <c r="E29" s="62" t="s">
        <v>1000</v>
      </c>
      <c r="F29" s="3">
        <v>6</v>
      </c>
      <c r="G29" s="6">
        <v>92</v>
      </c>
      <c r="H29" s="6">
        <f t="shared" si="0"/>
        <v>14.72</v>
      </c>
      <c r="I29" s="6">
        <f t="shared" si="1"/>
        <v>106.72</v>
      </c>
      <c r="J29" s="3">
        <v>1</v>
      </c>
      <c r="N29" s="4">
        <v>43544</v>
      </c>
    </row>
    <row r="30" spans="1:14" x14ac:dyDescent="0.25">
      <c r="A30" s="3">
        <v>29</v>
      </c>
      <c r="B30" s="3">
        <v>14</v>
      </c>
      <c r="C30" s="3">
        <v>29</v>
      </c>
      <c r="D30" s="3">
        <v>1</v>
      </c>
      <c r="E30" s="62" t="s">
        <v>1000</v>
      </c>
      <c r="F30" s="3">
        <v>8</v>
      </c>
      <c r="G30" s="6">
        <v>92</v>
      </c>
      <c r="H30" s="6">
        <f t="shared" si="0"/>
        <v>14.72</v>
      </c>
      <c r="I30" s="6">
        <f t="shared" si="1"/>
        <v>106.72</v>
      </c>
      <c r="J30" s="3">
        <v>1</v>
      </c>
      <c r="N30" s="4">
        <v>43544</v>
      </c>
    </row>
    <row r="31" spans="1:14" x14ac:dyDescent="0.25">
      <c r="A31" s="3">
        <v>30</v>
      </c>
      <c r="B31" s="3">
        <v>15</v>
      </c>
      <c r="C31" s="3" t="s">
        <v>1308</v>
      </c>
      <c r="D31" s="3">
        <v>2</v>
      </c>
      <c r="E31" s="62" t="s">
        <v>1307</v>
      </c>
      <c r="F31" s="3">
        <v>7</v>
      </c>
      <c r="G31" s="6">
        <v>184</v>
      </c>
      <c r="H31" s="6">
        <f t="shared" si="0"/>
        <v>29.44</v>
      </c>
      <c r="I31" s="6">
        <f t="shared" si="1"/>
        <v>213.44</v>
      </c>
      <c r="J31" s="3">
        <v>1</v>
      </c>
      <c r="N31" s="4">
        <v>43544</v>
      </c>
    </row>
    <row r="32" spans="1:14" x14ac:dyDescent="0.25">
      <c r="A32" s="3">
        <v>31</v>
      </c>
      <c r="B32" s="3">
        <v>16</v>
      </c>
      <c r="C32" s="3">
        <v>31</v>
      </c>
      <c r="D32" s="3">
        <v>1</v>
      </c>
      <c r="E32" s="62" t="s">
        <v>1000</v>
      </c>
      <c r="F32" s="3">
        <v>4</v>
      </c>
      <c r="G32" s="6">
        <v>172.5</v>
      </c>
      <c r="H32" s="6">
        <f t="shared" si="0"/>
        <v>27.6</v>
      </c>
      <c r="I32" s="6">
        <f t="shared" si="1"/>
        <v>200.1</v>
      </c>
      <c r="J32" s="3">
        <v>1</v>
      </c>
      <c r="N32" s="4">
        <v>43544</v>
      </c>
    </row>
    <row r="33" spans="1:14" x14ac:dyDescent="0.25">
      <c r="A33" s="3">
        <v>32</v>
      </c>
      <c r="B33" s="3">
        <v>17</v>
      </c>
      <c r="C33" s="3">
        <v>32</v>
      </c>
      <c r="D33" s="3">
        <v>2</v>
      </c>
      <c r="E33" s="62" t="s">
        <v>1000</v>
      </c>
      <c r="F33" s="3">
        <v>4</v>
      </c>
      <c r="G33" s="6">
        <v>322</v>
      </c>
      <c r="H33" s="6">
        <f t="shared" si="0"/>
        <v>51.52</v>
      </c>
      <c r="I33" s="6">
        <f t="shared" si="1"/>
        <v>373.52</v>
      </c>
      <c r="J33" s="3">
        <v>1</v>
      </c>
      <c r="N33" s="4">
        <v>43544</v>
      </c>
    </row>
    <row r="34" spans="1:14" x14ac:dyDescent="0.25">
      <c r="A34" s="3">
        <v>33</v>
      </c>
      <c r="B34" s="3">
        <v>18</v>
      </c>
      <c r="C34" s="3">
        <v>33</v>
      </c>
      <c r="D34" s="3">
        <v>1</v>
      </c>
      <c r="E34" s="62" t="s">
        <v>1000</v>
      </c>
      <c r="F34" s="3">
        <v>4</v>
      </c>
      <c r="G34" s="6">
        <v>264.60000000000002</v>
      </c>
      <c r="H34" s="6">
        <f t="shared" ref="H34:H65" si="2">G34*0.16</f>
        <v>42.336000000000006</v>
      </c>
      <c r="I34" s="6">
        <f t="shared" si="1"/>
        <v>306.93600000000004</v>
      </c>
      <c r="J34" s="3">
        <v>1</v>
      </c>
      <c r="N34" s="4">
        <v>43544</v>
      </c>
    </row>
    <row r="35" spans="1:14" x14ac:dyDescent="0.25">
      <c r="A35" s="3">
        <v>34</v>
      </c>
      <c r="B35" s="3">
        <v>19</v>
      </c>
      <c r="C35" s="3">
        <v>34</v>
      </c>
      <c r="D35" s="3">
        <v>2</v>
      </c>
      <c r="E35" s="62" t="s">
        <v>1000</v>
      </c>
      <c r="F35" s="3">
        <v>5</v>
      </c>
      <c r="G35" s="6">
        <v>126.5</v>
      </c>
      <c r="H35" s="6">
        <f t="shared" si="2"/>
        <v>20.240000000000002</v>
      </c>
      <c r="I35" s="6">
        <f t="shared" si="1"/>
        <v>146.74</v>
      </c>
      <c r="J35" s="3">
        <v>1</v>
      </c>
      <c r="N35" s="4">
        <v>43544</v>
      </c>
    </row>
    <row r="36" spans="1:14" x14ac:dyDescent="0.25">
      <c r="A36" s="3">
        <v>35</v>
      </c>
      <c r="B36" s="3">
        <v>20</v>
      </c>
      <c r="C36" s="3">
        <v>35</v>
      </c>
      <c r="D36" s="3">
        <v>2</v>
      </c>
      <c r="E36" s="62" t="s">
        <v>1000</v>
      </c>
      <c r="F36" s="3">
        <v>5</v>
      </c>
      <c r="G36" s="6">
        <v>110.4</v>
      </c>
      <c r="H36" s="6">
        <f t="shared" si="2"/>
        <v>17.664000000000001</v>
      </c>
      <c r="I36" s="6">
        <f t="shared" si="1"/>
        <v>128.06400000000002</v>
      </c>
      <c r="J36" s="3">
        <v>1</v>
      </c>
      <c r="N36" s="4">
        <v>43544</v>
      </c>
    </row>
    <row r="37" spans="1:14" x14ac:dyDescent="0.25">
      <c r="A37" s="3">
        <v>36</v>
      </c>
      <c r="B37" s="3" t="s">
        <v>1309</v>
      </c>
      <c r="C37" s="3">
        <v>36</v>
      </c>
      <c r="D37" s="3">
        <v>2</v>
      </c>
      <c r="E37" s="62" t="s">
        <v>1306</v>
      </c>
      <c r="F37" s="3">
        <v>2</v>
      </c>
      <c r="G37" s="6">
        <v>138</v>
      </c>
      <c r="H37" s="6">
        <f t="shared" si="2"/>
        <v>22.080000000000002</v>
      </c>
      <c r="I37" s="6">
        <f t="shared" si="1"/>
        <v>160.08000000000001</v>
      </c>
      <c r="J37" s="3">
        <v>1</v>
      </c>
      <c r="N37" s="4">
        <v>43544</v>
      </c>
    </row>
    <row r="38" spans="1:14" x14ac:dyDescent="0.25">
      <c r="A38" s="3">
        <v>37</v>
      </c>
      <c r="B38" s="3">
        <v>21</v>
      </c>
      <c r="C38" s="3">
        <v>37</v>
      </c>
      <c r="D38" s="3">
        <v>2</v>
      </c>
      <c r="E38" s="62" t="s">
        <v>1000</v>
      </c>
      <c r="F38" s="3">
        <v>2</v>
      </c>
      <c r="G38" s="6">
        <v>138</v>
      </c>
      <c r="H38" s="6">
        <f t="shared" si="2"/>
        <v>22.080000000000002</v>
      </c>
      <c r="I38" s="6">
        <f t="shared" si="1"/>
        <v>160.08000000000001</v>
      </c>
      <c r="J38" s="3">
        <v>1</v>
      </c>
      <c r="N38" s="4">
        <v>43544</v>
      </c>
    </row>
    <row r="39" spans="1:14" x14ac:dyDescent="0.25">
      <c r="A39" s="3">
        <v>38</v>
      </c>
      <c r="B39" s="3">
        <v>28</v>
      </c>
      <c r="C39" s="3">
        <v>38</v>
      </c>
      <c r="D39" s="3">
        <v>1</v>
      </c>
      <c r="E39" s="62" t="s">
        <v>1000</v>
      </c>
      <c r="F39" s="3">
        <v>3</v>
      </c>
      <c r="G39" s="6">
        <v>186.83</v>
      </c>
      <c r="H39" s="6">
        <f t="shared" si="2"/>
        <v>29.892800000000001</v>
      </c>
      <c r="I39" s="6">
        <f t="shared" si="1"/>
        <v>216.72280000000001</v>
      </c>
      <c r="J39" s="3">
        <v>1</v>
      </c>
      <c r="N39" s="4">
        <v>43544</v>
      </c>
    </row>
    <row r="40" spans="1:14" x14ac:dyDescent="0.25">
      <c r="A40" s="3">
        <v>39</v>
      </c>
      <c r="B40" s="3">
        <v>28</v>
      </c>
      <c r="C40" s="3">
        <v>39</v>
      </c>
      <c r="D40" s="3">
        <v>1</v>
      </c>
      <c r="E40" s="62" t="s">
        <v>1000</v>
      </c>
      <c r="F40" s="3">
        <v>4</v>
      </c>
      <c r="G40" s="6">
        <v>186.83</v>
      </c>
      <c r="H40" s="6">
        <f t="shared" si="2"/>
        <v>29.892800000000001</v>
      </c>
      <c r="I40" s="6">
        <f t="shared" si="1"/>
        <v>216.72280000000001</v>
      </c>
      <c r="J40" s="3">
        <v>1</v>
      </c>
      <c r="N40" s="4">
        <v>43544</v>
      </c>
    </row>
    <row r="41" spans="1:14" x14ac:dyDescent="0.25">
      <c r="A41" s="3">
        <v>40</v>
      </c>
      <c r="B41" s="3">
        <v>30</v>
      </c>
      <c r="C41" s="3">
        <v>40</v>
      </c>
      <c r="D41" s="3">
        <v>1</v>
      </c>
      <c r="E41" s="62" t="s">
        <v>1000</v>
      </c>
      <c r="F41" s="3">
        <v>6</v>
      </c>
      <c r="G41" s="6">
        <v>154.88</v>
      </c>
      <c r="H41" s="6">
        <f t="shared" si="2"/>
        <v>24.780799999999999</v>
      </c>
      <c r="I41" s="6">
        <f t="shared" si="1"/>
        <v>179.66079999999999</v>
      </c>
      <c r="J41" s="3">
        <v>1</v>
      </c>
      <c r="N41" s="4">
        <v>43544</v>
      </c>
    </row>
    <row r="42" spans="1:14" x14ac:dyDescent="0.25">
      <c r="A42" s="15">
        <v>41</v>
      </c>
      <c r="B42" s="15">
        <v>1</v>
      </c>
      <c r="C42" s="15">
        <v>41</v>
      </c>
      <c r="D42" s="15">
        <v>1</v>
      </c>
      <c r="E42" s="74" t="s">
        <v>1002</v>
      </c>
      <c r="F42" s="15">
        <v>3</v>
      </c>
      <c r="G42" s="21">
        <v>345</v>
      </c>
      <c r="H42" s="21">
        <f t="shared" si="2"/>
        <v>55.2</v>
      </c>
      <c r="I42" s="21">
        <f t="shared" si="1"/>
        <v>400.2</v>
      </c>
      <c r="J42" s="15">
        <v>1</v>
      </c>
      <c r="N42" s="16">
        <v>43545</v>
      </c>
    </row>
    <row r="43" spans="1:14" x14ac:dyDescent="0.25">
      <c r="A43" s="15">
        <v>42</v>
      </c>
      <c r="B43" s="15">
        <v>1</v>
      </c>
      <c r="C43" s="15">
        <v>42</v>
      </c>
      <c r="D43" s="15">
        <v>1</v>
      </c>
      <c r="E43" s="74" t="s">
        <v>1002</v>
      </c>
      <c r="F43" s="15">
        <v>4</v>
      </c>
      <c r="G43" s="21">
        <v>460</v>
      </c>
      <c r="H43" s="21">
        <f t="shared" si="2"/>
        <v>73.600000000000009</v>
      </c>
      <c r="I43" s="21">
        <f t="shared" si="1"/>
        <v>533.6</v>
      </c>
      <c r="J43" s="15">
        <v>1</v>
      </c>
      <c r="N43" s="16">
        <v>43545</v>
      </c>
    </row>
    <row r="44" spans="1:14" x14ac:dyDescent="0.25">
      <c r="A44" s="15">
        <v>43</v>
      </c>
      <c r="B44" s="15">
        <v>2</v>
      </c>
      <c r="C44" s="15">
        <v>43</v>
      </c>
      <c r="D44" s="15">
        <v>1</v>
      </c>
      <c r="E44" s="74" t="s">
        <v>1002</v>
      </c>
      <c r="F44" s="15">
        <v>3</v>
      </c>
      <c r="G44" s="21">
        <v>552</v>
      </c>
      <c r="H44" s="21">
        <f t="shared" si="2"/>
        <v>88.320000000000007</v>
      </c>
      <c r="I44" s="21">
        <f t="shared" si="1"/>
        <v>640.32000000000005</v>
      </c>
      <c r="J44" s="15">
        <v>1</v>
      </c>
      <c r="N44" s="16">
        <v>43545</v>
      </c>
    </row>
    <row r="45" spans="1:14" x14ac:dyDescent="0.25">
      <c r="A45" s="15">
        <v>44</v>
      </c>
      <c r="B45" s="15">
        <v>2</v>
      </c>
      <c r="C45" s="15">
        <v>44</v>
      </c>
      <c r="D45" s="15">
        <v>2</v>
      </c>
      <c r="E45" s="74" t="s">
        <v>1002</v>
      </c>
      <c r="F45" s="15">
        <v>3</v>
      </c>
      <c r="G45" s="21">
        <v>552</v>
      </c>
      <c r="H45" s="21">
        <f t="shared" si="2"/>
        <v>88.320000000000007</v>
      </c>
      <c r="I45" s="21">
        <f t="shared" si="1"/>
        <v>640.32000000000005</v>
      </c>
      <c r="J45" s="15">
        <v>1</v>
      </c>
      <c r="N45" s="16">
        <v>43545</v>
      </c>
    </row>
    <row r="46" spans="1:14" x14ac:dyDescent="0.25">
      <c r="A46" s="15">
        <v>45</v>
      </c>
      <c r="B46" s="15">
        <v>2</v>
      </c>
      <c r="C46" s="15">
        <v>45</v>
      </c>
      <c r="D46" s="15">
        <v>2</v>
      </c>
      <c r="E46" s="74" t="s">
        <v>1002</v>
      </c>
      <c r="F46" s="15">
        <v>2</v>
      </c>
      <c r="G46" s="21">
        <v>368</v>
      </c>
      <c r="H46" s="21">
        <f t="shared" si="2"/>
        <v>58.88</v>
      </c>
      <c r="I46" s="21">
        <f t="shared" si="1"/>
        <v>426.88</v>
      </c>
      <c r="J46" s="15">
        <v>1</v>
      </c>
      <c r="N46" s="16">
        <v>43545</v>
      </c>
    </row>
    <row r="47" spans="1:14" x14ac:dyDescent="0.25">
      <c r="A47" s="15">
        <v>46</v>
      </c>
      <c r="B47" s="15">
        <v>3</v>
      </c>
      <c r="C47" s="15">
        <v>46</v>
      </c>
      <c r="D47" s="15">
        <v>2</v>
      </c>
      <c r="E47" s="74" t="s">
        <v>1002</v>
      </c>
      <c r="F47" s="15">
        <v>2</v>
      </c>
      <c r="G47" s="21">
        <v>322</v>
      </c>
      <c r="H47" s="21">
        <f t="shared" si="2"/>
        <v>51.52</v>
      </c>
      <c r="I47" s="21">
        <f t="shared" si="1"/>
        <v>373.52</v>
      </c>
      <c r="J47" s="15">
        <v>1</v>
      </c>
      <c r="N47" s="16">
        <v>43545</v>
      </c>
    </row>
    <row r="48" spans="1:14" x14ac:dyDescent="0.25">
      <c r="A48" s="15">
        <v>47</v>
      </c>
      <c r="B48" s="15">
        <v>3</v>
      </c>
      <c r="C48" s="15">
        <v>47</v>
      </c>
      <c r="D48" s="15">
        <v>2</v>
      </c>
      <c r="E48" s="74" t="s">
        <v>1002</v>
      </c>
      <c r="F48" s="15">
        <v>2</v>
      </c>
      <c r="G48" s="21">
        <v>322</v>
      </c>
      <c r="H48" s="21">
        <f t="shared" si="2"/>
        <v>51.52</v>
      </c>
      <c r="I48" s="21">
        <f t="shared" si="1"/>
        <v>373.52</v>
      </c>
      <c r="J48" s="15">
        <v>1</v>
      </c>
      <c r="N48" s="16">
        <v>43545</v>
      </c>
    </row>
    <row r="49" spans="1:14" x14ac:dyDescent="0.25">
      <c r="A49" s="15">
        <v>48</v>
      </c>
      <c r="B49" s="15">
        <v>3</v>
      </c>
      <c r="C49" s="15">
        <v>48</v>
      </c>
      <c r="D49" s="15">
        <v>2</v>
      </c>
      <c r="E49" s="74" t="s">
        <v>1002</v>
      </c>
      <c r="F49" s="15">
        <v>3</v>
      </c>
      <c r="G49" s="21">
        <v>483</v>
      </c>
      <c r="H49" s="21">
        <f t="shared" si="2"/>
        <v>77.28</v>
      </c>
      <c r="I49" s="21">
        <f t="shared" si="1"/>
        <v>560.28</v>
      </c>
      <c r="J49" s="15">
        <v>1</v>
      </c>
      <c r="N49" s="16">
        <v>43545</v>
      </c>
    </row>
    <row r="50" spans="1:14" x14ac:dyDescent="0.25">
      <c r="A50" s="15">
        <v>49</v>
      </c>
      <c r="B50" s="15">
        <v>4</v>
      </c>
      <c r="C50" s="15">
        <v>49</v>
      </c>
      <c r="D50" s="15">
        <v>1</v>
      </c>
      <c r="E50" s="74" t="s">
        <v>1002</v>
      </c>
      <c r="F50" s="15">
        <v>3</v>
      </c>
      <c r="G50" s="21">
        <v>207</v>
      </c>
      <c r="H50" s="21">
        <f t="shared" si="2"/>
        <v>33.119999999999997</v>
      </c>
      <c r="I50" s="21">
        <f t="shared" si="1"/>
        <v>240.12</v>
      </c>
      <c r="J50" s="15">
        <v>1</v>
      </c>
      <c r="N50" s="16">
        <v>43545</v>
      </c>
    </row>
    <row r="51" spans="1:14" x14ac:dyDescent="0.25">
      <c r="A51" s="15">
        <v>50</v>
      </c>
      <c r="B51" s="15">
        <v>4</v>
      </c>
      <c r="C51" s="15">
        <v>50</v>
      </c>
      <c r="D51" s="15">
        <v>2</v>
      </c>
      <c r="E51" s="74" t="s">
        <v>1002</v>
      </c>
      <c r="F51" s="15">
        <v>3</v>
      </c>
      <c r="G51" s="21">
        <v>207</v>
      </c>
      <c r="H51" s="21">
        <f t="shared" si="2"/>
        <v>33.119999999999997</v>
      </c>
      <c r="I51" s="21">
        <f t="shared" si="1"/>
        <v>240.12</v>
      </c>
      <c r="J51" s="15">
        <v>1</v>
      </c>
      <c r="N51" s="16">
        <v>43545</v>
      </c>
    </row>
    <row r="52" spans="1:14" x14ac:dyDescent="0.25">
      <c r="A52" s="15">
        <v>51</v>
      </c>
      <c r="B52" s="15">
        <v>4</v>
      </c>
      <c r="C52" s="15">
        <v>51</v>
      </c>
      <c r="D52" s="15">
        <v>1</v>
      </c>
      <c r="E52" s="74" t="s">
        <v>1002</v>
      </c>
      <c r="F52" s="15">
        <v>2</v>
      </c>
      <c r="G52" s="21">
        <v>138</v>
      </c>
      <c r="H52" s="21">
        <f t="shared" si="2"/>
        <v>22.080000000000002</v>
      </c>
      <c r="I52" s="21">
        <f t="shared" si="1"/>
        <v>160.08000000000001</v>
      </c>
      <c r="J52" s="15">
        <v>1</v>
      </c>
      <c r="N52" s="16">
        <v>43545</v>
      </c>
    </row>
    <row r="53" spans="1:14" x14ac:dyDescent="0.25">
      <c r="A53" s="15">
        <v>52</v>
      </c>
      <c r="B53" s="15">
        <v>5</v>
      </c>
      <c r="C53" s="15">
        <v>52</v>
      </c>
      <c r="D53" s="15">
        <v>2</v>
      </c>
      <c r="E53" s="74" t="s">
        <v>1002</v>
      </c>
      <c r="F53" s="15">
        <v>2</v>
      </c>
      <c r="G53" s="21">
        <v>460</v>
      </c>
      <c r="H53" s="21">
        <f t="shared" si="2"/>
        <v>73.600000000000009</v>
      </c>
      <c r="I53" s="21">
        <f t="shared" si="1"/>
        <v>533.6</v>
      </c>
      <c r="J53" s="15">
        <v>1</v>
      </c>
      <c r="N53" s="16">
        <v>43545</v>
      </c>
    </row>
    <row r="54" spans="1:14" x14ac:dyDescent="0.25">
      <c r="A54" s="15">
        <v>53</v>
      </c>
      <c r="B54" s="15">
        <v>5</v>
      </c>
      <c r="C54" s="15">
        <v>53</v>
      </c>
      <c r="D54" s="15">
        <v>1</v>
      </c>
      <c r="E54" s="74" t="s">
        <v>1002</v>
      </c>
      <c r="F54" s="15">
        <v>3</v>
      </c>
      <c r="G54" s="21">
        <v>690</v>
      </c>
      <c r="H54" s="21">
        <f t="shared" si="2"/>
        <v>110.4</v>
      </c>
      <c r="I54" s="21">
        <f t="shared" si="1"/>
        <v>800.4</v>
      </c>
      <c r="J54" s="15">
        <v>1</v>
      </c>
      <c r="N54" s="16">
        <v>43545</v>
      </c>
    </row>
    <row r="55" spans="1:14" x14ac:dyDescent="0.25">
      <c r="A55" s="15">
        <v>54</v>
      </c>
      <c r="B55" s="15">
        <v>5</v>
      </c>
      <c r="C55" s="15">
        <v>54</v>
      </c>
      <c r="D55" s="15">
        <v>2</v>
      </c>
      <c r="E55" s="74" t="s">
        <v>1002</v>
      </c>
      <c r="F55" s="15">
        <v>2</v>
      </c>
      <c r="G55" s="21">
        <v>460</v>
      </c>
      <c r="H55" s="21">
        <f t="shared" si="2"/>
        <v>73.600000000000009</v>
      </c>
      <c r="I55" s="21">
        <f t="shared" si="1"/>
        <v>533.6</v>
      </c>
      <c r="J55" s="15">
        <v>1</v>
      </c>
      <c r="N55" s="16">
        <v>43545</v>
      </c>
    </row>
    <row r="56" spans="1:14" x14ac:dyDescent="0.25">
      <c r="A56" s="15">
        <v>55</v>
      </c>
      <c r="B56" s="15">
        <v>6</v>
      </c>
      <c r="C56" s="15">
        <v>55</v>
      </c>
      <c r="D56" s="15">
        <v>1</v>
      </c>
      <c r="E56" s="74" t="s">
        <v>1002</v>
      </c>
      <c r="F56" s="15">
        <v>2</v>
      </c>
      <c r="G56" s="21">
        <v>552</v>
      </c>
      <c r="H56" s="21">
        <f t="shared" si="2"/>
        <v>88.320000000000007</v>
      </c>
      <c r="I56" s="21">
        <f t="shared" si="1"/>
        <v>640.32000000000005</v>
      </c>
      <c r="J56" s="15">
        <v>1</v>
      </c>
      <c r="N56" s="16">
        <v>43545</v>
      </c>
    </row>
    <row r="57" spans="1:14" x14ac:dyDescent="0.25">
      <c r="A57" s="15">
        <v>56</v>
      </c>
      <c r="B57" s="15">
        <v>6</v>
      </c>
      <c r="C57" s="15">
        <v>56</v>
      </c>
      <c r="D57" s="15">
        <v>2</v>
      </c>
      <c r="E57" s="74" t="s">
        <v>1002</v>
      </c>
      <c r="F57" s="15">
        <v>2</v>
      </c>
      <c r="G57" s="21">
        <v>552</v>
      </c>
      <c r="H57" s="21">
        <f t="shared" si="2"/>
        <v>88.320000000000007</v>
      </c>
      <c r="I57" s="21">
        <f t="shared" si="1"/>
        <v>640.32000000000005</v>
      </c>
      <c r="J57" s="15">
        <v>1</v>
      </c>
      <c r="N57" s="16">
        <v>43545</v>
      </c>
    </row>
    <row r="58" spans="1:14" x14ac:dyDescent="0.25">
      <c r="A58" s="15">
        <v>57</v>
      </c>
      <c r="B58" s="15">
        <v>6</v>
      </c>
      <c r="C58" s="15">
        <v>57</v>
      </c>
      <c r="D58" s="15">
        <v>1</v>
      </c>
      <c r="E58" s="74" t="s">
        <v>1002</v>
      </c>
      <c r="F58" s="15">
        <v>3</v>
      </c>
      <c r="G58" s="21">
        <v>828</v>
      </c>
      <c r="H58" s="21">
        <f t="shared" si="2"/>
        <v>132.47999999999999</v>
      </c>
      <c r="I58" s="21">
        <f t="shared" si="1"/>
        <v>960.48</v>
      </c>
      <c r="J58" s="15">
        <v>1</v>
      </c>
      <c r="N58" s="16">
        <v>43545</v>
      </c>
    </row>
    <row r="59" spans="1:14" x14ac:dyDescent="0.25">
      <c r="A59" s="15">
        <v>58</v>
      </c>
      <c r="B59" s="15">
        <v>6</v>
      </c>
      <c r="C59" s="15">
        <v>58</v>
      </c>
      <c r="D59" s="15">
        <v>2</v>
      </c>
      <c r="E59" s="74" t="s">
        <v>1002</v>
      </c>
      <c r="F59" s="15">
        <v>3</v>
      </c>
      <c r="G59" s="21">
        <v>828</v>
      </c>
      <c r="H59" s="21">
        <f t="shared" si="2"/>
        <v>132.47999999999999</v>
      </c>
      <c r="I59" s="21">
        <f t="shared" si="1"/>
        <v>960.48</v>
      </c>
      <c r="J59" s="15">
        <v>1</v>
      </c>
      <c r="N59" s="16">
        <v>43545</v>
      </c>
    </row>
    <row r="60" spans="1:14" x14ac:dyDescent="0.25">
      <c r="A60" s="15">
        <v>59</v>
      </c>
      <c r="B60" s="15">
        <v>7</v>
      </c>
      <c r="C60" s="15">
        <v>59</v>
      </c>
      <c r="D60" s="15">
        <v>1</v>
      </c>
      <c r="E60" s="74" t="s">
        <v>1002</v>
      </c>
      <c r="F60" s="15">
        <v>3</v>
      </c>
      <c r="G60" s="21">
        <v>455.40000000000003</v>
      </c>
      <c r="H60" s="21">
        <f t="shared" si="2"/>
        <v>72.864000000000004</v>
      </c>
      <c r="I60" s="21">
        <f t="shared" si="1"/>
        <v>528.26400000000001</v>
      </c>
      <c r="J60" s="15">
        <v>1</v>
      </c>
      <c r="N60" s="16">
        <v>43545</v>
      </c>
    </row>
    <row r="61" spans="1:14" x14ac:dyDescent="0.25">
      <c r="A61" s="15">
        <v>60</v>
      </c>
      <c r="B61" s="15">
        <v>8</v>
      </c>
      <c r="C61" s="15">
        <v>60</v>
      </c>
      <c r="D61" s="15">
        <v>2</v>
      </c>
      <c r="E61" s="74" t="s">
        <v>1002</v>
      </c>
      <c r="F61" s="15">
        <v>3</v>
      </c>
      <c r="G61" s="21">
        <v>310.5</v>
      </c>
      <c r="H61" s="21">
        <f t="shared" si="2"/>
        <v>49.68</v>
      </c>
      <c r="I61" s="21">
        <f t="shared" si="1"/>
        <v>360.18</v>
      </c>
      <c r="J61" s="15">
        <v>1</v>
      </c>
      <c r="N61" s="16">
        <v>43545</v>
      </c>
    </row>
    <row r="62" spans="1:14" x14ac:dyDescent="0.25">
      <c r="A62" s="15">
        <v>61</v>
      </c>
      <c r="B62" s="15">
        <v>10</v>
      </c>
      <c r="C62" s="15">
        <v>61</v>
      </c>
      <c r="D62" s="15">
        <v>1</v>
      </c>
      <c r="E62" s="74" t="s">
        <v>1002</v>
      </c>
      <c r="F62" s="15">
        <v>2</v>
      </c>
      <c r="G62" s="21">
        <v>434.01</v>
      </c>
      <c r="H62" s="21">
        <f t="shared" si="2"/>
        <v>69.441599999999994</v>
      </c>
      <c r="I62" s="21">
        <f t="shared" si="1"/>
        <v>503.45159999999998</v>
      </c>
      <c r="J62" s="15">
        <v>1</v>
      </c>
      <c r="N62" s="16">
        <v>43545</v>
      </c>
    </row>
    <row r="63" spans="1:14" x14ac:dyDescent="0.25">
      <c r="A63" s="15">
        <v>62</v>
      </c>
      <c r="B63" s="15">
        <v>10</v>
      </c>
      <c r="C63" s="15">
        <v>62</v>
      </c>
      <c r="D63" s="15">
        <v>2</v>
      </c>
      <c r="E63" s="74" t="s">
        <v>1002</v>
      </c>
      <c r="F63" s="15">
        <v>3</v>
      </c>
      <c r="G63" s="21">
        <v>651.01499999999999</v>
      </c>
      <c r="H63" s="21">
        <f t="shared" si="2"/>
        <v>104.16240000000001</v>
      </c>
      <c r="I63" s="21">
        <f t="shared" si="1"/>
        <v>755.17740000000003</v>
      </c>
      <c r="J63" s="15">
        <v>1</v>
      </c>
      <c r="N63" s="16">
        <v>43545</v>
      </c>
    </row>
    <row r="64" spans="1:14" x14ac:dyDescent="0.25">
      <c r="A64" s="15">
        <v>63</v>
      </c>
      <c r="B64" s="15">
        <v>10</v>
      </c>
      <c r="C64" s="15">
        <v>63</v>
      </c>
      <c r="D64" s="15">
        <v>2</v>
      </c>
      <c r="E64" s="74" t="s">
        <v>1002</v>
      </c>
      <c r="F64" s="15">
        <v>2</v>
      </c>
      <c r="G64" s="21">
        <v>434.01</v>
      </c>
      <c r="H64" s="21">
        <f t="shared" si="2"/>
        <v>69.441599999999994</v>
      </c>
      <c r="I64" s="21">
        <f t="shared" si="1"/>
        <v>503.45159999999998</v>
      </c>
      <c r="J64" s="15">
        <v>1</v>
      </c>
      <c r="N64" s="16">
        <v>43545</v>
      </c>
    </row>
    <row r="65" spans="1:14" x14ac:dyDescent="0.25">
      <c r="A65" s="15">
        <v>64</v>
      </c>
      <c r="B65" s="15">
        <v>12</v>
      </c>
      <c r="C65" s="15">
        <v>64</v>
      </c>
      <c r="D65" s="15">
        <v>1</v>
      </c>
      <c r="E65" s="74" t="s">
        <v>1002</v>
      </c>
      <c r="F65" s="15">
        <v>3</v>
      </c>
      <c r="G65" s="21">
        <v>310.5</v>
      </c>
      <c r="H65" s="21">
        <f t="shared" si="2"/>
        <v>49.68</v>
      </c>
      <c r="I65" s="21">
        <f t="shared" si="1"/>
        <v>360.18</v>
      </c>
      <c r="J65" s="15">
        <v>1</v>
      </c>
      <c r="N65" s="16">
        <v>43545</v>
      </c>
    </row>
    <row r="66" spans="1:14" x14ac:dyDescent="0.25">
      <c r="A66" s="15">
        <v>65</v>
      </c>
      <c r="B66" s="15">
        <v>12</v>
      </c>
      <c r="C66" s="15">
        <v>65</v>
      </c>
      <c r="D66" s="15">
        <v>2</v>
      </c>
      <c r="E66" s="74" t="s">
        <v>1002</v>
      </c>
      <c r="F66" s="15">
        <v>2</v>
      </c>
      <c r="G66" s="21">
        <v>207</v>
      </c>
      <c r="H66" s="21">
        <f t="shared" ref="H66:H97" si="3">G66*0.16</f>
        <v>33.119999999999997</v>
      </c>
      <c r="I66" s="21">
        <f t="shared" si="1"/>
        <v>240.12</v>
      </c>
      <c r="J66" s="15">
        <v>1</v>
      </c>
      <c r="N66" s="16">
        <v>43545</v>
      </c>
    </row>
    <row r="67" spans="1:14" x14ac:dyDescent="0.25">
      <c r="A67" s="15">
        <v>66</v>
      </c>
      <c r="B67" s="15">
        <v>12</v>
      </c>
      <c r="C67" s="15">
        <v>66</v>
      </c>
      <c r="D67" s="15">
        <v>2</v>
      </c>
      <c r="E67" s="74" t="s">
        <v>1002</v>
      </c>
      <c r="F67" s="15">
        <v>3</v>
      </c>
      <c r="G67" s="21">
        <v>310.5</v>
      </c>
      <c r="H67" s="21">
        <f t="shared" si="3"/>
        <v>49.68</v>
      </c>
      <c r="I67" s="21">
        <f t="shared" ref="I67:I81" si="4">G67+H67</f>
        <v>360.18</v>
      </c>
      <c r="J67" s="15">
        <v>1</v>
      </c>
      <c r="N67" s="16">
        <v>43545</v>
      </c>
    </row>
    <row r="68" spans="1:14" x14ac:dyDescent="0.25">
      <c r="A68" s="15">
        <v>67</v>
      </c>
      <c r="B68" s="15">
        <v>14</v>
      </c>
      <c r="C68" s="15">
        <v>67</v>
      </c>
      <c r="D68" s="15">
        <v>2</v>
      </c>
      <c r="E68" s="74" t="s">
        <v>1002</v>
      </c>
      <c r="F68" s="15">
        <v>2</v>
      </c>
      <c r="G68" s="21">
        <v>184</v>
      </c>
      <c r="H68" s="21">
        <f t="shared" si="3"/>
        <v>29.44</v>
      </c>
      <c r="I68" s="21">
        <f t="shared" si="4"/>
        <v>213.44</v>
      </c>
      <c r="J68" s="15">
        <v>1</v>
      </c>
      <c r="N68" s="16">
        <v>43545</v>
      </c>
    </row>
    <row r="69" spans="1:14" x14ac:dyDescent="0.25">
      <c r="A69" s="15">
        <v>68</v>
      </c>
      <c r="B69" s="15">
        <v>14</v>
      </c>
      <c r="C69" s="15">
        <v>68</v>
      </c>
      <c r="D69" s="15">
        <v>2</v>
      </c>
      <c r="E69" s="74" t="s">
        <v>1002</v>
      </c>
      <c r="F69" s="15">
        <v>3</v>
      </c>
      <c r="G69" s="21">
        <v>276</v>
      </c>
      <c r="H69" s="21">
        <f t="shared" si="3"/>
        <v>44.160000000000004</v>
      </c>
      <c r="I69" s="21">
        <f t="shared" si="4"/>
        <v>320.16000000000003</v>
      </c>
      <c r="J69" s="15">
        <v>1</v>
      </c>
      <c r="N69" s="16">
        <v>43545</v>
      </c>
    </row>
    <row r="70" spans="1:14" x14ac:dyDescent="0.25">
      <c r="A70" s="15">
        <v>69</v>
      </c>
      <c r="B70" s="15">
        <v>16</v>
      </c>
      <c r="C70" s="15">
        <v>69</v>
      </c>
      <c r="D70" s="15">
        <v>1</v>
      </c>
      <c r="E70" s="74" t="s">
        <v>1002</v>
      </c>
      <c r="F70" s="15">
        <v>5</v>
      </c>
      <c r="G70" s="21">
        <v>862.5</v>
      </c>
      <c r="H70" s="21">
        <f t="shared" si="3"/>
        <v>138</v>
      </c>
      <c r="I70" s="21">
        <f t="shared" si="4"/>
        <v>1000.5</v>
      </c>
      <c r="J70" s="15">
        <v>1</v>
      </c>
      <c r="N70" s="16">
        <v>43545</v>
      </c>
    </row>
    <row r="71" spans="1:14" x14ac:dyDescent="0.25">
      <c r="A71" s="15">
        <v>70</v>
      </c>
      <c r="B71" s="15">
        <v>16</v>
      </c>
      <c r="C71" s="15">
        <v>70</v>
      </c>
      <c r="D71" s="15">
        <v>1</v>
      </c>
      <c r="E71" s="74" t="s">
        <v>1002</v>
      </c>
      <c r="F71" s="15">
        <v>6</v>
      </c>
      <c r="G71" s="21">
        <v>1035</v>
      </c>
      <c r="H71" s="21">
        <f t="shared" si="3"/>
        <v>165.6</v>
      </c>
      <c r="I71" s="21">
        <f t="shared" si="4"/>
        <v>1200.5999999999999</v>
      </c>
      <c r="J71" s="15">
        <v>1</v>
      </c>
      <c r="N71" s="16">
        <v>43545</v>
      </c>
    </row>
    <row r="72" spans="1:14" x14ac:dyDescent="0.25">
      <c r="A72" s="15">
        <v>71</v>
      </c>
      <c r="B72" s="15">
        <v>18</v>
      </c>
      <c r="C72" s="15">
        <v>71</v>
      </c>
      <c r="D72" s="15">
        <v>1</v>
      </c>
      <c r="E72" s="74" t="s">
        <v>1002</v>
      </c>
      <c r="F72" s="15">
        <v>2</v>
      </c>
      <c r="G72" s="21">
        <v>529</v>
      </c>
      <c r="H72" s="21">
        <f t="shared" si="3"/>
        <v>84.64</v>
      </c>
      <c r="I72" s="21">
        <f t="shared" si="4"/>
        <v>613.64</v>
      </c>
      <c r="J72" s="15">
        <v>1</v>
      </c>
      <c r="N72" s="16">
        <v>43545</v>
      </c>
    </row>
    <row r="73" spans="1:14" x14ac:dyDescent="0.25">
      <c r="A73" s="15">
        <v>72</v>
      </c>
      <c r="B73" s="15">
        <v>18</v>
      </c>
      <c r="C73" s="15">
        <v>72</v>
      </c>
      <c r="D73" s="15">
        <v>2</v>
      </c>
      <c r="E73" s="74" t="s">
        <v>1002</v>
      </c>
      <c r="F73" s="15">
        <v>2</v>
      </c>
      <c r="G73" s="21">
        <v>529</v>
      </c>
      <c r="H73" s="21">
        <f t="shared" si="3"/>
        <v>84.64</v>
      </c>
      <c r="I73" s="21">
        <f t="shared" si="4"/>
        <v>613.64</v>
      </c>
      <c r="J73" s="15">
        <v>1</v>
      </c>
      <c r="N73" s="16">
        <v>43545</v>
      </c>
    </row>
    <row r="74" spans="1:14" x14ac:dyDescent="0.25">
      <c r="A74" s="15">
        <v>73</v>
      </c>
      <c r="B74" s="15">
        <v>18</v>
      </c>
      <c r="C74" s="15">
        <v>73</v>
      </c>
      <c r="D74" s="15">
        <v>2</v>
      </c>
      <c r="E74" s="74" t="s">
        <v>1002</v>
      </c>
      <c r="F74" s="15">
        <v>2</v>
      </c>
      <c r="G74" s="21">
        <v>529</v>
      </c>
      <c r="H74" s="21">
        <f t="shared" si="3"/>
        <v>84.64</v>
      </c>
      <c r="I74" s="21">
        <f t="shared" si="4"/>
        <v>613.64</v>
      </c>
      <c r="J74" s="15">
        <v>1</v>
      </c>
      <c r="N74" s="16">
        <v>43545</v>
      </c>
    </row>
    <row r="75" spans="1:14" x14ac:dyDescent="0.25">
      <c r="A75" s="15">
        <v>74</v>
      </c>
      <c r="B75" s="15">
        <v>18</v>
      </c>
      <c r="C75" s="15">
        <v>74</v>
      </c>
      <c r="D75" s="15">
        <v>2</v>
      </c>
      <c r="E75" s="74" t="s">
        <v>1002</v>
      </c>
      <c r="F75" s="15">
        <v>2</v>
      </c>
      <c r="G75" s="21">
        <v>529</v>
      </c>
      <c r="H75" s="21">
        <f t="shared" si="3"/>
        <v>84.64</v>
      </c>
      <c r="I75" s="21">
        <f t="shared" si="4"/>
        <v>613.64</v>
      </c>
      <c r="J75" s="15">
        <v>1</v>
      </c>
      <c r="N75" s="16">
        <v>43545</v>
      </c>
    </row>
    <row r="76" spans="1:14" x14ac:dyDescent="0.25">
      <c r="A76" s="15">
        <v>75</v>
      </c>
      <c r="B76" s="15">
        <v>18</v>
      </c>
      <c r="C76" s="15">
        <v>75</v>
      </c>
      <c r="D76" s="15">
        <v>1</v>
      </c>
      <c r="E76" s="74" t="s">
        <v>1002</v>
      </c>
      <c r="F76" s="15">
        <v>3</v>
      </c>
      <c r="G76" s="21">
        <v>793.5</v>
      </c>
      <c r="H76" s="21">
        <f t="shared" si="3"/>
        <v>126.96000000000001</v>
      </c>
      <c r="I76" s="21">
        <f t="shared" si="4"/>
        <v>920.46</v>
      </c>
      <c r="J76" s="15">
        <v>1</v>
      </c>
      <c r="N76" s="16">
        <v>43545</v>
      </c>
    </row>
    <row r="77" spans="1:14" x14ac:dyDescent="0.25">
      <c r="A77" s="15">
        <v>76</v>
      </c>
      <c r="B77" s="15">
        <v>19</v>
      </c>
      <c r="C77" s="15">
        <v>76</v>
      </c>
      <c r="D77" s="15">
        <v>2</v>
      </c>
      <c r="E77" s="74" t="s">
        <v>1002</v>
      </c>
      <c r="F77" s="15">
        <v>2</v>
      </c>
      <c r="G77" s="21">
        <v>253</v>
      </c>
      <c r="H77" s="21">
        <f t="shared" si="3"/>
        <v>40.480000000000004</v>
      </c>
      <c r="I77" s="21">
        <f t="shared" si="4"/>
        <v>293.48</v>
      </c>
      <c r="J77" s="15">
        <v>1</v>
      </c>
      <c r="N77" s="16">
        <v>43545</v>
      </c>
    </row>
    <row r="78" spans="1:14" x14ac:dyDescent="0.25">
      <c r="A78" s="15">
        <v>77</v>
      </c>
      <c r="B78" s="15">
        <v>20</v>
      </c>
      <c r="C78" s="15">
        <v>77</v>
      </c>
      <c r="D78" s="15">
        <v>2</v>
      </c>
      <c r="E78" s="74" t="s">
        <v>1002</v>
      </c>
      <c r="F78" s="15">
        <v>3</v>
      </c>
      <c r="G78" s="21">
        <v>331.20000000000005</v>
      </c>
      <c r="H78" s="21">
        <f t="shared" si="3"/>
        <v>52.992000000000012</v>
      </c>
      <c r="I78" s="21">
        <f t="shared" si="4"/>
        <v>384.19200000000006</v>
      </c>
      <c r="J78" s="15">
        <v>1</v>
      </c>
      <c r="N78" s="16">
        <v>43545</v>
      </c>
    </row>
    <row r="79" spans="1:14" x14ac:dyDescent="0.25">
      <c r="A79" s="15">
        <v>78</v>
      </c>
      <c r="B79" s="15">
        <v>21</v>
      </c>
      <c r="C79" s="15">
        <v>78</v>
      </c>
      <c r="D79" s="15">
        <v>1</v>
      </c>
      <c r="E79" s="74" t="s">
        <v>1002</v>
      </c>
      <c r="F79" s="15">
        <v>2</v>
      </c>
      <c r="G79" s="21">
        <v>276</v>
      </c>
      <c r="H79" s="21">
        <f t="shared" si="3"/>
        <v>44.160000000000004</v>
      </c>
      <c r="I79" s="21">
        <f t="shared" si="4"/>
        <v>320.16000000000003</v>
      </c>
      <c r="J79" s="15">
        <v>1</v>
      </c>
      <c r="N79" s="16">
        <v>43545</v>
      </c>
    </row>
    <row r="80" spans="1:14" x14ac:dyDescent="0.25">
      <c r="A80" s="15">
        <v>79</v>
      </c>
      <c r="B80" s="15">
        <v>22</v>
      </c>
      <c r="C80" s="15">
        <v>79</v>
      </c>
      <c r="D80" s="15">
        <v>2</v>
      </c>
      <c r="E80" s="74" t="s">
        <v>1002</v>
      </c>
      <c r="F80" s="15">
        <v>4</v>
      </c>
      <c r="G80" s="21">
        <v>695.88800000000003</v>
      </c>
      <c r="H80" s="21">
        <f t="shared" si="3"/>
        <v>111.34208000000001</v>
      </c>
      <c r="I80" s="21">
        <f t="shared" si="4"/>
        <v>807.23008000000004</v>
      </c>
      <c r="J80" s="15">
        <v>1</v>
      </c>
      <c r="N80" s="16">
        <v>43545</v>
      </c>
    </row>
    <row r="81" spans="1:15" x14ac:dyDescent="0.25">
      <c r="A81" s="15">
        <v>80</v>
      </c>
      <c r="B81" s="15">
        <v>23</v>
      </c>
      <c r="C81" s="15">
        <v>80</v>
      </c>
      <c r="D81" s="15">
        <v>1</v>
      </c>
      <c r="E81" s="74" t="s">
        <v>1002</v>
      </c>
      <c r="F81" s="15">
        <v>4</v>
      </c>
      <c r="G81" s="21">
        <v>753.84799999999996</v>
      </c>
      <c r="H81" s="21">
        <f t="shared" si="3"/>
        <v>120.61568</v>
      </c>
      <c r="I81" s="21">
        <f t="shared" si="4"/>
        <v>874.46367999999995</v>
      </c>
      <c r="J81" s="15">
        <v>1</v>
      </c>
      <c r="M81" t="s">
        <v>581</v>
      </c>
      <c r="N81" s="16">
        <v>43545</v>
      </c>
      <c r="O81" t="s">
        <v>582</v>
      </c>
    </row>
    <row r="82" spans="1:15" x14ac:dyDescent="0.25">
      <c r="A82" s="3">
        <v>81</v>
      </c>
      <c r="B82" s="3">
        <v>1</v>
      </c>
      <c r="C82" s="3">
        <v>81</v>
      </c>
      <c r="D82" s="3">
        <v>1</v>
      </c>
      <c r="E82" s="62" t="s">
        <v>1003</v>
      </c>
      <c r="F82" s="3">
        <v>2</v>
      </c>
      <c r="G82" s="6">
        <v>115</v>
      </c>
      <c r="H82" s="6">
        <f t="shared" si="3"/>
        <v>18.400000000000002</v>
      </c>
      <c r="I82" s="6">
        <f>G82+H82</f>
        <v>133.4</v>
      </c>
      <c r="J82" s="3">
        <v>1</v>
      </c>
      <c r="M82" s="23">
        <v>1</v>
      </c>
      <c r="N82" s="4">
        <v>43546</v>
      </c>
      <c r="O82">
        <f>N82-ordenCobro[[#This Row],[cantidad_producto]]</f>
        <v>43544</v>
      </c>
    </row>
    <row r="83" spans="1:15" x14ac:dyDescent="0.25">
      <c r="A83" s="3">
        <v>82</v>
      </c>
      <c r="B83" s="3">
        <v>2</v>
      </c>
      <c r="C83" s="3">
        <v>82</v>
      </c>
      <c r="D83" s="3">
        <v>1</v>
      </c>
      <c r="E83" s="62" t="s">
        <v>1003</v>
      </c>
      <c r="F83" s="3">
        <v>2</v>
      </c>
      <c r="G83" s="6">
        <v>184</v>
      </c>
      <c r="H83" s="6">
        <f t="shared" si="3"/>
        <v>29.44</v>
      </c>
      <c r="I83" s="6">
        <f t="shared" ref="I83:I131" si="5">G83+H83</f>
        <v>213.44</v>
      </c>
      <c r="J83" s="3">
        <v>1</v>
      </c>
      <c r="M83" s="24">
        <v>2</v>
      </c>
      <c r="N83" s="4">
        <v>43546</v>
      </c>
      <c r="O83">
        <f>N83-ordenCobro[[#This Row],[cantidad_producto]]</f>
        <v>43544</v>
      </c>
    </row>
    <row r="84" spans="1:15" x14ac:dyDescent="0.25">
      <c r="A84" s="3">
        <v>83</v>
      </c>
      <c r="B84" s="3">
        <v>3</v>
      </c>
      <c r="C84" s="3">
        <v>83</v>
      </c>
      <c r="D84" s="3">
        <v>1</v>
      </c>
      <c r="E84" s="62" t="s">
        <v>1003</v>
      </c>
      <c r="F84" s="3">
        <v>2</v>
      </c>
      <c r="G84" s="6">
        <v>161</v>
      </c>
      <c r="H84" s="6">
        <f t="shared" si="3"/>
        <v>25.76</v>
      </c>
      <c r="I84" s="6">
        <f t="shared" si="5"/>
        <v>186.76</v>
      </c>
      <c r="J84" s="3">
        <v>1</v>
      </c>
      <c r="M84" s="23">
        <v>3</v>
      </c>
      <c r="N84" s="4">
        <v>43546</v>
      </c>
      <c r="O84">
        <f>N84-ordenCobro[[#This Row],[cantidad_producto]]</f>
        <v>43544</v>
      </c>
    </row>
    <row r="85" spans="1:15" x14ac:dyDescent="0.25">
      <c r="A85" s="3">
        <v>84</v>
      </c>
      <c r="B85" s="3">
        <v>4</v>
      </c>
      <c r="C85" s="3">
        <v>84</v>
      </c>
      <c r="D85" s="3">
        <v>1</v>
      </c>
      <c r="E85" s="62" t="s">
        <v>1003</v>
      </c>
      <c r="F85" s="3">
        <v>2</v>
      </c>
      <c r="G85" s="6">
        <v>69</v>
      </c>
      <c r="H85" s="6">
        <f t="shared" si="3"/>
        <v>11.040000000000001</v>
      </c>
      <c r="I85" s="6">
        <f t="shared" si="5"/>
        <v>80.040000000000006</v>
      </c>
      <c r="J85" s="3">
        <v>1</v>
      </c>
      <c r="M85" s="24">
        <v>4</v>
      </c>
      <c r="N85" s="4">
        <v>43546</v>
      </c>
      <c r="O85">
        <f>N85-ordenCobro[[#This Row],[cantidad_producto]]</f>
        <v>43544</v>
      </c>
    </row>
    <row r="86" spans="1:15" x14ac:dyDescent="0.25">
      <c r="A86" s="3">
        <v>85</v>
      </c>
      <c r="B86" s="3">
        <v>5</v>
      </c>
      <c r="C86" s="3">
        <v>85</v>
      </c>
      <c r="D86" s="3">
        <v>1</v>
      </c>
      <c r="E86" s="62" t="s">
        <v>1003</v>
      </c>
      <c r="F86" s="3">
        <v>2</v>
      </c>
      <c r="G86" s="6">
        <v>230</v>
      </c>
      <c r="H86" s="6">
        <f t="shared" si="3"/>
        <v>36.800000000000004</v>
      </c>
      <c r="I86" s="6">
        <f t="shared" si="5"/>
        <v>266.8</v>
      </c>
      <c r="J86" s="3">
        <v>1</v>
      </c>
      <c r="M86" s="23">
        <v>5</v>
      </c>
      <c r="N86" s="4">
        <v>43546</v>
      </c>
      <c r="O86">
        <f>N86-ordenCobro[[#This Row],[cantidad_producto]]</f>
        <v>43544</v>
      </c>
    </row>
    <row r="87" spans="1:15" x14ac:dyDescent="0.25">
      <c r="A87" s="3">
        <v>86</v>
      </c>
      <c r="B87" s="3">
        <v>6</v>
      </c>
      <c r="C87" s="3">
        <v>86</v>
      </c>
      <c r="D87" s="3">
        <v>1</v>
      </c>
      <c r="E87" s="62" t="s">
        <v>1003</v>
      </c>
      <c r="F87" s="3">
        <v>2</v>
      </c>
      <c r="G87" s="6">
        <v>276</v>
      </c>
      <c r="H87" s="6">
        <f t="shared" si="3"/>
        <v>44.160000000000004</v>
      </c>
      <c r="I87" s="6">
        <f t="shared" si="5"/>
        <v>320.16000000000003</v>
      </c>
      <c r="J87" s="3">
        <v>1</v>
      </c>
      <c r="M87" s="24">
        <v>6</v>
      </c>
      <c r="N87" s="4">
        <v>43546</v>
      </c>
      <c r="O87">
        <f>N87-ordenCobro[[#This Row],[cantidad_producto]]</f>
        <v>43544</v>
      </c>
    </row>
    <row r="88" spans="1:15" x14ac:dyDescent="0.25">
      <c r="A88" s="3">
        <v>87</v>
      </c>
      <c r="B88" s="3">
        <v>7</v>
      </c>
      <c r="C88" s="3">
        <v>87</v>
      </c>
      <c r="D88" s="3">
        <v>1</v>
      </c>
      <c r="E88" s="62" t="s">
        <v>1003</v>
      </c>
      <c r="F88" s="3">
        <v>2</v>
      </c>
      <c r="G88" s="6">
        <v>151.80000000000001</v>
      </c>
      <c r="H88" s="6">
        <f t="shared" si="3"/>
        <v>24.288000000000004</v>
      </c>
      <c r="I88" s="6">
        <f t="shared" si="5"/>
        <v>176.08800000000002</v>
      </c>
      <c r="J88" s="3">
        <v>1</v>
      </c>
      <c r="M88" s="23">
        <v>7</v>
      </c>
      <c r="N88" s="4">
        <v>43546</v>
      </c>
      <c r="O88">
        <f>N88-ordenCobro[[#This Row],[cantidad_producto]]</f>
        <v>43544</v>
      </c>
    </row>
    <row r="89" spans="1:15" x14ac:dyDescent="0.25">
      <c r="A89" s="3">
        <v>88</v>
      </c>
      <c r="B89" s="3">
        <v>8</v>
      </c>
      <c r="C89" s="3">
        <v>88</v>
      </c>
      <c r="D89" s="3">
        <v>1</v>
      </c>
      <c r="E89" s="62" t="s">
        <v>1003</v>
      </c>
      <c r="F89" s="3">
        <v>2</v>
      </c>
      <c r="G89" s="6">
        <v>103.5</v>
      </c>
      <c r="H89" s="6">
        <f t="shared" si="3"/>
        <v>16.559999999999999</v>
      </c>
      <c r="I89" s="6">
        <f t="shared" si="5"/>
        <v>120.06</v>
      </c>
      <c r="J89" s="3">
        <v>1</v>
      </c>
      <c r="M89" s="24">
        <v>8</v>
      </c>
      <c r="N89" s="4">
        <v>43546</v>
      </c>
      <c r="O89">
        <f>N89-ordenCobro[[#This Row],[cantidad_producto]]</f>
        <v>43544</v>
      </c>
    </row>
    <row r="90" spans="1:15" x14ac:dyDescent="0.25">
      <c r="A90" s="3">
        <v>89</v>
      </c>
      <c r="B90" s="3">
        <v>9</v>
      </c>
      <c r="C90" s="3">
        <v>89</v>
      </c>
      <c r="D90" s="3">
        <v>1</v>
      </c>
      <c r="E90" s="62" t="s">
        <v>1003</v>
      </c>
      <c r="F90" s="3">
        <v>2</v>
      </c>
      <c r="G90" s="6">
        <v>184</v>
      </c>
      <c r="H90" s="6">
        <f t="shared" si="3"/>
        <v>29.44</v>
      </c>
      <c r="I90" s="6">
        <f t="shared" si="5"/>
        <v>213.44</v>
      </c>
      <c r="J90" s="3">
        <v>1</v>
      </c>
      <c r="M90" s="23">
        <v>9</v>
      </c>
      <c r="N90" s="4">
        <v>43546</v>
      </c>
      <c r="O90">
        <f>N90-ordenCobro[[#This Row],[cantidad_producto]]</f>
        <v>43544</v>
      </c>
    </row>
    <row r="91" spans="1:15" x14ac:dyDescent="0.25">
      <c r="A91" s="3">
        <v>90</v>
      </c>
      <c r="B91" s="3">
        <v>10</v>
      </c>
      <c r="C91" s="3">
        <v>90</v>
      </c>
      <c r="D91" s="3">
        <v>1</v>
      </c>
      <c r="E91" s="62" t="s">
        <v>1003</v>
      </c>
      <c r="F91" s="3">
        <v>2</v>
      </c>
      <c r="G91" s="6">
        <v>217.005</v>
      </c>
      <c r="H91" s="6">
        <f t="shared" si="3"/>
        <v>34.720799999999997</v>
      </c>
      <c r="I91" s="6">
        <f t="shared" si="5"/>
        <v>251.72579999999999</v>
      </c>
      <c r="J91" s="3">
        <v>1</v>
      </c>
      <c r="M91" s="24">
        <v>10</v>
      </c>
      <c r="N91" s="4">
        <v>43546</v>
      </c>
      <c r="O91">
        <f>N91-ordenCobro[[#This Row],[cantidad_producto]]</f>
        <v>43544</v>
      </c>
    </row>
    <row r="92" spans="1:15" x14ac:dyDescent="0.25">
      <c r="A92" s="3">
        <v>91</v>
      </c>
      <c r="B92" s="3">
        <v>11</v>
      </c>
      <c r="C92" s="3">
        <v>91</v>
      </c>
      <c r="D92" s="3">
        <v>1</v>
      </c>
      <c r="E92" s="62" t="s">
        <v>1003</v>
      </c>
      <c r="F92" s="3">
        <v>2</v>
      </c>
      <c r="G92" s="6">
        <v>287.5</v>
      </c>
      <c r="H92" s="6">
        <f t="shared" si="3"/>
        <v>46</v>
      </c>
      <c r="I92" s="6">
        <f t="shared" si="5"/>
        <v>333.5</v>
      </c>
      <c r="J92" s="3">
        <v>1</v>
      </c>
      <c r="M92" s="23">
        <v>11</v>
      </c>
      <c r="N92" s="4">
        <v>43546</v>
      </c>
      <c r="O92">
        <f>N92-ordenCobro[[#This Row],[cantidad_producto]]</f>
        <v>43544</v>
      </c>
    </row>
    <row r="93" spans="1:15" x14ac:dyDescent="0.25">
      <c r="A93" s="3">
        <v>92</v>
      </c>
      <c r="B93" s="3">
        <v>12</v>
      </c>
      <c r="C93" s="3">
        <v>92</v>
      </c>
      <c r="D93" s="3">
        <v>1</v>
      </c>
      <c r="E93" s="62" t="s">
        <v>1003</v>
      </c>
      <c r="F93" s="3">
        <v>2</v>
      </c>
      <c r="G93" s="6">
        <v>103.5</v>
      </c>
      <c r="H93" s="6">
        <f t="shared" si="3"/>
        <v>16.559999999999999</v>
      </c>
      <c r="I93" s="6">
        <f t="shared" si="5"/>
        <v>120.06</v>
      </c>
      <c r="J93" s="3">
        <v>1</v>
      </c>
      <c r="M93" s="24">
        <v>12</v>
      </c>
      <c r="N93" s="4">
        <v>43546</v>
      </c>
      <c r="O93">
        <f>N93-ordenCobro[[#This Row],[cantidad_producto]]</f>
        <v>43544</v>
      </c>
    </row>
    <row r="94" spans="1:15" x14ac:dyDescent="0.25">
      <c r="A94" s="3">
        <v>93</v>
      </c>
      <c r="B94" s="3">
        <v>13</v>
      </c>
      <c r="C94" s="3">
        <v>93</v>
      </c>
      <c r="D94" s="3">
        <v>1</v>
      </c>
      <c r="E94" s="62" t="s">
        <v>1003</v>
      </c>
      <c r="F94" s="3">
        <v>2</v>
      </c>
      <c r="G94" s="6">
        <v>92</v>
      </c>
      <c r="H94" s="6">
        <f t="shared" si="3"/>
        <v>14.72</v>
      </c>
      <c r="I94" s="6">
        <f t="shared" si="5"/>
        <v>106.72</v>
      </c>
      <c r="J94" s="3">
        <v>1</v>
      </c>
      <c r="M94" s="23">
        <v>13</v>
      </c>
      <c r="N94" s="4">
        <v>43546</v>
      </c>
      <c r="O94">
        <f>N94-ordenCobro[[#This Row],[cantidad_producto]]</f>
        <v>43544</v>
      </c>
    </row>
    <row r="95" spans="1:15" x14ac:dyDescent="0.25">
      <c r="A95" s="3">
        <v>94</v>
      </c>
      <c r="B95" s="3">
        <v>14</v>
      </c>
      <c r="C95" s="3">
        <v>94</v>
      </c>
      <c r="D95" s="3">
        <v>1</v>
      </c>
      <c r="E95" s="62" t="s">
        <v>1003</v>
      </c>
      <c r="F95" s="3">
        <v>2</v>
      </c>
      <c r="G95" s="6">
        <v>92</v>
      </c>
      <c r="H95" s="6">
        <f t="shared" si="3"/>
        <v>14.72</v>
      </c>
      <c r="I95" s="6">
        <f t="shared" si="5"/>
        <v>106.72</v>
      </c>
      <c r="J95" s="3">
        <v>1</v>
      </c>
      <c r="M95" s="24">
        <v>14</v>
      </c>
      <c r="N95" s="4">
        <v>43546</v>
      </c>
      <c r="O95">
        <f>N95-ordenCobro[[#This Row],[cantidad_producto]]</f>
        <v>43544</v>
      </c>
    </row>
    <row r="96" spans="1:15" x14ac:dyDescent="0.25">
      <c r="A96" s="3">
        <v>95</v>
      </c>
      <c r="B96" s="3">
        <v>15</v>
      </c>
      <c r="C96" s="3">
        <v>95</v>
      </c>
      <c r="D96" s="3">
        <v>1</v>
      </c>
      <c r="E96" s="62" t="s">
        <v>1003</v>
      </c>
      <c r="F96" s="3">
        <v>2</v>
      </c>
      <c r="G96" s="6">
        <v>184</v>
      </c>
      <c r="H96" s="6">
        <f t="shared" si="3"/>
        <v>29.44</v>
      </c>
      <c r="I96" s="6">
        <f t="shared" si="5"/>
        <v>213.44</v>
      </c>
      <c r="J96" s="3">
        <v>1</v>
      </c>
      <c r="M96" s="23">
        <v>15</v>
      </c>
      <c r="N96" s="4">
        <v>43546</v>
      </c>
      <c r="O96">
        <f>N96-ordenCobro[[#This Row],[cantidad_producto]]</f>
        <v>43544</v>
      </c>
    </row>
    <row r="97" spans="1:15" x14ac:dyDescent="0.25">
      <c r="A97" s="3">
        <v>96</v>
      </c>
      <c r="B97" s="3">
        <v>16</v>
      </c>
      <c r="C97" s="3">
        <v>96</v>
      </c>
      <c r="D97" s="3">
        <v>1</v>
      </c>
      <c r="E97" s="62" t="s">
        <v>1003</v>
      </c>
      <c r="F97" s="3">
        <v>2</v>
      </c>
      <c r="G97" s="6">
        <v>172.5</v>
      </c>
      <c r="H97" s="6">
        <f t="shared" si="3"/>
        <v>27.6</v>
      </c>
      <c r="I97" s="6">
        <f t="shared" si="5"/>
        <v>200.1</v>
      </c>
      <c r="J97" s="3">
        <v>1</v>
      </c>
      <c r="M97" s="24">
        <v>16</v>
      </c>
      <c r="N97" s="4">
        <v>43546</v>
      </c>
      <c r="O97">
        <f>N97-ordenCobro[[#This Row],[cantidad_producto]]</f>
        <v>43544</v>
      </c>
    </row>
    <row r="98" spans="1:15" x14ac:dyDescent="0.25">
      <c r="A98" s="3">
        <v>97</v>
      </c>
      <c r="B98" s="3">
        <v>17</v>
      </c>
      <c r="C98" s="3">
        <v>97</v>
      </c>
      <c r="D98" s="3">
        <v>1</v>
      </c>
      <c r="E98" s="62" t="s">
        <v>1003</v>
      </c>
      <c r="F98" s="3">
        <v>2</v>
      </c>
      <c r="G98" s="6">
        <v>322</v>
      </c>
      <c r="H98" s="6">
        <f t="shared" ref="H98:H131" si="6">G98*0.16</f>
        <v>51.52</v>
      </c>
      <c r="I98" s="6">
        <f t="shared" si="5"/>
        <v>373.52</v>
      </c>
      <c r="J98" s="3">
        <v>1</v>
      </c>
      <c r="M98" s="23">
        <v>17</v>
      </c>
      <c r="N98" s="4">
        <v>43546</v>
      </c>
      <c r="O98">
        <f>N98-ordenCobro[[#This Row],[cantidad_producto]]</f>
        <v>43544</v>
      </c>
    </row>
    <row r="99" spans="1:15" x14ac:dyDescent="0.25">
      <c r="A99" s="3">
        <v>98</v>
      </c>
      <c r="B99" s="3">
        <v>18</v>
      </c>
      <c r="C99" s="3">
        <v>98</v>
      </c>
      <c r="D99" s="3">
        <v>1</v>
      </c>
      <c r="E99" s="62" t="s">
        <v>1003</v>
      </c>
      <c r="F99" s="3">
        <v>2</v>
      </c>
      <c r="G99" s="6">
        <v>264.5</v>
      </c>
      <c r="H99" s="6">
        <f t="shared" si="6"/>
        <v>42.32</v>
      </c>
      <c r="I99" s="6">
        <f t="shared" si="5"/>
        <v>306.82</v>
      </c>
      <c r="J99" s="3">
        <v>1</v>
      </c>
      <c r="M99" s="24">
        <v>18</v>
      </c>
      <c r="N99" s="4">
        <v>43546</v>
      </c>
      <c r="O99">
        <f>N99-ordenCobro[[#This Row],[cantidad_producto]]</f>
        <v>43544</v>
      </c>
    </row>
    <row r="100" spans="1:15" x14ac:dyDescent="0.25">
      <c r="A100" s="3">
        <v>99</v>
      </c>
      <c r="B100" s="3">
        <v>19</v>
      </c>
      <c r="C100" s="3">
        <v>99</v>
      </c>
      <c r="D100" s="3">
        <v>1</v>
      </c>
      <c r="E100" s="62" t="s">
        <v>1003</v>
      </c>
      <c r="F100" s="3">
        <v>2</v>
      </c>
      <c r="G100" s="6">
        <v>126.5</v>
      </c>
      <c r="H100" s="6">
        <f t="shared" si="6"/>
        <v>20.240000000000002</v>
      </c>
      <c r="I100" s="6">
        <f t="shared" si="5"/>
        <v>146.74</v>
      </c>
      <c r="J100" s="3">
        <v>1</v>
      </c>
      <c r="L100" s="5">
        <f>SUM(G82:G101)</f>
        <v>3446.2049999999999</v>
      </c>
      <c r="M100" s="23">
        <v>19</v>
      </c>
      <c r="N100" s="4">
        <v>43546</v>
      </c>
      <c r="O100">
        <f>N100-ordenCobro[[#This Row],[cantidad_producto]]</f>
        <v>43544</v>
      </c>
    </row>
    <row r="101" spans="1:15" x14ac:dyDescent="0.25">
      <c r="A101" s="3">
        <v>100</v>
      </c>
      <c r="B101" s="3">
        <v>20</v>
      </c>
      <c r="C101" s="3">
        <v>100</v>
      </c>
      <c r="D101" s="3">
        <v>1</v>
      </c>
      <c r="E101" s="62" t="s">
        <v>1003</v>
      </c>
      <c r="F101" s="3">
        <v>2</v>
      </c>
      <c r="G101" s="6">
        <v>110.4</v>
      </c>
      <c r="H101" s="6">
        <f t="shared" si="6"/>
        <v>17.664000000000001</v>
      </c>
      <c r="I101" s="6">
        <f t="shared" si="5"/>
        <v>128.06400000000002</v>
      </c>
      <c r="J101" s="3">
        <v>1</v>
      </c>
      <c r="L101" s="5">
        <f>SUM(G102:G121)</f>
        <v>3197.8969999999995</v>
      </c>
      <c r="M101" s="24">
        <v>20</v>
      </c>
      <c r="N101" s="4">
        <v>43546</v>
      </c>
      <c r="O101">
        <f>N101-ordenCobro[[#This Row],[cantidad_producto]]</f>
        <v>43544</v>
      </c>
    </row>
    <row r="102" spans="1:15" x14ac:dyDescent="0.25">
      <c r="A102" s="3">
        <v>101</v>
      </c>
      <c r="B102" s="3">
        <v>21</v>
      </c>
      <c r="C102" s="3">
        <v>101</v>
      </c>
      <c r="D102" s="3">
        <v>2</v>
      </c>
      <c r="E102" s="62" t="s">
        <v>1004</v>
      </c>
      <c r="F102" s="3">
        <v>3</v>
      </c>
      <c r="G102" s="6">
        <v>138</v>
      </c>
      <c r="H102" s="6">
        <f t="shared" si="6"/>
        <v>22.080000000000002</v>
      </c>
      <c r="I102" s="6">
        <f t="shared" si="5"/>
        <v>160.08000000000001</v>
      </c>
      <c r="J102" s="3">
        <v>1</v>
      </c>
      <c r="M102" s="23">
        <v>21</v>
      </c>
      <c r="N102" s="4">
        <v>43547</v>
      </c>
      <c r="O102">
        <f>N102-ordenCobro[[#This Row],[cantidad_producto]]</f>
        <v>43544</v>
      </c>
    </row>
    <row r="103" spans="1:15" x14ac:dyDescent="0.25">
      <c r="A103" s="3">
        <v>102</v>
      </c>
      <c r="B103" s="3">
        <v>22</v>
      </c>
      <c r="C103" s="3">
        <v>102</v>
      </c>
      <c r="D103" s="3">
        <v>2</v>
      </c>
      <c r="E103" s="62" t="s">
        <v>1004</v>
      </c>
      <c r="F103" s="3">
        <v>3</v>
      </c>
      <c r="G103" s="6">
        <v>173.97200000000001</v>
      </c>
      <c r="H103" s="6">
        <f t="shared" si="6"/>
        <v>27.835520000000002</v>
      </c>
      <c r="I103" s="6">
        <f t="shared" si="5"/>
        <v>201.80752000000001</v>
      </c>
      <c r="J103" s="3">
        <v>1</v>
      </c>
      <c r="M103" s="24">
        <v>22</v>
      </c>
      <c r="N103" s="4">
        <v>43547</v>
      </c>
      <c r="O103">
        <f>N103-ordenCobro[[#This Row],[cantidad_producto]]</f>
        <v>43544</v>
      </c>
    </row>
    <row r="104" spans="1:15" x14ac:dyDescent="0.25">
      <c r="A104" s="3">
        <v>103</v>
      </c>
      <c r="B104" s="3">
        <v>23</v>
      </c>
      <c r="C104" s="3">
        <v>103</v>
      </c>
      <c r="D104" s="3">
        <v>2</v>
      </c>
      <c r="E104" s="62" t="s">
        <v>1004</v>
      </c>
      <c r="F104" s="3">
        <v>3</v>
      </c>
      <c r="G104" s="6">
        <v>188.46199999999999</v>
      </c>
      <c r="H104" s="6">
        <f t="shared" si="6"/>
        <v>30.153919999999999</v>
      </c>
      <c r="I104" s="6">
        <f t="shared" si="5"/>
        <v>218.61591999999999</v>
      </c>
      <c r="J104" s="3">
        <v>1</v>
      </c>
      <c r="M104" s="23">
        <v>23</v>
      </c>
      <c r="N104" s="4">
        <v>43547</v>
      </c>
      <c r="O104">
        <f>N104-ordenCobro[[#This Row],[cantidad_producto]]</f>
        <v>43544</v>
      </c>
    </row>
    <row r="105" spans="1:15" x14ac:dyDescent="0.25">
      <c r="A105" s="3">
        <v>104</v>
      </c>
      <c r="B105" s="3">
        <v>24</v>
      </c>
      <c r="C105" s="3">
        <v>104</v>
      </c>
      <c r="D105" s="3">
        <v>2</v>
      </c>
      <c r="E105" s="62" t="s">
        <v>1004</v>
      </c>
      <c r="F105" s="3">
        <v>3</v>
      </c>
      <c r="G105" s="6">
        <v>138.78200000000001</v>
      </c>
      <c r="H105" s="6">
        <f t="shared" si="6"/>
        <v>22.205120000000001</v>
      </c>
      <c r="I105" s="6">
        <f t="shared" si="5"/>
        <v>160.98712</v>
      </c>
      <c r="J105" s="3">
        <v>1</v>
      </c>
      <c r="M105" s="24">
        <v>24</v>
      </c>
      <c r="N105" s="4">
        <v>43547</v>
      </c>
      <c r="O105">
        <f>N105-ordenCobro[[#This Row],[cantidad_producto]]</f>
        <v>43544</v>
      </c>
    </row>
    <row r="106" spans="1:15" x14ac:dyDescent="0.25">
      <c r="A106" s="3">
        <v>105</v>
      </c>
      <c r="B106" s="3">
        <v>25</v>
      </c>
      <c r="C106" s="3">
        <v>105</v>
      </c>
      <c r="D106" s="3">
        <v>2</v>
      </c>
      <c r="E106" s="62" t="s">
        <v>1004</v>
      </c>
      <c r="F106" s="3">
        <v>3</v>
      </c>
      <c r="G106" s="6">
        <v>138</v>
      </c>
      <c r="H106" s="6">
        <f t="shared" si="6"/>
        <v>22.080000000000002</v>
      </c>
      <c r="I106" s="6">
        <f t="shared" si="5"/>
        <v>160.08000000000001</v>
      </c>
      <c r="J106" s="3">
        <v>1</v>
      </c>
      <c r="M106" s="23">
        <v>25</v>
      </c>
      <c r="N106" s="4">
        <v>43547</v>
      </c>
      <c r="O106">
        <f>N106-ordenCobro[[#This Row],[cantidad_producto]]</f>
        <v>43544</v>
      </c>
    </row>
    <row r="107" spans="1:15" x14ac:dyDescent="0.25">
      <c r="A107" s="3">
        <v>106</v>
      </c>
      <c r="B107" s="3">
        <v>26</v>
      </c>
      <c r="C107" s="3">
        <v>106</v>
      </c>
      <c r="D107" s="3">
        <v>2</v>
      </c>
      <c r="E107" s="62" t="s">
        <v>1004</v>
      </c>
      <c r="F107" s="3">
        <v>3</v>
      </c>
      <c r="G107" s="6">
        <v>156.4</v>
      </c>
      <c r="H107" s="6">
        <f t="shared" si="6"/>
        <v>25.024000000000001</v>
      </c>
      <c r="I107" s="6">
        <f t="shared" si="5"/>
        <v>181.42400000000001</v>
      </c>
      <c r="J107" s="3">
        <v>1</v>
      </c>
      <c r="M107" s="24">
        <v>26</v>
      </c>
      <c r="N107" s="4">
        <v>43547</v>
      </c>
      <c r="O107">
        <f>N107-ordenCobro[[#This Row],[cantidad_producto]]</f>
        <v>43544</v>
      </c>
    </row>
    <row r="108" spans="1:15" x14ac:dyDescent="0.25">
      <c r="A108" s="3">
        <v>107</v>
      </c>
      <c r="B108" s="3">
        <v>27</v>
      </c>
      <c r="C108" s="3">
        <v>107</v>
      </c>
      <c r="D108" s="3">
        <v>2</v>
      </c>
      <c r="E108" s="62" t="s">
        <v>1004</v>
      </c>
      <c r="F108" s="3">
        <v>3</v>
      </c>
      <c r="G108" s="6">
        <v>92</v>
      </c>
      <c r="H108" s="6">
        <f t="shared" si="6"/>
        <v>14.72</v>
      </c>
      <c r="I108" s="6">
        <f t="shared" si="5"/>
        <v>106.72</v>
      </c>
      <c r="J108" s="3">
        <v>1</v>
      </c>
      <c r="M108" s="23">
        <v>27</v>
      </c>
      <c r="N108" s="4">
        <v>43547</v>
      </c>
      <c r="O108">
        <f>N108-ordenCobro[[#This Row],[cantidad_producto]]</f>
        <v>43544</v>
      </c>
    </row>
    <row r="109" spans="1:15" x14ac:dyDescent="0.25">
      <c r="A109" s="3">
        <v>108</v>
      </c>
      <c r="B109" s="3">
        <v>28</v>
      </c>
      <c r="C109" s="3">
        <v>108</v>
      </c>
      <c r="D109" s="3">
        <v>2</v>
      </c>
      <c r="E109" s="62" t="s">
        <v>1004</v>
      </c>
      <c r="F109" s="3">
        <v>3</v>
      </c>
      <c r="G109" s="6">
        <v>186.82900000000001</v>
      </c>
      <c r="H109" s="6">
        <f t="shared" si="6"/>
        <v>29.89264</v>
      </c>
      <c r="I109" s="6">
        <f t="shared" si="5"/>
        <v>216.72164000000001</v>
      </c>
      <c r="J109" s="3">
        <v>1</v>
      </c>
      <c r="M109" s="24">
        <v>28</v>
      </c>
      <c r="N109" s="4">
        <v>43547</v>
      </c>
      <c r="O109">
        <f>N109-ordenCobro[[#This Row],[cantidad_producto]]</f>
        <v>43544</v>
      </c>
    </row>
    <row r="110" spans="1:15" x14ac:dyDescent="0.25">
      <c r="A110" s="3">
        <v>109</v>
      </c>
      <c r="B110" s="3">
        <v>29</v>
      </c>
      <c r="C110" s="3">
        <v>109</v>
      </c>
      <c r="D110" s="3">
        <v>2</v>
      </c>
      <c r="E110" s="62" t="s">
        <v>1004</v>
      </c>
      <c r="F110" s="3">
        <v>3</v>
      </c>
      <c r="G110" s="6">
        <v>179.17000000000002</v>
      </c>
      <c r="H110" s="6">
        <f t="shared" si="6"/>
        <v>28.667200000000005</v>
      </c>
      <c r="I110" s="6">
        <f t="shared" si="5"/>
        <v>207.83720000000002</v>
      </c>
      <c r="J110" s="3">
        <v>1</v>
      </c>
      <c r="M110" s="23">
        <v>29</v>
      </c>
      <c r="N110" s="4">
        <v>43547</v>
      </c>
      <c r="O110">
        <f>N110-ordenCobro[[#This Row],[cantidad_producto]]</f>
        <v>43544</v>
      </c>
    </row>
    <row r="111" spans="1:15" x14ac:dyDescent="0.25">
      <c r="A111" s="3">
        <v>110</v>
      </c>
      <c r="B111" s="3">
        <v>30</v>
      </c>
      <c r="C111" s="3">
        <v>110</v>
      </c>
      <c r="D111" s="3">
        <v>2</v>
      </c>
      <c r="E111" s="62" t="s">
        <v>1004</v>
      </c>
      <c r="F111" s="3">
        <v>3</v>
      </c>
      <c r="G111" s="6">
        <v>154.88200000000001</v>
      </c>
      <c r="H111" s="6">
        <f t="shared" si="6"/>
        <v>24.781120000000001</v>
      </c>
      <c r="I111" s="6">
        <f t="shared" si="5"/>
        <v>179.66311999999999</v>
      </c>
      <c r="J111" s="3">
        <v>1</v>
      </c>
      <c r="M111" s="24">
        <v>30</v>
      </c>
      <c r="N111" s="4">
        <v>43547</v>
      </c>
      <c r="O111">
        <f>N111-ordenCobro[[#This Row],[cantidad_producto]]</f>
        <v>43544</v>
      </c>
    </row>
    <row r="112" spans="1:15" x14ac:dyDescent="0.25">
      <c r="A112" s="3">
        <v>111</v>
      </c>
      <c r="B112" s="3">
        <v>31</v>
      </c>
      <c r="C112" s="3">
        <v>111</v>
      </c>
      <c r="D112" s="3">
        <v>2</v>
      </c>
      <c r="E112" s="62" t="s">
        <v>1004</v>
      </c>
      <c r="F112" s="3">
        <v>3</v>
      </c>
      <c r="G112" s="6">
        <v>197.8</v>
      </c>
      <c r="H112" s="6">
        <f t="shared" si="6"/>
        <v>31.648000000000003</v>
      </c>
      <c r="I112" s="6">
        <f t="shared" si="5"/>
        <v>229.44800000000001</v>
      </c>
      <c r="J112" s="3">
        <v>1</v>
      </c>
      <c r="M112" s="23">
        <v>31</v>
      </c>
      <c r="N112" s="4">
        <v>43547</v>
      </c>
      <c r="O112">
        <f>N112-ordenCobro[[#This Row],[cantidad_producto]]</f>
        <v>43544</v>
      </c>
    </row>
    <row r="113" spans="1:15" x14ac:dyDescent="0.25">
      <c r="A113" s="3">
        <v>112</v>
      </c>
      <c r="B113" s="3">
        <v>32</v>
      </c>
      <c r="C113" s="3">
        <v>112</v>
      </c>
      <c r="D113" s="3">
        <v>2</v>
      </c>
      <c r="E113" s="62" t="s">
        <v>1004</v>
      </c>
      <c r="F113" s="3">
        <v>3</v>
      </c>
      <c r="G113" s="6">
        <v>141.44999999999999</v>
      </c>
      <c r="H113" s="6">
        <f t="shared" si="6"/>
        <v>22.631999999999998</v>
      </c>
      <c r="I113" s="6">
        <f t="shared" si="5"/>
        <v>164.08199999999999</v>
      </c>
      <c r="J113" s="3">
        <v>1</v>
      </c>
      <c r="M113" s="24">
        <v>32</v>
      </c>
      <c r="N113" s="4">
        <v>43547</v>
      </c>
      <c r="O113">
        <f>N113-ordenCobro[[#This Row],[cantidad_producto]]</f>
        <v>43544</v>
      </c>
    </row>
    <row r="114" spans="1:15" x14ac:dyDescent="0.25">
      <c r="A114" s="3">
        <v>113</v>
      </c>
      <c r="B114" s="3">
        <v>33</v>
      </c>
      <c r="C114" s="3">
        <v>113</v>
      </c>
      <c r="D114" s="3">
        <v>2</v>
      </c>
      <c r="E114" s="62" t="s">
        <v>1004</v>
      </c>
      <c r="F114" s="3">
        <v>3</v>
      </c>
      <c r="G114" s="6">
        <v>162.15</v>
      </c>
      <c r="H114" s="6">
        <f t="shared" si="6"/>
        <v>25.944000000000003</v>
      </c>
      <c r="I114" s="6">
        <f t="shared" si="5"/>
        <v>188.09399999999999</v>
      </c>
      <c r="J114" s="3">
        <v>1</v>
      </c>
      <c r="M114" s="23">
        <v>33</v>
      </c>
      <c r="N114" s="4">
        <v>43547</v>
      </c>
      <c r="O114">
        <f>N114-ordenCobro[[#This Row],[cantidad_producto]]</f>
        <v>43544</v>
      </c>
    </row>
    <row r="115" spans="1:15" x14ac:dyDescent="0.25">
      <c r="A115" s="3">
        <v>114</v>
      </c>
      <c r="B115" s="3">
        <v>34</v>
      </c>
      <c r="C115" s="3">
        <v>114</v>
      </c>
      <c r="D115" s="3">
        <v>2</v>
      </c>
      <c r="E115" s="62" t="s">
        <v>1004</v>
      </c>
      <c r="F115" s="3">
        <v>3</v>
      </c>
      <c r="G115" s="6">
        <v>126.5</v>
      </c>
      <c r="H115" s="6">
        <f t="shared" si="6"/>
        <v>20.240000000000002</v>
      </c>
      <c r="I115" s="6">
        <f t="shared" si="5"/>
        <v>146.74</v>
      </c>
      <c r="J115" s="3">
        <v>1</v>
      </c>
      <c r="M115" s="24">
        <v>34</v>
      </c>
      <c r="N115" s="4">
        <v>43547</v>
      </c>
      <c r="O115">
        <f>N115-ordenCobro[[#This Row],[cantidad_producto]]</f>
        <v>43544</v>
      </c>
    </row>
    <row r="116" spans="1:15" x14ac:dyDescent="0.25">
      <c r="A116" s="3">
        <v>115</v>
      </c>
      <c r="B116" s="3">
        <v>35</v>
      </c>
      <c r="C116" s="3">
        <v>115</v>
      </c>
      <c r="D116" s="3">
        <v>2</v>
      </c>
      <c r="E116" s="62" t="s">
        <v>1004</v>
      </c>
      <c r="F116" s="3">
        <v>3</v>
      </c>
      <c r="G116" s="6">
        <v>127.65</v>
      </c>
      <c r="H116" s="6">
        <f t="shared" si="6"/>
        <v>20.424000000000003</v>
      </c>
      <c r="I116" s="6">
        <f t="shared" si="5"/>
        <v>148.07400000000001</v>
      </c>
      <c r="J116" s="3">
        <v>1</v>
      </c>
      <c r="M116" s="23">
        <v>35</v>
      </c>
      <c r="N116" s="4">
        <v>43547</v>
      </c>
      <c r="O116">
        <f>N116-ordenCobro[[#This Row],[cantidad_producto]]</f>
        <v>43544</v>
      </c>
    </row>
    <row r="117" spans="1:15" x14ac:dyDescent="0.25">
      <c r="A117" s="3">
        <v>116</v>
      </c>
      <c r="B117" s="3">
        <v>36</v>
      </c>
      <c r="C117" s="3">
        <v>116</v>
      </c>
      <c r="D117" s="3">
        <v>2</v>
      </c>
      <c r="E117" s="62" t="s">
        <v>1004</v>
      </c>
      <c r="F117" s="3">
        <v>3</v>
      </c>
      <c r="G117" s="6">
        <v>143.75</v>
      </c>
      <c r="H117" s="6">
        <f t="shared" si="6"/>
        <v>23</v>
      </c>
      <c r="I117" s="6">
        <f t="shared" si="5"/>
        <v>166.75</v>
      </c>
      <c r="J117" s="3">
        <v>1</v>
      </c>
      <c r="M117" s="24">
        <v>36</v>
      </c>
      <c r="N117" s="4">
        <v>43547</v>
      </c>
      <c r="O117">
        <f>N117-ordenCobro[[#This Row],[cantidad_producto]]</f>
        <v>43544</v>
      </c>
    </row>
    <row r="118" spans="1:15" x14ac:dyDescent="0.25">
      <c r="A118" s="3">
        <v>117</v>
      </c>
      <c r="B118" s="3">
        <v>37</v>
      </c>
      <c r="C118" s="3">
        <v>117</v>
      </c>
      <c r="D118" s="3">
        <v>2</v>
      </c>
      <c r="E118" s="62" t="s">
        <v>1004</v>
      </c>
      <c r="F118" s="3">
        <v>3</v>
      </c>
      <c r="G118" s="6">
        <v>204.7</v>
      </c>
      <c r="H118" s="6">
        <f t="shared" si="6"/>
        <v>32.751999999999995</v>
      </c>
      <c r="I118" s="6">
        <f t="shared" si="5"/>
        <v>237.452</v>
      </c>
      <c r="J118" s="3">
        <v>1</v>
      </c>
      <c r="M118" s="23">
        <v>37</v>
      </c>
      <c r="N118" s="4">
        <v>43547</v>
      </c>
      <c r="O118">
        <f>N118-ordenCobro[[#This Row],[cantidad_producto]]</f>
        <v>43544</v>
      </c>
    </row>
    <row r="119" spans="1:15" x14ac:dyDescent="0.25">
      <c r="A119" s="3">
        <v>118</v>
      </c>
      <c r="B119" s="3">
        <v>38</v>
      </c>
      <c r="C119" s="3">
        <v>118</v>
      </c>
      <c r="D119" s="3">
        <v>2</v>
      </c>
      <c r="E119" s="62" t="s">
        <v>1004</v>
      </c>
      <c r="F119" s="3">
        <v>3</v>
      </c>
      <c r="G119" s="6">
        <v>241.5</v>
      </c>
      <c r="H119" s="6">
        <f t="shared" si="6"/>
        <v>38.64</v>
      </c>
      <c r="I119" s="6">
        <f t="shared" si="5"/>
        <v>280.14</v>
      </c>
      <c r="J119" s="3">
        <v>1</v>
      </c>
      <c r="M119" s="24">
        <v>38</v>
      </c>
      <c r="N119" s="4">
        <v>43547</v>
      </c>
      <c r="O119">
        <f>N119-ordenCobro[[#This Row],[cantidad_producto]]</f>
        <v>43544</v>
      </c>
    </row>
    <row r="120" spans="1:15" x14ac:dyDescent="0.25">
      <c r="A120" s="3">
        <v>119</v>
      </c>
      <c r="B120" s="3">
        <v>39</v>
      </c>
      <c r="C120" s="3">
        <v>119</v>
      </c>
      <c r="D120" s="3">
        <v>2</v>
      </c>
      <c r="E120" s="62" t="s">
        <v>1004</v>
      </c>
      <c r="F120" s="3">
        <v>3</v>
      </c>
      <c r="G120" s="6">
        <v>164.45</v>
      </c>
      <c r="H120" s="6">
        <f t="shared" si="6"/>
        <v>26.311999999999998</v>
      </c>
      <c r="I120" s="6">
        <f t="shared" si="5"/>
        <v>190.762</v>
      </c>
      <c r="J120" s="3">
        <v>1</v>
      </c>
      <c r="M120" s="23">
        <v>39</v>
      </c>
      <c r="N120" s="4">
        <v>43547</v>
      </c>
      <c r="O120">
        <f>N120-ordenCobro[[#This Row],[cantidad_producto]]</f>
        <v>43544</v>
      </c>
    </row>
    <row r="121" spans="1:15" x14ac:dyDescent="0.25">
      <c r="A121" s="3">
        <v>120</v>
      </c>
      <c r="B121" s="3">
        <v>40</v>
      </c>
      <c r="C121" s="3">
        <v>120</v>
      </c>
      <c r="D121" s="3">
        <v>2</v>
      </c>
      <c r="E121" s="62" t="s">
        <v>1004</v>
      </c>
      <c r="F121" s="3">
        <v>3</v>
      </c>
      <c r="G121" s="6">
        <v>141.44999999999999</v>
      </c>
      <c r="H121" s="6">
        <f t="shared" si="6"/>
        <v>22.631999999999998</v>
      </c>
      <c r="I121" s="6">
        <f t="shared" si="5"/>
        <v>164.08199999999999</v>
      </c>
      <c r="J121" s="3">
        <v>1</v>
      </c>
      <c r="M121" s="24">
        <v>40</v>
      </c>
      <c r="N121" s="4">
        <v>43547</v>
      </c>
      <c r="O121">
        <f>N121-ordenCobro[[#This Row],[cantidad_producto]]</f>
        <v>43544</v>
      </c>
    </row>
    <row r="122" spans="1:15" x14ac:dyDescent="0.25">
      <c r="A122" s="8" t="s">
        <v>760</v>
      </c>
      <c r="B122" s="8">
        <v>200</v>
      </c>
      <c r="C122" s="8">
        <v>200</v>
      </c>
      <c r="D122" s="8" t="s">
        <v>454</v>
      </c>
      <c r="E122" s="69">
        <v>42815</v>
      </c>
      <c r="F122" s="8">
        <v>-5</v>
      </c>
      <c r="G122" s="8">
        <v>-100</v>
      </c>
      <c r="H122" s="8">
        <f t="shared" si="6"/>
        <v>-16</v>
      </c>
      <c r="I122" s="8">
        <f t="shared" si="5"/>
        <v>-116</v>
      </c>
      <c r="J122" s="41">
        <v>1</v>
      </c>
      <c r="N122" s="8">
        <v>42815</v>
      </c>
    </row>
    <row r="123" spans="1:15" x14ac:dyDescent="0.25">
      <c r="A123" s="8" t="s">
        <v>761</v>
      </c>
      <c r="B123" s="8">
        <v>201</v>
      </c>
      <c r="C123" s="8">
        <v>201</v>
      </c>
      <c r="D123" s="8" t="s">
        <v>455</v>
      </c>
      <c r="E123" s="69">
        <v>42847</v>
      </c>
      <c r="F123" s="8">
        <v>-4</v>
      </c>
      <c r="G123" s="8">
        <v>-99</v>
      </c>
      <c r="H123" s="8">
        <f t="shared" si="6"/>
        <v>-15.84</v>
      </c>
      <c r="I123" s="8">
        <f t="shared" si="5"/>
        <v>-114.84</v>
      </c>
      <c r="J123" s="41">
        <v>1</v>
      </c>
      <c r="L123" t="s">
        <v>583</v>
      </c>
      <c r="N123" s="8">
        <v>42847</v>
      </c>
    </row>
    <row r="124" spans="1:15" x14ac:dyDescent="0.25">
      <c r="A124" s="8" t="s">
        <v>762</v>
      </c>
      <c r="B124" s="8">
        <v>202</v>
      </c>
      <c r="C124" s="8">
        <v>202</v>
      </c>
      <c r="D124" s="8" t="s">
        <v>756</v>
      </c>
      <c r="E124" s="69">
        <v>42878</v>
      </c>
      <c r="F124" s="8">
        <v>-3</v>
      </c>
      <c r="G124" s="8">
        <v>-98</v>
      </c>
      <c r="H124" s="8">
        <f t="shared" si="6"/>
        <v>-15.68</v>
      </c>
      <c r="I124" s="8">
        <f t="shared" si="5"/>
        <v>-113.68</v>
      </c>
      <c r="J124" s="41">
        <v>1</v>
      </c>
      <c r="L124" t="s">
        <v>584</v>
      </c>
      <c r="N124" s="8">
        <v>42878</v>
      </c>
    </row>
    <row r="125" spans="1:15" x14ac:dyDescent="0.25">
      <c r="A125" s="8" t="s">
        <v>763</v>
      </c>
      <c r="B125" s="8">
        <v>203</v>
      </c>
      <c r="C125" s="8">
        <v>203</v>
      </c>
      <c r="D125" s="8" t="s">
        <v>453</v>
      </c>
      <c r="E125" s="69">
        <v>42790</v>
      </c>
      <c r="F125" s="8">
        <v>-2</v>
      </c>
      <c r="G125" s="8">
        <v>-97</v>
      </c>
      <c r="H125" s="8">
        <f t="shared" si="6"/>
        <v>-15.52</v>
      </c>
      <c r="I125" s="8">
        <f t="shared" si="5"/>
        <v>-112.52</v>
      </c>
      <c r="J125" s="41">
        <v>1</v>
      </c>
      <c r="L125" t="s">
        <v>585</v>
      </c>
      <c r="N125" s="8">
        <v>42790</v>
      </c>
    </row>
    <row r="126" spans="1:15" x14ac:dyDescent="0.25">
      <c r="A126" s="8" t="s">
        <v>764</v>
      </c>
      <c r="B126" s="8">
        <v>204</v>
      </c>
      <c r="C126" s="8">
        <v>204</v>
      </c>
      <c r="D126" s="8" t="s">
        <v>757</v>
      </c>
      <c r="E126" s="69">
        <v>43003</v>
      </c>
      <c r="F126" s="8">
        <v>-1</v>
      </c>
      <c r="G126" s="8">
        <v>-96</v>
      </c>
      <c r="H126" s="8">
        <f t="shared" si="6"/>
        <v>-15.36</v>
      </c>
      <c r="I126" s="8">
        <f t="shared" si="5"/>
        <v>-111.36</v>
      </c>
      <c r="J126" s="41">
        <v>1</v>
      </c>
      <c r="L126" t="s">
        <v>586</v>
      </c>
      <c r="N126" s="8">
        <v>43003</v>
      </c>
    </row>
    <row r="127" spans="1:15" x14ac:dyDescent="0.25">
      <c r="A127" s="8" t="s">
        <v>765</v>
      </c>
      <c r="B127" s="8">
        <v>205</v>
      </c>
      <c r="C127" s="8">
        <v>205</v>
      </c>
      <c r="D127" s="8" t="s">
        <v>758</v>
      </c>
      <c r="E127" s="69">
        <v>43034</v>
      </c>
      <c r="F127" s="8">
        <v>0</v>
      </c>
      <c r="G127" s="8">
        <v>-95</v>
      </c>
      <c r="H127" s="8">
        <f t="shared" si="6"/>
        <v>-15.200000000000001</v>
      </c>
      <c r="I127" s="8">
        <f t="shared" si="5"/>
        <v>-110.2</v>
      </c>
      <c r="J127" s="41">
        <v>1</v>
      </c>
      <c r="L127" t="s">
        <v>587</v>
      </c>
      <c r="N127" s="8">
        <v>43034</v>
      </c>
    </row>
    <row r="128" spans="1:15" x14ac:dyDescent="0.25">
      <c r="A128" s="8" t="s">
        <v>1341</v>
      </c>
      <c r="B128" s="8">
        <v>206</v>
      </c>
      <c r="C128" s="8">
        <v>206</v>
      </c>
      <c r="D128" s="8" t="s">
        <v>317</v>
      </c>
      <c r="E128" s="69">
        <v>42821</v>
      </c>
      <c r="F128" s="8">
        <v>-1</v>
      </c>
      <c r="G128" s="8">
        <v>-94</v>
      </c>
      <c r="H128" s="8">
        <f t="shared" si="6"/>
        <v>-15.040000000000001</v>
      </c>
      <c r="I128" s="8">
        <f t="shared" si="5"/>
        <v>-109.04</v>
      </c>
      <c r="J128" s="41">
        <v>1</v>
      </c>
      <c r="L128" t="s">
        <v>588</v>
      </c>
      <c r="N128" s="8">
        <v>42821</v>
      </c>
    </row>
    <row r="129" spans="1:14" x14ac:dyDescent="0.25">
      <c r="A129" s="8" t="s">
        <v>766</v>
      </c>
      <c r="B129" s="8">
        <v>207</v>
      </c>
      <c r="C129" s="8">
        <v>207</v>
      </c>
      <c r="D129" s="8" t="s">
        <v>279</v>
      </c>
      <c r="E129" s="69">
        <v>43067</v>
      </c>
      <c r="F129" s="8">
        <v>-4</v>
      </c>
      <c r="G129" s="8">
        <v>-93</v>
      </c>
      <c r="H129" s="8">
        <f t="shared" si="6"/>
        <v>-14.88</v>
      </c>
      <c r="I129" s="8">
        <f t="shared" si="5"/>
        <v>-107.88</v>
      </c>
      <c r="J129" s="41">
        <v>1</v>
      </c>
      <c r="L129" t="s">
        <v>589</v>
      </c>
      <c r="N129" s="8">
        <v>43067</v>
      </c>
    </row>
    <row r="130" spans="1:14" x14ac:dyDescent="0.25">
      <c r="A130" s="8" t="s">
        <v>767</v>
      </c>
      <c r="B130" s="8">
        <v>208</v>
      </c>
      <c r="C130" s="8">
        <v>208</v>
      </c>
      <c r="D130" s="8" t="s">
        <v>304</v>
      </c>
      <c r="E130" s="69">
        <v>42823</v>
      </c>
      <c r="F130" s="8">
        <v>-6</v>
      </c>
      <c r="G130" s="8">
        <v>-92</v>
      </c>
      <c r="H130" s="8">
        <f t="shared" si="6"/>
        <v>-14.72</v>
      </c>
      <c r="I130" s="8">
        <f t="shared" si="5"/>
        <v>-106.72</v>
      </c>
      <c r="J130" s="41">
        <v>1</v>
      </c>
      <c r="L130" t="s">
        <v>590</v>
      </c>
      <c r="N130" s="8">
        <v>42823</v>
      </c>
    </row>
    <row r="131" spans="1:14" x14ac:dyDescent="0.25">
      <c r="A131" s="8" t="s">
        <v>768</v>
      </c>
      <c r="B131" s="8">
        <v>209</v>
      </c>
      <c r="C131" s="8">
        <v>209</v>
      </c>
      <c r="D131" s="8" t="s">
        <v>759</v>
      </c>
      <c r="E131" s="69">
        <v>43099</v>
      </c>
      <c r="F131" s="8">
        <v>-8</v>
      </c>
      <c r="G131" s="8">
        <v>-91</v>
      </c>
      <c r="H131" s="8">
        <f t="shared" si="6"/>
        <v>-14.56</v>
      </c>
      <c r="I131" s="8">
        <f t="shared" si="5"/>
        <v>-105.56</v>
      </c>
      <c r="J131" s="41">
        <v>1</v>
      </c>
      <c r="N131" s="8">
        <v>43099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C619-3A11-4A08-8FEB-EB87A8F5371B}">
  <dimension ref="A1:L4"/>
  <sheetViews>
    <sheetView topLeftCell="G1" workbookViewId="0">
      <selection activeCell="L1" sqref="L1:L1048576"/>
    </sheetView>
  </sheetViews>
  <sheetFormatPr baseColWidth="10" defaultRowHeight="15" x14ac:dyDescent="0.25"/>
  <cols>
    <col min="2" max="2" width="25.28515625" customWidth="1"/>
    <col min="3" max="3" width="21.7109375" customWidth="1"/>
    <col min="4" max="4" width="38.5703125" customWidth="1"/>
    <col min="6" max="6" width="21.85546875" customWidth="1"/>
    <col min="7" max="7" width="11.42578125" style="46"/>
  </cols>
  <sheetData>
    <row r="1" spans="1:12" x14ac:dyDescent="0.25">
      <c r="A1" t="s">
        <v>928</v>
      </c>
      <c r="B1" t="s">
        <v>929</v>
      </c>
      <c r="C1" t="s">
        <v>930</v>
      </c>
      <c r="D1" t="s">
        <v>34</v>
      </c>
      <c r="E1" t="s">
        <v>33</v>
      </c>
      <c r="F1" t="s">
        <v>32</v>
      </c>
      <c r="G1" s="46" t="s">
        <v>38</v>
      </c>
      <c r="H1" t="s">
        <v>37</v>
      </c>
      <c r="I1" t="s">
        <v>935</v>
      </c>
      <c r="J1" t="s">
        <v>936</v>
      </c>
      <c r="K1" t="s">
        <v>937</v>
      </c>
      <c r="L1" t="s">
        <v>54</v>
      </c>
    </row>
    <row r="2" spans="1:12" x14ac:dyDescent="0.25">
      <c r="A2">
        <v>1</v>
      </c>
      <c r="B2" t="s">
        <v>931</v>
      </c>
      <c r="C2" s="3" t="s">
        <v>924</v>
      </c>
      <c r="D2" s="51" t="s">
        <v>798</v>
      </c>
      <c r="E2" s="3">
        <v>3121000000</v>
      </c>
      <c r="F2" s="54" t="s">
        <v>934</v>
      </c>
      <c r="G2" s="52">
        <v>43174</v>
      </c>
      <c r="H2" s="36">
        <v>1</v>
      </c>
      <c r="I2" s="36">
        <v>1</v>
      </c>
      <c r="J2" s="36">
        <v>1</v>
      </c>
      <c r="K2" s="49">
        <v>5000</v>
      </c>
      <c r="L2" s="47">
        <v>5</v>
      </c>
    </row>
    <row r="3" spans="1:12" x14ac:dyDescent="0.25">
      <c r="A3">
        <v>2</v>
      </c>
      <c r="B3" t="s">
        <v>932</v>
      </c>
      <c r="C3" s="3" t="s">
        <v>925</v>
      </c>
      <c r="D3" s="51" t="s">
        <v>799</v>
      </c>
      <c r="E3" s="3">
        <v>3121001234</v>
      </c>
      <c r="F3" s="54" t="s">
        <v>793</v>
      </c>
      <c r="G3" s="53">
        <v>43177</v>
      </c>
      <c r="H3" s="37">
        <v>2</v>
      </c>
      <c r="I3" s="37">
        <v>1</v>
      </c>
      <c r="J3" s="37">
        <v>1</v>
      </c>
      <c r="K3" s="50">
        <v>5000</v>
      </c>
      <c r="L3" s="48">
        <v>5</v>
      </c>
    </row>
    <row r="4" spans="1:12" x14ac:dyDescent="0.25">
      <c r="A4">
        <v>3</v>
      </c>
      <c r="B4" t="s">
        <v>933</v>
      </c>
      <c r="C4" s="3" t="s">
        <v>926</v>
      </c>
      <c r="D4" s="51" t="s">
        <v>800</v>
      </c>
      <c r="E4" s="3">
        <v>3122003748</v>
      </c>
      <c r="F4" s="54" t="s">
        <v>794</v>
      </c>
      <c r="G4" s="52">
        <v>43169</v>
      </c>
      <c r="H4" s="36">
        <v>1</v>
      </c>
      <c r="I4" s="36">
        <v>1</v>
      </c>
      <c r="J4" s="36">
        <v>2</v>
      </c>
      <c r="K4" s="49">
        <v>10000</v>
      </c>
      <c r="L4" s="47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D85B-D6C9-4BDD-A959-1A861F97030D}">
  <dimension ref="A1:B23"/>
  <sheetViews>
    <sheetView topLeftCell="A9" workbookViewId="0">
      <selection activeCell="B18" sqref="B18"/>
    </sheetView>
  </sheetViews>
  <sheetFormatPr baseColWidth="10" defaultRowHeight="15" x14ac:dyDescent="0.25"/>
  <sheetData>
    <row r="1" spans="1:2" x14ac:dyDescent="0.25">
      <c r="A1" s="25" t="s">
        <v>10</v>
      </c>
      <c r="B1" s="25" t="s">
        <v>12</v>
      </c>
    </row>
    <row r="2" spans="1:2" x14ac:dyDescent="0.25">
      <c r="A2" s="3" t="s">
        <v>500</v>
      </c>
      <c r="B2" s="3" t="s">
        <v>501</v>
      </c>
    </row>
    <row r="3" spans="1:2" x14ac:dyDescent="0.25">
      <c r="A3" s="3">
        <v>2</v>
      </c>
      <c r="B3" s="3">
        <v>2001</v>
      </c>
    </row>
    <row r="4" spans="1:2" x14ac:dyDescent="0.25">
      <c r="A4" s="3">
        <v>3</v>
      </c>
      <c r="B4" s="3">
        <v>2002</v>
      </c>
    </row>
    <row r="5" spans="1:2" x14ac:dyDescent="0.25">
      <c r="A5" s="3">
        <v>4</v>
      </c>
      <c r="B5" s="3">
        <v>2003</v>
      </c>
    </row>
    <row r="6" spans="1:2" x14ac:dyDescent="0.25">
      <c r="A6" s="3">
        <v>5</v>
      </c>
      <c r="B6" s="3">
        <v>2004</v>
      </c>
    </row>
    <row r="7" spans="1:2" x14ac:dyDescent="0.25">
      <c r="A7" s="3">
        <v>6</v>
      </c>
      <c r="B7" s="3">
        <v>2005</v>
      </c>
    </row>
    <row r="8" spans="1:2" x14ac:dyDescent="0.25">
      <c r="A8" s="3">
        <v>7</v>
      </c>
      <c r="B8" s="3">
        <v>2006</v>
      </c>
    </row>
    <row r="9" spans="1:2" x14ac:dyDescent="0.25">
      <c r="A9" s="3">
        <v>8</v>
      </c>
      <c r="B9" s="3">
        <v>2007</v>
      </c>
    </row>
    <row r="10" spans="1:2" x14ac:dyDescent="0.25">
      <c r="A10" s="3">
        <v>9</v>
      </c>
      <c r="B10" s="3">
        <v>2008</v>
      </c>
    </row>
    <row r="11" spans="1:2" x14ac:dyDescent="0.25">
      <c r="A11" s="3">
        <v>10</v>
      </c>
      <c r="B11" s="3">
        <v>2009</v>
      </c>
    </row>
    <row r="12" spans="1:2" x14ac:dyDescent="0.25">
      <c r="A12" s="3">
        <v>11</v>
      </c>
      <c r="B12" s="3">
        <v>2010</v>
      </c>
    </row>
    <row r="13" spans="1:2" x14ac:dyDescent="0.25">
      <c r="A13" s="3">
        <v>12</v>
      </c>
      <c r="B13" s="3">
        <v>2011</v>
      </c>
    </row>
    <row r="14" spans="1:2" x14ac:dyDescent="0.25">
      <c r="A14" s="3">
        <v>13</v>
      </c>
      <c r="B14" s="3">
        <v>2012</v>
      </c>
    </row>
    <row r="15" spans="1:2" x14ac:dyDescent="0.25">
      <c r="A15" s="3">
        <v>14</v>
      </c>
      <c r="B15" s="3">
        <v>2013</v>
      </c>
    </row>
    <row r="16" spans="1:2" x14ac:dyDescent="0.25">
      <c r="A16" s="3">
        <v>15</v>
      </c>
      <c r="B16" s="3">
        <v>2014</v>
      </c>
    </row>
    <row r="17" spans="1:2" x14ac:dyDescent="0.25">
      <c r="A17" s="3">
        <v>16</v>
      </c>
      <c r="B17" s="3">
        <v>2015</v>
      </c>
    </row>
    <row r="18" spans="1:2" x14ac:dyDescent="0.25">
      <c r="A18" s="3">
        <v>17</v>
      </c>
      <c r="B18" s="3">
        <v>2016</v>
      </c>
    </row>
    <row r="19" spans="1:2" x14ac:dyDescent="0.25">
      <c r="A19" s="3">
        <v>18</v>
      </c>
      <c r="B19" s="3">
        <v>2017</v>
      </c>
    </row>
    <row r="20" spans="1:2" x14ac:dyDescent="0.25">
      <c r="A20" s="3">
        <v>19</v>
      </c>
      <c r="B20" s="3">
        <v>2018</v>
      </c>
    </row>
    <row r="21" spans="1:2" x14ac:dyDescent="0.25">
      <c r="A21" s="3">
        <v>20</v>
      </c>
      <c r="B21" s="3">
        <v>2019</v>
      </c>
    </row>
    <row r="22" spans="1:2" x14ac:dyDescent="0.25">
      <c r="A22" s="3" t="s">
        <v>949</v>
      </c>
      <c r="B22" s="3" t="s">
        <v>950</v>
      </c>
    </row>
    <row r="23" spans="1:2" x14ac:dyDescent="0.25">
      <c r="A23" s="3">
        <v>2</v>
      </c>
      <c r="B23" s="3">
        <v>2018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1CC-F2A7-4186-9679-D5D0B96BCE07}">
  <dimension ref="A1:B98"/>
  <sheetViews>
    <sheetView topLeftCell="A94" workbookViewId="0">
      <selection activeCell="E102" sqref="E102"/>
    </sheetView>
  </sheetViews>
  <sheetFormatPr baseColWidth="10" defaultRowHeight="15" x14ac:dyDescent="0.25"/>
  <cols>
    <col min="1" max="1" width="12.7109375" customWidth="1"/>
    <col min="2" max="2" width="27.85546875" bestFit="1" customWidth="1"/>
  </cols>
  <sheetData>
    <row r="1" spans="1:2" x14ac:dyDescent="0.25">
      <c r="A1" s="22" t="s">
        <v>11</v>
      </c>
      <c r="B1" s="22" t="s">
        <v>13</v>
      </c>
    </row>
    <row r="2" spans="1:2" x14ac:dyDescent="0.25">
      <c r="A2" s="2">
        <v>1</v>
      </c>
      <c r="B2" s="2" t="s">
        <v>64</v>
      </c>
    </row>
    <row r="3" spans="1:2" x14ac:dyDescent="0.25">
      <c r="A3" s="2">
        <v>2</v>
      </c>
      <c r="B3" s="2" t="s">
        <v>65</v>
      </c>
    </row>
    <row r="4" spans="1:2" x14ac:dyDescent="0.25">
      <c r="A4" s="2">
        <v>3</v>
      </c>
      <c r="B4" s="2" t="s">
        <v>66</v>
      </c>
    </row>
    <row r="5" spans="1:2" x14ac:dyDescent="0.25">
      <c r="A5" s="2">
        <v>4</v>
      </c>
      <c r="B5" s="2" t="s">
        <v>67</v>
      </c>
    </row>
    <row r="6" spans="1:2" x14ac:dyDescent="0.25">
      <c r="A6" s="2">
        <v>5</v>
      </c>
      <c r="B6" s="2" t="s">
        <v>68</v>
      </c>
    </row>
    <row r="7" spans="1:2" x14ac:dyDescent="0.25">
      <c r="A7" s="2">
        <v>6</v>
      </c>
      <c r="B7" s="2" t="s">
        <v>69</v>
      </c>
    </row>
    <row r="8" spans="1:2" x14ac:dyDescent="0.25">
      <c r="A8" s="2">
        <v>7</v>
      </c>
      <c r="B8" s="2" t="s">
        <v>70</v>
      </c>
    </row>
    <row r="9" spans="1:2" x14ac:dyDescent="0.25">
      <c r="A9" s="2">
        <v>8</v>
      </c>
      <c r="B9" s="2" t="s">
        <v>71</v>
      </c>
    </row>
    <row r="10" spans="1:2" x14ac:dyDescent="0.25">
      <c r="A10" s="2">
        <v>9</v>
      </c>
      <c r="B10" s="2" t="s">
        <v>72</v>
      </c>
    </row>
    <row r="11" spans="1:2" x14ac:dyDescent="0.25">
      <c r="A11" s="2">
        <v>10</v>
      </c>
      <c r="B11" s="2" t="s">
        <v>73</v>
      </c>
    </row>
    <row r="12" spans="1:2" x14ac:dyDescent="0.25">
      <c r="A12" s="2">
        <v>11</v>
      </c>
      <c r="B12" s="2" t="s">
        <v>75</v>
      </c>
    </row>
    <row r="13" spans="1:2" x14ac:dyDescent="0.25">
      <c r="A13" s="2">
        <v>12</v>
      </c>
      <c r="B13" s="2" t="s">
        <v>76</v>
      </c>
    </row>
    <row r="14" spans="1:2" x14ac:dyDescent="0.25">
      <c r="A14" s="2">
        <v>13</v>
      </c>
      <c r="B14" s="2" t="s">
        <v>78</v>
      </c>
    </row>
    <row r="15" spans="1:2" x14ac:dyDescent="0.25">
      <c r="A15" s="2">
        <v>14</v>
      </c>
      <c r="B15" s="2" t="s">
        <v>77</v>
      </c>
    </row>
    <row r="16" spans="1:2" x14ac:dyDescent="0.25">
      <c r="A16" s="2">
        <v>15</v>
      </c>
      <c r="B16" s="2" t="s">
        <v>79</v>
      </c>
    </row>
    <row r="17" spans="1:2" x14ac:dyDescent="0.25">
      <c r="A17" s="2">
        <v>16</v>
      </c>
      <c r="B17" s="2" t="s">
        <v>80</v>
      </c>
    </row>
    <row r="18" spans="1:2" x14ac:dyDescent="0.25">
      <c r="A18" s="2">
        <v>17</v>
      </c>
      <c r="B18" s="2" t="s">
        <v>81</v>
      </c>
    </row>
    <row r="19" spans="1:2" x14ac:dyDescent="0.25">
      <c r="A19" s="2">
        <v>18</v>
      </c>
      <c r="B19" s="2" t="s">
        <v>82</v>
      </c>
    </row>
    <row r="20" spans="1:2" x14ac:dyDescent="0.25">
      <c r="A20" s="2">
        <v>19</v>
      </c>
      <c r="B20" s="2" t="s">
        <v>83</v>
      </c>
    </row>
    <row r="21" spans="1:2" x14ac:dyDescent="0.25">
      <c r="A21" s="2">
        <v>20</v>
      </c>
      <c r="B21" s="2" t="s">
        <v>84</v>
      </c>
    </row>
    <row r="22" spans="1:2" x14ac:dyDescent="0.25">
      <c r="A22" s="2">
        <v>21</v>
      </c>
      <c r="B22" s="2" t="s">
        <v>85</v>
      </c>
    </row>
    <row r="23" spans="1:2" x14ac:dyDescent="0.25">
      <c r="A23" s="2">
        <v>22</v>
      </c>
      <c r="B23" s="2" t="s">
        <v>86</v>
      </c>
    </row>
    <row r="24" spans="1:2" x14ac:dyDescent="0.25">
      <c r="A24" s="2">
        <v>23</v>
      </c>
      <c r="B24" s="2" t="s">
        <v>87</v>
      </c>
    </row>
    <row r="25" spans="1:2" x14ac:dyDescent="0.25">
      <c r="A25" s="2">
        <v>24</v>
      </c>
      <c r="B25" s="2" t="s">
        <v>88</v>
      </c>
    </row>
    <row r="26" spans="1:2" x14ac:dyDescent="0.25">
      <c r="A26" s="2">
        <v>25</v>
      </c>
      <c r="B26" s="2" t="s">
        <v>89</v>
      </c>
    </row>
    <row r="27" spans="1:2" x14ac:dyDescent="0.25">
      <c r="A27" s="2">
        <v>26</v>
      </c>
      <c r="B27" s="2" t="s">
        <v>90</v>
      </c>
    </row>
    <row r="28" spans="1:2" x14ac:dyDescent="0.25">
      <c r="A28" s="2">
        <v>27</v>
      </c>
      <c r="B28" s="2" t="s">
        <v>91</v>
      </c>
    </row>
    <row r="29" spans="1:2" x14ac:dyDescent="0.25">
      <c r="A29" s="2">
        <v>28</v>
      </c>
      <c r="B29" s="2" t="s">
        <v>92</v>
      </c>
    </row>
    <row r="30" spans="1:2" x14ac:dyDescent="0.25">
      <c r="A30" s="2">
        <v>29</v>
      </c>
      <c r="B30" s="2" t="s">
        <v>93</v>
      </c>
    </row>
    <row r="31" spans="1:2" x14ac:dyDescent="0.25">
      <c r="A31" s="2">
        <v>30</v>
      </c>
      <c r="B31" s="2" t="s">
        <v>94</v>
      </c>
    </row>
    <row r="32" spans="1:2" x14ac:dyDescent="0.25">
      <c r="A32" s="2">
        <v>31</v>
      </c>
      <c r="B32" s="2" t="s">
        <v>103</v>
      </c>
    </row>
    <row r="33" spans="1:2" x14ac:dyDescent="0.25">
      <c r="A33" s="2">
        <v>32</v>
      </c>
      <c r="B33" s="2" t="s">
        <v>104</v>
      </c>
    </row>
    <row r="34" spans="1:2" x14ac:dyDescent="0.25">
      <c r="A34" s="2">
        <v>33</v>
      </c>
      <c r="B34" s="2" t="s">
        <v>105</v>
      </c>
    </row>
    <row r="35" spans="1:2" x14ac:dyDescent="0.25">
      <c r="A35" s="2">
        <v>34</v>
      </c>
      <c r="B35" s="2" t="s">
        <v>106</v>
      </c>
    </row>
    <row r="36" spans="1:2" x14ac:dyDescent="0.25">
      <c r="A36" s="2">
        <v>35</v>
      </c>
      <c r="B36" s="2" t="s">
        <v>107</v>
      </c>
    </row>
    <row r="37" spans="1:2" x14ac:dyDescent="0.25">
      <c r="A37" s="2">
        <v>36</v>
      </c>
      <c r="B37" s="2" t="s">
        <v>108</v>
      </c>
    </row>
    <row r="38" spans="1:2" x14ac:dyDescent="0.25">
      <c r="A38" s="2">
        <v>37</v>
      </c>
      <c r="B38" s="2" t="s">
        <v>109</v>
      </c>
    </row>
    <row r="39" spans="1:2" x14ac:dyDescent="0.25">
      <c r="A39" s="2">
        <v>38</v>
      </c>
      <c r="B39" s="2" t="s">
        <v>110</v>
      </c>
    </row>
    <row r="40" spans="1:2" x14ac:dyDescent="0.25">
      <c r="A40" s="2">
        <v>39</v>
      </c>
      <c r="B40" s="2" t="s">
        <v>111</v>
      </c>
    </row>
    <row r="41" spans="1:2" x14ac:dyDescent="0.25">
      <c r="A41" s="2">
        <v>40</v>
      </c>
      <c r="B41" s="2" t="s">
        <v>112</v>
      </c>
    </row>
    <row r="42" spans="1:2" x14ac:dyDescent="0.25">
      <c r="A42" s="2">
        <v>41</v>
      </c>
      <c r="B42" s="2" t="s">
        <v>113</v>
      </c>
    </row>
    <row r="43" spans="1:2" x14ac:dyDescent="0.25">
      <c r="A43" s="2">
        <v>42</v>
      </c>
      <c r="B43" s="2" t="s">
        <v>114</v>
      </c>
    </row>
    <row r="44" spans="1:2" x14ac:dyDescent="0.25">
      <c r="A44" s="2">
        <v>43</v>
      </c>
      <c r="B44" s="2" t="s">
        <v>115</v>
      </c>
    </row>
    <row r="45" spans="1:2" x14ac:dyDescent="0.25">
      <c r="A45" s="2">
        <v>44</v>
      </c>
      <c r="B45" s="2" t="s">
        <v>116</v>
      </c>
    </row>
    <row r="46" spans="1:2" x14ac:dyDescent="0.25">
      <c r="A46" s="2">
        <v>45</v>
      </c>
      <c r="B46" s="2" t="s">
        <v>117</v>
      </c>
    </row>
    <row r="47" spans="1:2" x14ac:dyDescent="0.25">
      <c r="A47" s="2">
        <v>46</v>
      </c>
      <c r="B47" s="2" t="s">
        <v>118</v>
      </c>
    </row>
    <row r="48" spans="1:2" x14ac:dyDescent="0.25">
      <c r="A48" s="2">
        <v>47</v>
      </c>
      <c r="B48" s="2" t="s">
        <v>119</v>
      </c>
    </row>
    <row r="49" spans="1:2" x14ac:dyDescent="0.25">
      <c r="A49" s="2">
        <v>48</v>
      </c>
      <c r="B49" s="2" t="s">
        <v>120</v>
      </c>
    </row>
    <row r="50" spans="1:2" x14ac:dyDescent="0.25">
      <c r="A50" s="2">
        <v>49</v>
      </c>
      <c r="B50" s="2" t="s">
        <v>121</v>
      </c>
    </row>
    <row r="51" spans="1:2" x14ac:dyDescent="0.25">
      <c r="A51" s="2">
        <v>50</v>
      </c>
      <c r="B51" s="2" t="s">
        <v>122</v>
      </c>
    </row>
    <row r="52" spans="1:2" x14ac:dyDescent="0.25">
      <c r="A52" s="2">
        <v>51</v>
      </c>
      <c r="B52" s="2" t="s">
        <v>123</v>
      </c>
    </row>
    <row r="53" spans="1:2" x14ac:dyDescent="0.25">
      <c r="A53" s="2">
        <v>52</v>
      </c>
      <c r="B53" s="2" t="s">
        <v>124</v>
      </c>
    </row>
    <row r="54" spans="1:2" x14ac:dyDescent="0.25">
      <c r="A54" s="2">
        <v>53</v>
      </c>
      <c r="B54" s="2" t="s">
        <v>125</v>
      </c>
    </row>
    <row r="55" spans="1:2" x14ac:dyDescent="0.25">
      <c r="A55" s="2">
        <v>54</v>
      </c>
      <c r="B55" s="2" t="s">
        <v>126</v>
      </c>
    </row>
    <row r="56" spans="1:2" x14ac:dyDescent="0.25">
      <c r="A56" s="2">
        <v>55</v>
      </c>
      <c r="B56" s="2" t="s">
        <v>127</v>
      </c>
    </row>
    <row r="57" spans="1:2" x14ac:dyDescent="0.25">
      <c r="A57" s="2">
        <v>56</v>
      </c>
      <c r="B57" s="2" t="s">
        <v>128</v>
      </c>
    </row>
    <row r="58" spans="1:2" x14ac:dyDescent="0.25">
      <c r="A58" s="2">
        <v>57</v>
      </c>
      <c r="B58" s="2" t="s">
        <v>129</v>
      </c>
    </row>
    <row r="59" spans="1:2" x14ac:dyDescent="0.25">
      <c r="A59" s="2">
        <v>58</v>
      </c>
      <c r="B59" s="2" t="s">
        <v>130</v>
      </c>
    </row>
    <row r="60" spans="1:2" x14ac:dyDescent="0.25">
      <c r="A60" s="2">
        <v>59</v>
      </c>
      <c r="B60" s="2" t="s">
        <v>131</v>
      </c>
    </row>
    <row r="61" spans="1:2" x14ac:dyDescent="0.25">
      <c r="A61" s="2">
        <v>60</v>
      </c>
      <c r="B61" s="2" t="s">
        <v>132</v>
      </c>
    </row>
    <row r="62" spans="1:2" x14ac:dyDescent="0.25">
      <c r="A62" s="2">
        <v>61</v>
      </c>
      <c r="B62" s="2" t="s">
        <v>133</v>
      </c>
    </row>
    <row r="63" spans="1:2" x14ac:dyDescent="0.25">
      <c r="A63" s="2">
        <v>62</v>
      </c>
      <c r="B63" s="2" t="s">
        <v>134</v>
      </c>
    </row>
    <row r="64" spans="1:2" x14ac:dyDescent="0.25">
      <c r="A64" s="2">
        <v>63</v>
      </c>
      <c r="B64" s="2" t="s">
        <v>135</v>
      </c>
    </row>
    <row r="65" spans="1:2" x14ac:dyDescent="0.25">
      <c r="A65" s="2">
        <v>64</v>
      </c>
      <c r="B65" s="2" t="s">
        <v>136</v>
      </c>
    </row>
    <row r="66" spans="1:2" x14ac:dyDescent="0.25">
      <c r="A66" s="2">
        <v>65</v>
      </c>
      <c r="B66" s="2" t="s">
        <v>137</v>
      </c>
    </row>
    <row r="67" spans="1:2" x14ac:dyDescent="0.25">
      <c r="A67" s="2">
        <v>66</v>
      </c>
      <c r="B67" s="2" t="s">
        <v>138</v>
      </c>
    </row>
    <row r="68" spans="1:2" x14ac:dyDescent="0.25">
      <c r="A68" s="2">
        <v>67</v>
      </c>
      <c r="B68" s="2" t="s">
        <v>139</v>
      </c>
    </row>
    <row r="69" spans="1:2" x14ac:dyDescent="0.25">
      <c r="A69" s="2">
        <v>68</v>
      </c>
      <c r="B69" s="2" t="s">
        <v>140</v>
      </c>
    </row>
    <row r="70" spans="1:2" x14ac:dyDescent="0.25">
      <c r="A70" s="2">
        <v>69</v>
      </c>
      <c r="B70" s="2" t="s">
        <v>277</v>
      </c>
    </row>
    <row r="71" spans="1:2" x14ac:dyDescent="0.25">
      <c r="A71" s="2">
        <v>70</v>
      </c>
      <c r="B71" s="2" t="s">
        <v>141</v>
      </c>
    </row>
    <row r="72" spans="1:2" x14ac:dyDescent="0.25">
      <c r="A72" s="2">
        <v>71</v>
      </c>
      <c r="B72" s="2" t="s">
        <v>142</v>
      </c>
    </row>
    <row r="73" spans="1:2" x14ac:dyDescent="0.25">
      <c r="A73" s="2">
        <v>72</v>
      </c>
      <c r="B73" s="2" t="s">
        <v>143</v>
      </c>
    </row>
    <row r="74" spans="1:2" x14ac:dyDescent="0.25">
      <c r="A74" s="2">
        <v>73</v>
      </c>
      <c r="B74" s="2" t="s">
        <v>144</v>
      </c>
    </row>
    <row r="75" spans="1:2" x14ac:dyDescent="0.25">
      <c r="A75" s="2">
        <v>74</v>
      </c>
      <c r="B75" s="2" t="s">
        <v>145</v>
      </c>
    </row>
    <row r="76" spans="1:2" x14ac:dyDescent="0.25">
      <c r="A76" s="2">
        <v>75</v>
      </c>
      <c r="B76" s="2" t="s">
        <v>146</v>
      </c>
    </row>
    <row r="77" spans="1:2" x14ac:dyDescent="0.25">
      <c r="A77" s="2">
        <v>76</v>
      </c>
      <c r="B77" s="2" t="s">
        <v>147</v>
      </c>
    </row>
    <row r="78" spans="1:2" x14ac:dyDescent="0.25">
      <c r="A78" s="2">
        <v>77</v>
      </c>
      <c r="B78" s="2" t="s">
        <v>148</v>
      </c>
    </row>
    <row r="79" spans="1:2" x14ac:dyDescent="0.25">
      <c r="A79" s="2">
        <v>78</v>
      </c>
      <c r="B79" s="2" t="s">
        <v>149</v>
      </c>
    </row>
    <row r="80" spans="1:2" x14ac:dyDescent="0.25">
      <c r="A80" s="2">
        <v>79</v>
      </c>
      <c r="B80" s="2" t="s">
        <v>150</v>
      </c>
    </row>
    <row r="81" spans="1:2" x14ac:dyDescent="0.25">
      <c r="A81" s="2">
        <v>80</v>
      </c>
      <c r="B81" s="2" t="s">
        <v>151</v>
      </c>
    </row>
    <row r="82" spans="1:2" x14ac:dyDescent="0.25">
      <c r="A82" s="2">
        <v>81</v>
      </c>
      <c r="B82" s="2" t="s">
        <v>152</v>
      </c>
    </row>
    <row r="83" spans="1:2" x14ac:dyDescent="0.25">
      <c r="A83" s="2">
        <v>82</v>
      </c>
      <c r="B83" s="2" t="s">
        <v>153</v>
      </c>
    </row>
    <row r="84" spans="1:2" x14ac:dyDescent="0.25">
      <c r="A84" s="2">
        <v>83</v>
      </c>
      <c r="B84" s="2" t="s">
        <v>154</v>
      </c>
    </row>
    <row r="85" spans="1:2" x14ac:dyDescent="0.25">
      <c r="A85" s="2">
        <v>84</v>
      </c>
      <c r="B85" s="2" t="s">
        <v>155</v>
      </c>
    </row>
    <row r="86" spans="1:2" x14ac:dyDescent="0.25">
      <c r="A86" s="2">
        <v>85</v>
      </c>
      <c r="B86" s="2" t="s">
        <v>156</v>
      </c>
    </row>
    <row r="87" spans="1:2" x14ac:dyDescent="0.25">
      <c r="A87" s="2">
        <v>86</v>
      </c>
      <c r="B87" s="2" t="s">
        <v>157</v>
      </c>
    </row>
    <row r="88" spans="1:2" x14ac:dyDescent="0.25">
      <c r="A88" s="2">
        <v>87</v>
      </c>
      <c r="B88" s="2" t="s">
        <v>158</v>
      </c>
    </row>
    <row r="89" spans="1:2" x14ac:dyDescent="0.25">
      <c r="A89" s="2">
        <v>88</v>
      </c>
      <c r="B89" s="2" t="s">
        <v>159</v>
      </c>
    </row>
    <row r="90" spans="1:2" x14ac:dyDescent="0.25">
      <c r="A90" s="2">
        <v>89</v>
      </c>
      <c r="B90" s="2" t="s">
        <v>160</v>
      </c>
    </row>
    <row r="91" spans="1:2" x14ac:dyDescent="0.25">
      <c r="A91" s="2">
        <v>90</v>
      </c>
      <c r="B91" s="2" t="s">
        <v>161</v>
      </c>
    </row>
    <row r="92" spans="1:2" x14ac:dyDescent="0.25">
      <c r="A92" s="2">
        <v>91</v>
      </c>
      <c r="B92" s="2" t="s">
        <v>162</v>
      </c>
    </row>
    <row r="93" spans="1:2" x14ac:dyDescent="0.25">
      <c r="A93" s="2">
        <v>92</v>
      </c>
      <c r="B93" s="2" t="s">
        <v>163</v>
      </c>
    </row>
    <row r="94" spans="1:2" x14ac:dyDescent="0.25">
      <c r="A94" s="2">
        <v>93</v>
      </c>
      <c r="B94" s="2" t="s">
        <v>164</v>
      </c>
    </row>
    <row r="95" spans="1:2" x14ac:dyDescent="0.25">
      <c r="A95" s="2">
        <v>94</v>
      </c>
      <c r="B95" s="2" t="s">
        <v>165</v>
      </c>
    </row>
    <row r="96" spans="1:2" x14ac:dyDescent="0.25">
      <c r="A96" s="2">
        <v>95</v>
      </c>
      <c r="B96" s="2" t="s">
        <v>166</v>
      </c>
    </row>
    <row r="97" spans="1:2" x14ac:dyDescent="0.25">
      <c r="A97" s="2">
        <v>96</v>
      </c>
      <c r="B97" s="2" t="s">
        <v>167</v>
      </c>
    </row>
    <row r="98" spans="1:2" x14ac:dyDescent="0.25">
      <c r="A98" s="2" t="s">
        <v>951</v>
      </c>
      <c r="B98" s="2" t="s">
        <v>952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E25E-C001-41D4-BBBA-FD78CF21743A}">
  <dimension ref="A1:B12"/>
  <sheetViews>
    <sheetView workbookViewId="0">
      <selection activeCell="E12" sqref="E12"/>
    </sheetView>
  </sheetViews>
  <sheetFormatPr baseColWidth="10" defaultRowHeight="15" x14ac:dyDescent="0.25"/>
  <cols>
    <col min="1" max="1" width="17" customWidth="1"/>
    <col min="2" max="2" width="16.7109375" customWidth="1"/>
    <col min="5" max="5" width="15.42578125" customWidth="1"/>
  </cols>
  <sheetData>
    <row r="1" spans="1:2" x14ac:dyDescent="0.25">
      <c r="A1" s="22" t="s">
        <v>2</v>
      </c>
      <c r="B1" s="22" t="s">
        <v>14</v>
      </c>
    </row>
    <row r="2" spans="1:2" x14ac:dyDescent="0.25">
      <c r="A2" s="3" t="s">
        <v>500</v>
      </c>
      <c r="B2" s="3" t="s">
        <v>63</v>
      </c>
    </row>
    <row r="3" spans="1:2" x14ac:dyDescent="0.25">
      <c r="A3" s="3">
        <v>2</v>
      </c>
      <c r="B3" s="3" t="s">
        <v>74</v>
      </c>
    </row>
    <row r="4" spans="1:2" x14ac:dyDescent="0.25">
      <c r="A4" s="3">
        <v>3</v>
      </c>
      <c r="B4" s="3" t="s">
        <v>95</v>
      </c>
    </row>
    <row r="5" spans="1:2" x14ac:dyDescent="0.25">
      <c r="A5" s="3">
        <v>4</v>
      </c>
      <c r="B5" s="3" t="s">
        <v>102</v>
      </c>
    </row>
    <row r="6" spans="1:2" x14ac:dyDescent="0.25">
      <c r="A6" s="3">
        <v>5</v>
      </c>
      <c r="B6" s="3" t="s">
        <v>96</v>
      </c>
    </row>
    <row r="7" spans="1:2" x14ac:dyDescent="0.25">
      <c r="A7" s="3">
        <v>6</v>
      </c>
      <c r="B7" s="3" t="s">
        <v>97</v>
      </c>
    </row>
    <row r="8" spans="1:2" x14ac:dyDescent="0.25">
      <c r="A8" s="3">
        <v>7</v>
      </c>
      <c r="B8" s="3" t="s">
        <v>98</v>
      </c>
    </row>
    <row r="9" spans="1:2" x14ac:dyDescent="0.25">
      <c r="A9" s="3">
        <v>8</v>
      </c>
      <c r="B9" s="3" t="s">
        <v>99</v>
      </c>
    </row>
    <row r="10" spans="1:2" x14ac:dyDescent="0.25">
      <c r="A10" s="3">
        <v>9</v>
      </c>
      <c r="B10" s="3" t="s">
        <v>100</v>
      </c>
    </row>
    <row r="11" spans="1:2" x14ac:dyDescent="0.25">
      <c r="A11" s="3">
        <v>10</v>
      </c>
      <c r="B11" s="3" t="s">
        <v>101</v>
      </c>
    </row>
    <row r="12" spans="1:2" x14ac:dyDescent="0.25">
      <c r="A12" s="3" t="s">
        <v>953</v>
      </c>
      <c r="B12" s="3" t="s">
        <v>953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64F6-0B83-4BFF-8441-FFF6C331000F}">
  <dimension ref="A1:G21"/>
  <sheetViews>
    <sheetView tabSelected="1" workbookViewId="0">
      <selection activeCell="B19" sqref="B19"/>
    </sheetView>
  </sheetViews>
  <sheetFormatPr baseColWidth="10" defaultRowHeight="15" x14ac:dyDescent="0.25"/>
  <cols>
    <col min="1" max="1" width="15.140625" customWidth="1"/>
    <col min="2" max="2" width="29.7109375" bestFit="1" customWidth="1"/>
    <col min="3" max="3" width="21.7109375" customWidth="1"/>
    <col min="4" max="4" width="25" customWidth="1"/>
    <col min="6" max="6" width="15.42578125" customWidth="1"/>
    <col min="7" max="7" width="19.85546875" customWidth="1"/>
  </cols>
  <sheetData>
    <row r="1" spans="1:7" x14ac:dyDescent="0.25">
      <c r="A1" s="22" t="s">
        <v>15</v>
      </c>
      <c r="B1" s="22" t="s">
        <v>4</v>
      </c>
      <c r="C1" s="22" t="s">
        <v>16</v>
      </c>
      <c r="D1" s="22" t="s">
        <v>17</v>
      </c>
      <c r="E1" s="22" t="s">
        <v>55</v>
      </c>
      <c r="F1" s="22" t="s">
        <v>18</v>
      </c>
      <c r="G1" s="22" t="s">
        <v>276</v>
      </c>
    </row>
    <row r="2" spans="1:7" x14ac:dyDescent="0.25">
      <c r="A2" s="3">
        <v>1</v>
      </c>
      <c r="B2" s="3" t="s">
        <v>168</v>
      </c>
      <c r="C2" s="3">
        <v>3123678987</v>
      </c>
      <c r="D2" s="3" t="s">
        <v>769</v>
      </c>
      <c r="E2" s="3" t="s">
        <v>182</v>
      </c>
      <c r="F2" s="3" t="s">
        <v>183</v>
      </c>
      <c r="G2" s="3">
        <v>1</v>
      </c>
    </row>
    <row r="3" spans="1:7" x14ac:dyDescent="0.25">
      <c r="A3" s="3">
        <v>2</v>
      </c>
      <c r="B3" s="3" t="s">
        <v>169</v>
      </c>
      <c r="C3" s="3">
        <v>3121007140</v>
      </c>
      <c r="D3" s="3" t="s">
        <v>770</v>
      </c>
      <c r="E3" s="3" t="s">
        <v>182</v>
      </c>
      <c r="F3" s="3" t="s">
        <v>183</v>
      </c>
      <c r="G3" s="3">
        <v>2</v>
      </c>
    </row>
    <row r="4" spans="1:7" x14ac:dyDescent="0.25">
      <c r="A4" s="3">
        <v>3</v>
      </c>
      <c r="B4" s="3" t="s">
        <v>170</v>
      </c>
      <c r="C4" s="3">
        <v>3122008097</v>
      </c>
      <c r="D4" s="3" t="s">
        <v>181</v>
      </c>
      <c r="E4" s="3" t="s">
        <v>182</v>
      </c>
      <c r="F4" s="3" t="s">
        <v>183</v>
      </c>
      <c r="G4" s="3">
        <v>3</v>
      </c>
    </row>
    <row r="5" spans="1:7" x14ac:dyDescent="0.25">
      <c r="A5" s="3">
        <v>4</v>
      </c>
      <c r="B5" s="3" t="s">
        <v>171</v>
      </c>
      <c r="C5" s="3">
        <v>3121237897</v>
      </c>
      <c r="D5" s="3" t="s">
        <v>771</v>
      </c>
      <c r="E5" s="3" t="s">
        <v>182</v>
      </c>
      <c r="F5" s="3" t="s">
        <v>183</v>
      </c>
      <c r="G5" s="3">
        <v>4</v>
      </c>
    </row>
    <row r="6" spans="1:7" x14ac:dyDescent="0.25">
      <c r="A6" s="3">
        <v>5</v>
      </c>
      <c r="B6" s="3" t="s">
        <v>172</v>
      </c>
      <c r="C6" s="3">
        <v>3124534719</v>
      </c>
      <c r="D6" s="3" t="s">
        <v>772</v>
      </c>
      <c r="E6" s="3" t="s">
        <v>182</v>
      </c>
      <c r="F6" s="3" t="s">
        <v>184</v>
      </c>
      <c r="G6" s="3">
        <v>5</v>
      </c>
    </row>
    <row r="7" spans="1:7" x14ac:dyDescent="0.25">
      <c r="A7" s="3">
        <v>6</v>
      </c>
      <c r="B7" s="3" t="s">
        <v>1051</v>
      </c>
      <c r="C7" s="3">
        <v>3129234756</v>
      </c>
      <c r="D7" s="3" t="s">
        <v>773</v>
      </c>
      <c r="E7" s="3" t="s">
        <v>182</v>
      </c>
      <c r="F7" s="3" t="s">
        <v>184</v>
      </c>
      <c r="G7" s="3">
        <v>6</v>
      </c>
    </row>
    <row r="8" spans="1:7" x14ac:dyDescent="0.25">
      <c r="A8" s="3">
        <v>7</v>
      </c>
      <c r="B8" s="3" t="s">
        <v>228</v>
      </c>
      <c r="C8" s="3">
        <v>3124768368</v>
      </c>
      <c r="D8" s="3" t="s">
        <v>774</v>
      </c>
      <c r="E8" s="3" t="s">
        <v>182</v>
      </c>
      <c r="F8" s="3" t="s">
        <v>183</v>
      </c>
      <c r="G8" s="3">
        <v>7</v>
      </c>
    </row>
    <row r="9" spans="1:7" x14ac:dyDescent="0.25">
      <c r="A9" s="3">
        <v>8</v>
      </c>
      <c r="B9" s="3" t="s">
        <v>173</v>
      </c>
      <c r="C9" s="3">
        <v>3127765893</v>
      </c>
      <c r="D9" s="3" t="s">
        <v>775</v>
      </c>
      <c r="E9" s="3" t="s">
        <v>182</v>
      </c>
      <c r="F9" s="3" t="s">
        <v>183</v>
      </c>
      <c r="G9" s="3">
        <v>8</v>
      </c>
    </row>
    <row r="10" spans="1:7" x14ac:dyDescent="0.25">
      <c r="A10" s="3">
        <v>9</v>
      </c>
      <c r="B10" s="3" t="s">
        <v>174</v>
      </c>
      <c r="C10" s="3">
        <v>3123452671</v>
      </c>
      <c r="D10" s="3" t="s">
        <v>776</v>
      </c>
      <c r="E10" s="3" t="s">
        <v>182</v>
      </c>
      <c r="F10" s="3" t="s">
        <v>183</v>
      </c>
      <c r="G10" s="3">
        <v>9</v>
      </c>
    </row>
    <row r="11" spans="1:7" x14ac:dyDescent="0.25">
      <c r="A11" s="3">
        <v>10</v>
      </c>
      <c r="B11" s="3" t="s">
        <v>1052</v>
      </c>
      <c r="C11" s="3">
        <v>3123243546</v>
      </c>
      <c r="D11" s="3" t="s">
        <v>777</v>
      </c>
      <c r="E11" s="3" t="s">
        <v>182</v>
      </c>
      <c r="F11" s="3" t="s">
        <v>183</v>
      </c>
      <c r="G11" s="3">
        <v>10</v>
      </c>
    </row>
    <row r="12" spans="1:7" x14ac:dyDescent="0.25">
      <c r="A12" s="3">
        <v>11</v>
      </c>
      <c r="B12" s="3" t="s">
        <v>175</v>
      </c>
      <c r="C12" s="3">
        <v>3128874957</v>
      </c>
      <c r="D12" s="3" t="s">
        <v>778</v>
      </c>
      <c r="E12" s="3" t="s">
        <v>182</v>
      </c>
      <c r="F12" s="3" t="s">
        <v>184</v>
      </c>
      <c r="G12" s="3">
        <v>1</v>
      </c>
    </row>
    <row r="13" spans="1:7" x14ac:dyDescent="0.25">
      <c r="A13" s="3">
        <v>12</v>
      </c>
      <c r="B13" s="3" t="s">
        <v>176</v>
      </c>
      <c r="C13" s="3">
        <v>3126656478</v>
      </c>
      <c r="D13" s="3" t="s">
        <v>779</v>
      </c>
      <c r="E13" s="3" t="s">
        <v>182</v>
      </c>
      <c r="F13" s="3" t="s">
        <v>183</v>
      </c>
      <c r="G13" s="3">
        <v>2</v>
      </c>
    </row>
    <row r="14" spans="1:7" x14ac:dyDescent="0.25">
      <c r="A14" s="3">
        <v>13</v>
      </c>
      <c r="B14" s="3" t="s">
        <v>1053</v>
      </c>
      <c r="C14" s="3">
        <v>3122019576</v>
      </c>
      <c r="D14" s="3" t="s">
        <v>780</v>
      </c>
      <c r="E14" s="3" t="s">
        <v>182</v>
      </c>
      <c r="F14" s="3" t="s">
        <v>183</v>
      </c>
      <c r="G14" s="3">
        <v>3</v>
      </c>
    </row>
    <row r="15" spans="1:7" x14ac:dyDescent="0.25">
      <c r="A15" s="3">
        <v>14</v>
      </c>
      <c r="B15" s="3" t="s">
        <v>177</v>
      </c>
      <c r="C15" s="3">
        <v>3129873455</v>
      </c>
      <c r="D15" s="3" t="s">
        <v>781</v>
      </c>
      <c r="E15" s="3" t="s">
        <v>182</v>
      </c>
      <c r="F15" s="3" t="s">
        <v>183</v>
      </c>
      <c r="G15" s="3">
        <v>4</v>
      </c>
    </row>
    <row r="16" spans="1:7" x14ac:dyDescent="0.25">
      <c r="A16" s="3">
        <v>15</v>
      </c>
      <c r="B16" s="3" t="s">
        <v>178</v>
      </c>
      <c r="C16" s="3">
        <v>3121003234</v>
      </c>
      <c r="D16" s="3" t="s">
        <v>782</v>
      </c>
      <c r="E16" s="3" t="s">
        <v>182</v>
      </c>
      <c r="F16" s="3" t="s">
        <v>183</v>
      </c>
      <c r="G16" s="3">
        <v>5</v>
      </c>
    </row>
    <row r="17" spans="1:7" x14ac:dyDescent="0.25">
      <c r="A17" s="3">
        <v>16</v>
      </c>
      <c r="B17" s="3" t="s">
        <v>179</v>
      </c>
      <c r="C17" s="3">
        <v>3120123755</v>
      </c>
      <c r="D17" s="3" t="s">
        <v>783</v>
      </c>
      <c r="E17" s="3" t="s">
        <v>182</v>
      </c>
      <c r="F17" s="3" t="s">
        <v>183</v>
      </c>
      <c r="G17" s="3">
        <v>6</v>
      </c>
    </row>
    <row r="18" spans="1:7" x14ac:dyDescent="0.25">
      <c r="A18" s="3">
        <v>17</v>
      </c>
      <c r="B18" s="3" t="s">
        <v>960</v>
      </c>
      <c r="C18" s="3">
        <v>3124535678</v>
      </c>
      <c r="D18" s="3" t="s">
        <v>784</v>
      </c>
      <c r="E18" s="3" t="s">
        <v>182</v>
      </c>
      <c r="F18" s="3" t="s">
        <v>184</v>
      </c>
      <c r="G18" s="3">
        <v>7</v>
      </c>
    </row>
    <row r="19" spans="1:7" x14ac:dyDescent="0.25">
      <c r="A19" s="3">
        <v>18</v>
      </c>
      <c r="B19" s="3" t="s">
        <v>1054</v>
      </c>
      <c r="C19" s="3">
        <v>3122012358</v>
      </c>
      <c r="D19" s="3" t="s">
        <v>785</v>
      </c>
      <c r="E19" s="3" t="s">
        <v>182</v>
      </c>
      <c r="F19" s="3" t="s">
        <v>184</v>
      </c>
      <c r="G19" s="3">
        <v>8</v>
      </c>
    </row>
    <row r="20" spans="1:7" x14ac:dyDescent="0.25">
      <c r="A20" s="3">
        <v>19</v>
      </c>
      <c r="B20" s="3" t="s">
        <v>180</v>
      </c>
      <c r="C20" s="3">
        <v>3120980982</v>
      </c>
      <c r="D20" s="3" t="s">
        <v>786</v>
      </c>
      <c r="E20" s="3" t="s">
        <v>182</v>
      </c>
      <c r="F20" s="3" t="s">
        <v>183</v>
      </c>
      <c r="G20" s="3">
        <v>9</v>
      </c>
    </row>
    <row r="21" spans="1:7" x14ac:dyDescent="0.25">
      <c r="A21" s="3">
        <v>20</v>
      </c>
      <c r="B21" s="3" t="s">
        <v>1474</v>
      </c>
      <c r="C21" s="3">
        <v>3121245623</v>
      </c>
      <c r="D21" s="3" t="s">
        <v>787</v>
      </c>
      <c r="E21" s="3" t="s">
        <v>182</v>
      </c>
      <c r="F21" s="3" t="s">
        <v>183</v>
      </c>
      <c r="G21" s="3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0AF2-CD2D-4556-845A-40EEB50A2D2B}">
  <dimension ref="A1:K31"/>
  <sheetViews>
    <sheetView topLeftCell="A13" workbookViewId="0">
      <selection activeCell="F30" sqref="F30"/>
    </sheetView>
  </sheetViews>
  <sheetFormatPr baseColWidth="10" defaultRowHeight="15" x14ac:dyDescent="0.25"/>
  <cols>
    <col min="1" max="1" width="15.7109375" customWidth="1"/>
    <col min="2" max="2" width="13.85546875" customWidth="1"/>
    <col min="3" max="3" width="15.140625" customWidth="1"/>
    <col min="4" max="4" width="18.85546875" customWidth="1"/>
    <col min="5" max="5" width="29.5703125" bestFit="1" customWidth="1"/>
    <col min="6" max="6" width="11" style="3" customWidth="1"/>
    <col min="7" max="7" width="16.7109375" style="3" customWidth="1"/>
    <col min="8" max="8" width="25" customWidth="1"/>
    <col min="9" max="9" width="20" customWidth="1"/>
    <col min="10" max="10" width="16.140625" customWidth="1"/>
    <col min="11" max="11" width="12.42578125" customWidth="1"/>
  </cols>
  <sheetData>
    <row r="1" spans="1:11" x14ac:dyDescent="0.25">
      <c r="A1" s="22" t="s">
        <v>35</v>
      </c>
      <c r="B1" s="22" t="s">
        <v>0</v>
      </c>
      <c r="C1" s="22" t="s">
        <v>15</v>
      </c>
      <c r="D1" s="22" t="s">
        <v>60</v>
      </c>
      <c r="E1" s="22" t="s">
        <v>6</v>
      </c>
      <c r="F1" s="25" t="s">
        <v>397</v>
      </c>
      <c r="G1" s="25" t="s">
        <v>205</v>
      </c>
      <c r="H1" s="22" t="s">
        <v>398</v>
      </c>
      <c r="I1" s="22" t="s">
        <v>61</v>
      </c>
      <c r="J1" s="22" t="s">
        <v>788</v>
      </c>
      <c r="K1" s="22" t="s">
        <v>22</v>
      </c>
    </row>
    <row r="2" spans="1:11" x14ac:dyDescent="0.25">
      <c r="A2" s="10">
        <v>1</v>
      </c>
      <c r="B2" s="10">
        <v>31</v>
      </c>
      <c r="C2" s="10">
        <v>1</v>
      </c>
      <c r="D2" s="64" t="s">
        <v>1055</v>
      </c>
      <c r="E2" s="10" t="s">
        <v>396</v>
      </c>
      <c r="F2" s="10">
        <v>2</v>
      </c>
      <c r="G2" s="13">
        <v>172</v>
      </c>
      <c r="H2" s="13">
        <f>F2*G2</f>
        <v>344</v>
      </c>
      <c r="I2" s="10">
        <v>0</v>
      </c>
      <c r="J2" s="10">
        <v>2</v>
      </c>
      <c r="K2" s="10">
        <v>31</v>
      </c>
    </row>
    <row r="3" spans="1:11" x14ac:dyDescent="0.25">
      <c r="A3" s="10">
        <v>2</v>
      </c>
      <c r="B3" s="10">
        <v>32</v>
      </c>
      <c r="C3" s="10">
        <v>2</v>
      </c>
      <c r="D3" s="64" t="s">
        <v>991</v>
      </c>
      <c r="E3" s="10" t="s">
        <v>396</v>
      </c>
      <c r="F3" s="10">
        <v>3</v>
      </c>
      <c r="G3" s="13">
        <v>123</v>
      </c>
      <c r="H3" s="13">
        <f t="shared" ref="H3:H31" si="0">F3*G3</f>
        <v>369</v>
      </c>
      <c r="I3" s="10">
        <v>0</v>
      </c>
      <c r="J3" s="10">
        <v>2</v>
      </c>
      <c r="K3" s="10">
        <v>32</v>
      </c>
    </row>
    <row r="4" spans="1:11" x14ac:dyDescent="0.25">
      <c r="A4" s="10">
        <v>3</v>
      </c>
      <c r="B4" s="10">
        <v>33</v>
      </c>
      <c r="C4" s="10">
        <v>3</v>
      </c>
      <c r="D4" s="64" t="s">
        <v>991</v>
      </c>
      <c r="E4" s="10" t="s">
        <v>396</v>
      </c>
      <c r="F4" s="10">
        <v>4</v>
      </c>
      <c r="G4" s="13">
        <v>141</v>
      </c>
      <c r="H4" s="13">
        <f t="shared" si="0"/>
        <v>564</v>
      </c>
      <c r="I4" s="10">
        <v>0</v>
      </c>
      <c r="J4" s="10">
        <v>2</v>
      </c>
      <c r="K4" s="10">
        <v>33</v>
      </c>
    </row>
    <row r="5" spans="1:11" x14ac:dyDescent="0.25">
      <c r="A5" s="10">
        <v>4</v>
      </c>
      <c r="B5" s="10">
        <v>34</v>
      </c>
      <c r="C5" s="10">
        <v>4</v>
      </c>
      <c r="D5" s="64" t="s">
        <v>991</v>
      </c>
      <c r="E5" s="10" t="s">
        <v>396</v>
      </c>
      <c r="F5" s="10">
        <v>5</v>
      </c>
      <c r="G5" s="13">
        <v>110</v>
      </c>
      <c r="H5" s="13">
        <f t="shared" si="0"/>
        <v>550</v>
      </c>
      <c r="I5" s="10">
        <v>0</v>
      </c>
      <c r="J5" s="10">
        <v>2</v>
      </c>
      <c r="K5" s="10">
        <v>34</v>
      </c>
    </row>
    <row r="6" spans="1:11" x14ac:dyDescent="0.25">
      <c r="A6" s="10">
        <v>5</v>
      </c>
      <c r="B6" s="10">
        <v>35</v>
      </c>
      <c r="C6" s="10">
        <v>5</v>
      </c>
      <c r="D6" s="64" t="s">
        <v>1056</v>
      </c>
      <c r="E6" s="10" t="s">
        <v>396</v>
      </c>
      <c r="F6" s="10">
        <v>6</v>
      </c>
      <c r="G6" s="13">
        <v>111</v>
      </c>
      <c r="H6" s="13">
        <f t="shared" si="0"/>
        <v>666</v>
      </c>
      <c r="I6" s="10">
        <v>0</v>
      </c>
      <c r="J6" s="10">
        <v>2</v>
      </c>
      <c r="K6" s="10">
        <v>35</v>
      </c>
    </row>
    <row r="7" spans="1:11" x14ac:dyDescent="0.25">
      <c r="A7" s="10">
        <v>6</v>
      </c>
      <c r="B7" s="10">
        <v>36</v>
      </c>
      <c r="C7" s="10">
        <v>6</v>
      </c>
      <c r="D7" s="64" t="s">
        <v>1057</v>
      </c>
      <c r="E7" s="10" t="s">
        <v>396</v>
      </c>
      <c r="F7" s="10">
        <v>7</v>
      </c>
      <c r="G7" s="13">
        <v>125</v>
      </c>
      <c r="H7" s="13">
        <f t="shared" si="0"/>
        <v>875</v>
      </c>
      <c r="I7" s="10">
        <v>0</v>
      </c>
      <c r="J7" s="10">
        <v>2</v>
      </c>
      <c r="K7" s="10">
        <v>36</v>
      </c>
    </row>
    <row r="8" spans="1:11" x14ac:dyDescent="0.25">
      <c r="A8" s="10">
        <v>7</v>
      </c>
      <c r="B8" s="10">
        <v>37</v>
      </c>
      <c r="C8" s="10">
        <v>7</v>
      </c>
      <c r="D8" s="64" t="s">
        <v>992</v>
      </c>
      <c r="E8" s="10" t="s">
        <v>396</v>
      </c>
      <c r="F8" s="10">
        <v>1</v>
      </c>
      <c r="G8" s="13">
        <v>178</v>
      </c>
      <c r="H8" s="13">
        <f t="shared" si="0"/>
        <v>178</v>
      </c>
      <c r="I8" s="10">
        <v>0</v>
      </c>
      <c r="J8" s="10">
        <v>2</v>
      </c>
      <c r="K8" s="10">
        <v>37</v>
      </c>
    </row>
    <row r="9" spans="1:11" x14ac:dyDescent="0.25">
      <c r="A9" s="10">
        <v>8</v>
      </c>
      <c r="B9" s="10">
        <v>38</v>
      </c>
      <c r="C9" s="10">
        <v>8</v>
      </c>
      <c r="D9" s="64" t="s">
        <v>992</v>
      </c>
      <c r="E9" s="10" t="s">
        <v>396</v>
      </c>
      <c r="F9" s="10">
        <v>2</v>
      </c>
      <c r="G9" s="13">
        <v>210</v>
      </c>
      <c r="H9" s="13">
        <f t="shared" si="0"/>
        <v>420</v>
      </c>
      <c r="I9" s="10">
        <v>0</v>
      </c>
      <c r="J9" s="10">
        <v>2</v>
      </c>
      <c r="K9" s="10">
        <v>38</v>
      </c>
    </row>
    <row r="10" spans="1:11" x14ac:dyDescent="0.25">
      <c r="A10" s="10">
        <v>9</v>
      </c>
      <c r="B10" s="10">
        <v>39</v>
      </c>
      <c r="C10" s="10">
        <v>9</v>
      </c>
      <c r="D10" s="64" t="s">
        <v>993</v>
      </c>
      <c r="E10" s="10" t="s">
        <v>396</v>
      </c>
      <c r="F10" s="10">
        <v>3</v>
      </c>
      <c r="G10" s="13">
        <v>143</v>
      </c>
      <c r="H10" s="13">
        <f t="shared" si="0"/>
        <v>429</v>
      </c>
      <c r="I10" s="10">
        <v>0</v>
      </c>
      <c r="J10" s="10">
        <v>2</v>
      </c>
      <c r="K10" s="10">
        <v>39</v>
      </c>
    </row>
    <row r="11" spans="1:11" x14ac:dyDescent="0.25">
      <c r="A11" s="10">
        <v>10</v>
      </c>
      <c r="B11" s="10">
        <v>40</v>
      </c>
      <c r="C11" s="10">
        <v>10</v>
      </c>
      <c r="D11" s="64" t="s">
        <v>993</v>
      </c>
      <c r="E11" s="10" t="s">
        <v>396</v>
      </c>
      <c r="F11" s="10">
        <v>4</v>
      </c>
      <c r="G11" s="13">
        <v>123</v>
      </c>
      <c r="H11" s="13">
        <f t="shared" si="0"/>
        <v>492</v>
      </c>
      <c r="I11" s="10">
        <v>0</v>
      </c>
      <c r="J11" s="10">
        <v>2</v>
      </c>
      <c r="K11" s="10">
        <v>40</v>
      </c>
    </row>
    <row r="12" spans="1:11" x14ac:dyDescent="0.25">
      <c r="A12" s="10">
        <v>11</v>
      </c>
      <c r="B12" s="10">
        <v>41</v>
      </c>
      <c r="C12" s="10">
        <v>11</v>
      </c>
      <c r="D12" s="64" t="s">
        <v>1058</v>
      </c>
      <c r="E12" s="10" t="s">
        <v>396</v>
      </c>
      <c r="F12" s="10">
        <v>5</v>
      </c>
      <c r="G12" s="13">
        <v>123</v>
      </c>
      <c r="H12" s="13">
        <f t="shared" si="0"/>
        <v>615</v>
      </c>
      <c r="I12" s="10">
        <v>0</v>
      </c>
      <c r="J12" s="10">
        <v>2</v>
      </c>
      <c r="K12" s="10">
        <v>41</v>
      </c>
    </row>
    <row r="13" spans="1:11" x14ac:dyDescent="0.25">
      <c r="A13" s="10">
        <v>12</v>
      </c>
      <c r="B13" s="10">
        <v>42</v>
      </c>
      <c r="C13" s="10">
        <v>12</v>
      </c>
      <c r="D13" s="64" t="s">
        <v>993</v>
      </c>
      <c r="E13" s="10" t="s">
        <v>396</v>
      </c>
      <c r="F13" s="10">
        <v>1</v>
      </c>
      <c r="G13" s="13">
        <v>112</v>
      </c>
      <c r="H13" s="13">
        <f t="shared" si="0"/>
        <v>112</v>
      </c>
      <c r="I13" s="10">
        <v>0</v>
      </c>
      <c r="J13" s="10">
        <v>2</v>
      </c>
      <c r="K13" s="10">
        <v>42</v>
      </c>
    </row>
    <row r="14" spans="1:11" x14ac:dyDescent="0.25">
      <c r="A14" s="10">
        <v>13</v>
      </c>
      <c r="B14" s="10">
        <v>43</v>
      </c>
      <c r="C14" s="10">
        <v>13</v>
      </c>
      <c r="D14" s="64" t="s">
        <v>993</v>
      </c>
      <c r="E14" s="10" t="s">
        <v>396</v>
      </c>
      <c r="F14" s="10">
        <v>1</v>
      </c>
      <c r="G14" s="13">
        <v>198</v>
      </c>
      <c r="H14" s="13">
        <f t="shared" si="0"/>
        <v>198</v>
      </c>
      <c r="I14" s="10">
        <v>0</v>
      </c>
      <c r="J14" s="10">
        <v>2</v>
      </c>
      <c r="K14" s="10">
        <v>43</v>
      </c>
    </row>
    <row r="15" spans="1:11" x14ac:dyDescent="0.25">
      <c r="A15" s="10">
        <v>14</v>
      </c>
      <c r="B15" s="10">
        <v>44</v>
      </c>
      <c r="C15" s="10">
        <v>14</v>
      </c>
      <c r="D15" s="64" t="s">
        <v>993</v>
      </c>
      <c r="E15" s="10" t="s">
        <v>396</v>
      </c>
      <c r="F15" s="10">
        <v>2</v>
      </c>
      <c r="G15" s="13">
        <v>167</v>
      </c>
      <c r="H15" s="13">
        <f t="shared" si="0"/>
        <v>334</v>
      </c>
      <c r="I15" s="10">
        <v>0</v>
      </c>
      <c r="J15" s="10">
        <v>2</v>
      </c>
      <c r="K15" s="10">
        <v>44</v>
      </c>
    </row>
    <row r="16" spans="1:11" x14ac:dyDescent="0.25">
      <c r="A16" s="10">
        <v>15</v>
      </c>
      <c r="B16" s="10">
        <v>45</v>
      </c>
      <c r="C16" s="10">
        <v>15</v>
      </c>
      <c r="D16" s="64" t="s">
        <v>1059</v>
      </c>
      <c r="E16" s="10" t="s">
        <v>396</v>
      </c>
      <c r="F16" s="10">
        <v>3</v>
      </c>
      <c r="G16" s="13">
        <v>189</v>
      </c>
      <c r="H16" s="13">
        <f t="shared" si="0"/>
        <v>567</v>
      </c>
      <c r="I16" s="10">
        <v>0</v>
      </c>
      <c r="J16" s="10">
        <v>2</v>
      </c>
      <c r="K16" s="10">
        <v>45</v>
      </c>
    </row>
    <row r="17" spans="1:11" x14ac:dyDescent="0.25">
      <c r="A17" s="10">
        <v>16</v>
      </c>
      <c r="B17" s="10">
        <v>46</v>
      </c>
      <c r="C17" s="10">
        <v>16</v>
      </c>
      <c r="D17" s="64" t="s">
        <v>993</v>
      </c>
      <c r="E17" s="10" t="s">
        <v>396</v>
      </c>
      <c r="F17" s="10">
        <v>5</v>
      </c>
      <c r="G17" s="13">
        <v>145</v>
      </c>
      <c r="H17" s="13">
        <f t="shared" si="0"/>
        <v>725</v>
      </c>
      <c r="I17" s="10">
        <v>0</v>
      </c>
      <c r="J17" s="10">
        <v>2</v>
      </c>
      <c r="K17" s="10">
        <v>46</v>
      </c>
    </row>
    <row r="18" spans="1:11" x14ac:dyDescent="0.25">
      <c r="A18" s="10">
        <v>17</v>
      </c>
      <c r="B18" s="10">
        <v>47</v>
      </c>
      <c r="C18" s="10">
        <v>17</v>
      </c>
      <c r="D18" s="64" t="s">
        <v>989</v>
      </c>
      <c r="E18" s="10" t="s">
        <v>396</v>
      </c>
      <c r="F18" s="10">
        <v>5</v>
      </c>
      <c r="G18" s="13">
        <v>134</v>
      </c>
      <c r="H18" s="13">
        <f t="shared" si="0"/>
        <v>670</v>
      </c>
      <c r="I18" s="10">
        <v>0</v>
      </c>
      <c r="J18" s="10">
        <v>2</v>
      </c>
      <c r="K18" s="10">
        <v>47</v>
      </c>
    </row>
    <row r="19" spans="1:11" x14ac:dyDescent="0.25">
      <c r="A19" s="10">
        <v>18</v>
      </c>
      <c r="B19" s="10">
        <v>48</v>
      </c>
      <c r="C19" s="10">
        <v>18</v>
      </c>
      <c r="D19" s="64" t="s">
        <v>989</v>
      </c>
      <c r="E19" s="10" t="s">
        <v>396</v>
      </c>
      <c r="F19" s="10">
        <v>6</v>
      </c>
      <c r="G19" s="13">
        <v>110</v>
      </c>
      <c r="H19" s="13">
        <f t="shared" si="0"/>
        <v>660</v>
      </c>
      <c r="I19" s="10">
        <v>0</v>
      </c>
      <c r="J19" s="10">
        <v>2</v>
      </c>
      <c r="K19" s="10">
        <v>48</v>
      </c>
    </row>
    <row r="20" spans="1:11" x14ac:dyDescent="0.25">
      <c r="A20" s="10">
        <v>19</v>
      </c>
      <c r="B20" s="10">
        <v>49</v>
      </c>
      <c r="C20" s="10">
        <v>19</v>
      </c>
      <c r="D20" s="64" t="s">
        <v>989</v>
      </c>
      <c r="E20" s="10" t="s">
        <v>396</v>
      </c>
      <c r="F20" s="10">
        <v>8</v>
      </c>
      <c r="G20" s="13">
        <v>109</v>
      </c>
      <c r="H20" s="13">
        <f t="shared" si="0"/>
        <v>872</v>
      </c>
      <c r="I20" s="10">
        <v>0</v>
      </c>
      <c r="J20" s="10">
        <v>2</v>
      </c>
      <c r="K20" s="10">
        <v>49</v>
      </c>
    </row>
    <row r="21" spans="1:11" x14ac:dyDescent="0.25">
      <c r="A21" s="10">
        <v>20</v>
      </c>
      <c r="B21" s="10">
        <v>50</v>
      </c>
      <c r="C21" s="10">
        <v>20</v>
      </c>
      <c r="D21" s="64" t="s">
        <v>999</v>
      </c>
      <c r="E21" s="10" t="s">
        <v>396</v>
      </c>
      <c r="F21" s="10">
        <v>4</v>
      </c>
      <c r="G21" s="13">
        <v>150</v>
      </c>
      <c r="H21" s="13">
        <f t="shared" si="0"/>
        <v>600</v>
      </c>
      <c r="I21" s="10">
        <v>0</v>
      </c>
      <c r="J21" s="10">
        <v>2</v>
      </c>
      <c r="K21" s="10">
        <v>50</v>
      </c>
    </row>
    <row r="22" spans="1:11" x14ac:dyDescent="0.25">
      <c r="A22" s="10">
        <v>21</v>
      </c>
      <c r="B22" s="10">
        <v>51</v>
      </c>
      <c r="C22" s="10">
        <v>1</v>
      </c>
      <c r="D22" s="64" t="s">
        <v>999</v>
      </c>
      <c r="E22" s="10" t="s">
        <v>396</v>
      </c>
      <c r="F22" s="10">
        <v>6</v>
      </c>
      <c r="G22" s="13">
        <v>156</v>
      </c>
      <c r="H22" s="13">
        <f t="shared" si="0"/>
        <v>936</v>
      </c>
      <c r="I22" s="10">
        <v>0</v>
      </c>
      <c r="J22" s="10">
        <v>2</v>
      </c>
      <c r="K22" s="10">
        <v>51</v>
      </c>
    </row>
    <row r="23" spans="1:11" x14ac:dyDescent="0.25">
      <c r="A23" s="10">
        <v>22</v>
      </c>
      <c r="B23" s="10">
        <v>52</v>
      </c>
      <c r="C23" s="10">
        <v>2</v>
      </c>
      <c r="D23" s="64" t="s">
        <v>999</v>
      </c>
      <c r="E23" s="10" t="s">
        <v>396</v>
      </c>
      <c r="F23" s="10">
        <v>5</v>
      </c>
      <c r="G23" s="13">
        <v>167</v>
      </c>
      <c r="H23" s="13">
        <f t="shared" si="0"/>
        <v>835</v>
      </c>
      <c r="I23" s="10">
        <v>0</v>
      </c>
      <c r="J23" s="10">
        <v>2</v>
      </c>
      <c r="K23" s="10">
        <v>52</v>
      </c>
    </row>
    <row r="24" spans="1:11" x14ac:dyDescent="0.25">
      <c r="A24" s="10">
        <v>23</v>
      </c>
      <c r="B24" s="10">
        <v>53</v>
      </c>
      <c r="C24" s="10">
        <v>3</v>
      </c>
      <c r="D24" s="64" t="s">
        <v>1060</v>
      </c>
      <c r="E24" s="10" t="s">
        <v>396</v>
      </c>
      <c r="F24" s="10">
        <v>6</v>
      </c>
      <c r="G24" s="13">
        <v>134</v>
      </c>
      <c r="H24" s="13">
        <f t="shared" si="0"/>
        <v>804</v>
      </c>
      <c r="I24" s="10">
        <v>0</v>
      </c>
      <c r="J24" s="10">
        <v>2</v>
      </c>
      <c r="K24" s="10">
        <v>53</v>
      </c>
    </row>
    <row r="25" spans="1:11" x14ac:dyDescent="0.25">
      <c r="A25" s="10">
        <v>24</v>
      </c>
      <c r="B25" s="10">
        <v>54</v>
      </c>
      <c r="C25" s="10">
        <v>4</v>
      </c>
      <c r="D25" s="64" t="s">
        <v>1002</v>
      </c>
      <c r="E25" s="10" t="s">
        <v>396</v>
      </c>
      <c r="F25" s="10">
        <v>4</v>
      </c>
      <c r="G25" s="13">
        <v>149</v>
      </c>
      <c r="H25" s="13">
        <f t="shared" si="0"/>
        <v>596</v>
      </c>
      <c r="I25" s="10">
        <v>0</v>
      </c>
      <c r="J25" s="10">
        <v>2</v>
      </c>
      <c r="K25" s="10">
        <v>54</v>
      </c>
    </row>
    <row r="26" spans="1:11" x14ac:dyDescent="0.25">
      <c r="A26" s="10">
        <v>25</v>
      </c>
      <c r="B26" s="10">
        <v>55</v>
      </c>
      <c r="C26" s="10">
        <v>5</v>
      </c>
      <c r="D26" s="64" t="s">
        <v>1003</v>
      </c>
      <c r="E26" s="10" t="s">
        <v>396</v>
      </c>
      <c r="F26" s="10">
        <v>7</v>
      </c>
      <c r="G26" s="13">
        <v>102</v>
      </c>
      <c r="H26" s="13">
        <f t="shared" si="0"/>
        <v>714</v>
      </c>
      <c r="I26" s="10">
        <v>0</v>
      </c>
      <c r="J26" s="10">
        <v>2</v>
      </c>
      <c r="K26" s="10">
        <v>55</v>
      </c>
    </row>
    <row r="27" spans="1:11" x14ac:dyDescent="0.25">
      <c r="A27" s="10">
        <v>26</v>
      </c>
      <c r="B27" s="10">
        <v>56</v>
      </c>
      <c r="C27" s="10">
        <v>6</v>
      </c>
      <c r="D27" s="64" t="s">
        <v>1003</v>
      </c>
      <c r="E27" s="10" t="s">
        <v>396</v>
      </c>
      <c r="F27" s="10">
        <v>4</v>
      </c>
      <c r="G27" s="13">
        <v>100</v>
      </c>
      <c r="H27" s="13">
        <f t="shared" si="0"/>
        <v>400</v>
      </c>
      <c r="I27" s="10">
        <v>0</v>
      </c>
      <c r="J27" s="10">
        <v>2</v>
      </c>
      <c r="K27" s="10">
        <v>56</v>
      </c>
    </row>
    <row r="28" spans="1:11" x14ac:dyDescent="0.25">
      <c r="A28" s="10">
        <v>27</v>
      </c>
      <c r="B28" s="10">
        <v>57</v>
      </c>
      <c r="C28" s="10">
        <v>7</v>
      </c>
      <c r="D28" s="64" t="s">
        <v>1003</v>
      </c>
      <c r="E28" s="10" t="s">
        <v>396</v>
      </c>
      <c r="F28" s="10">
        <v>6</v>
      </c>
      <c r="G28" s="13">
        <v>89</v>
      </c>
      <c r="H28" s="13">
        <f t="shared" si="0"/>
        <v>534</v>
      </c>
      <c r="I28" s="10">
        <v>0</v>
      </c>
      <c r="J28" s="10">
        <v>2</v>
      </c>
      <c r="K28" s="10">
        <v>57</v>
      </c>
    </row>
    <row r="29" spans="1:11" x14ac:dyDescent="0.25">
      <c r="A29" s="10">
        <v>28</v>
      </c>
      <c r="B29" s="10">
        <v>58</v>
      </c>
      <c r="C29" s="10">
        <v>8</v>
      </c>
      <c r="D29" s="64" t="s">
        <v>1003</v>
      </c>
      <c r="E29" s="10" t="s">
        <v>396</v>
      </c>
      <c r="F29" s="10">
        <v>11</v>
      </c>
      <c r="G29" s="13">
        <v>118</v>
      </c>
      <c r="H29" s="13">
        <f t="shared" si="0"/>
        <v>1298</v>
      </c>
      <c r="I29" s="10">
        <v>0</v>
      </c>
      <c r="J29" s="10">
        <v>2</v>
      </c>
      <c r="K29" s="10">
        <v>58</v>
      </c>
    </row>
    <row r="30" spans="1:11" x14ac:dyDescent="0.25">
      <c r="A30" s="10">
        <v>29</v>
      </c>
      <c r="B30" s="10">
        <v>59</v>
      </c>
      <c r="C30" s="10">
        <v>9</v>
      </c>
      <c r="D30" s="64" t="s">
        <v>1061</v>
      </c>
      <c r="E30" s="10" t="s">
        <v>396</v>
      </c>
      <c r="F30" s="10">
        <v>2</v>
      </c>
      <c r="G30" s="13">
        <v>78</v>
      </c>
      <c r="H30" s="13">
        <f t="shared" si="0"/>
        <v>156</v>
      </c>
      <c r="I30" s="10">
        <v>0</v>
      </c>
      <c r="J30" s="10">
        <v>2</v>
      </c>
      <c r="K30" s="10">
        <v>59</v>
      </c>
    </row>
    <row r="31" spans="1:11" x14ac:dyDescent="0.25">
      <c r="A31" s="10">
        <v>30</v>
      </c>
      <c r="B31" s="10">
        <v>60</v>
      </c>
      <c r="C31" s="10">
        <v>10</v>
      </c>
      <c r="D31" s="64" t="s">
        <v>1062</v>
      </c>
      <c r="E31" s="10" t="s">
        <v>396</v>
      </c>
      <c r="F31" s="10">
        <v>2</v>
      </c>
      <c r="G31" s="13">
        <v>181</v>
      </c>
      <c r="H31" s="13">
        <f t="shared" si="0"/>
        <v>362</v>
      </c>
      <c r="I31" s="10">
        <v>0</v>
      </c>
      <c r="J31" s="10">
        <v>2</v>
      </c>
      <c r="K31" s="10">
        <v>60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1263-E2B0-4215-B28D-50174475CBDD}">
  <dimension ref="A1:BAD116"/>
  <sheetViews>
    <sheetView workbookViewId="0">
      <selection activeCell="E115" sqref="E115"/>
    </sheetView>
  </sheetViews>
  <sheetFormatPr baseColWidth="10" defaultRowHeight="15" x14ac:dyDescent="0.25"/>
  <cols>
    <col min="1" max="1" width="12.140625" customWidth="1"/>
    <col min="2" max="2" width="13.85546875" customWidth="1"/>
    <col min="3" max="3" width="15.140625" customWidth="1"/>
    <col min="4" max="4" width="14.85546875" customWidth="1"/>
    <col min="5" max="5" width="11.42578125" style="60"/>
    <col min="7" max="7" width="18.85546875" customWidth="1"/>
  </cols>
  <sheetData>
    <row r="1" spans="1:8" s="1" customFormat="1" x14ac:dyDescent="0.25">
      <c r="A1" s="22" t="s">
        <v>21</v>
      </c>
      <c r="B1" s="22" t="s">
        <v>0</v>
      </c>
      <c r="C1" s="22" t="s">
        <v>15</v>
      </c>
      <c r="D1" s="22" t="s">
        <v>26</v>
      </c>
      <c r="E1" s="67" t="s">
        <v>23</v>
      </c>
      <c r="F1" s="22" t="s">
        <v>24</v>
      </c>
      <c r="G1" s="22" t="s">
        <v>25</v>
      </c>
      <c r="H1" s="22" t="s">
        <v>204</v>
      </c>
    </row>
    <row r="2" spans="1:8" x14ac:dyDescent="0.25">
      <c r="A2" s="3">
        <v>1</v>
      </c>
      <c r="B2" s="3">
        <v>1</v>
      </c>
      <c r="C2" s="3">
        <v>1</v>
      </c>
      <c r="D2" s="3">
        <v>4</v>
      </c>
      <c r="E2" s="62" t="s">
        <v>1064</v>
      </c>
      <c r="F2" s="3">
        <v>50</v>
      </c>
      <c r="G2" s="3" t="s">
        <v>192</v>
      </c>
      <c r="H2" s="3">
        <v>1</v>
      </c>
    </row>
    <row r="3" spans="1:8" x14ac:dyDescent="0.25">
      <c r="A3" s="3">
        <v>2</v>
      </c>
      <c r="B3" s="3">
        <v>2</v>
      </c>
      <c r="C3" s="3">
        <v>1</v>
      </c>
      <c r="D3" s="3">
        <v>5</v>
      </c>
      <c r="E3" s="62" t="s">
        <v>1063</v>
      </c>
      <c r="F3" s="3">
        <v>50</v>
      </c>
      <c r="G3" s="3" t="s">
        <v>193</v>
      </c>
      <c r="H3" s="3">
        <v>1</v>
      </c>
    </row>
    <row r="4" spans="1:8" x14ac:dyDescent="0.25">
      <c r="A4" s="3">
        <v>3</v>
      </c>
      <c r="B4" s="3">
        <v>3</v>
      </c>
      <c r="C4" s="3">
        <v>2</v>
      </c>
      <c r="D4" s="3">
        <v>4</v>
      </c>
      <c r="E4" s="62" t="s">
        <v>1065</v>
      </c>
      <c r="F4" s="3">
        <v>50</v>
      </c>
      <c r="G4" s="3" t="s">
        <v>201</v>
      </c>
      <c r="H4" s="3">
        <v>1</v>
      </c>
    </row>
    <row r="5" spans="1:8" x14ac:dyDescent="0.25">
      <c r="A5" s="3">
        <v>4</v>
      </c>
      <c r="B5" s="3">
        <v>4</v>
      </c>
      <c r="C5" s="3">
        <v>2</v>
      </c>
      <c r="D5" s="3">
        <v>5</v>
      </c>
      <c r="E5" s="62" t="s">
        <v>1066</v>
      </c>
      <c r="F5" s="3">
        <v>50</v>
      </c>
      <c r="G5" s="3" t="s">
        <v>201</v>
      </c>
      <c r="H5" s="3">
        <v>1</v>
      </c>
    </row>
    <row r="6" spans="1:8" x14ac:dyDescent="0.25">
      <c r="A6" s="3">
        <v>5</v>
      </c>
      <c r="B6" s="3">
        <v>5</v>
      </c>
      <c r="C6" s="3">
        <v>3</v>
      </c>
      <c r="D6" s="3">
        <v>4</v>
      </c>
      <c r="E6" s="62" t="s">
        <v>1067</v>
      </c>
      <c r="F6" s="3">
        <v>50</v>
      </c>
      <c r="G6" s="3" t="s">
        <v>194</v>
      </c>
      <c r="H6" s="3">
        <v>1</v>
      </c>
    </row>
    <row r="7" spans="1:8" x14ac:dyDescent="0.25">
      <c r="A7" s="3">
        <v>6</v>
      </c>
      <c r="B7" s="3">
        <v>6</v>
      </c>
      <c r="C7" s="3">
        <v>1</v>
      </c>
      <c r="D7" s="3">
        <v>5</v>
      </c>
      <c r="E7" s="62" t="s">
        <v>1068</v>
      </c>
      <c r="F7" s="3">
        <v>50</v>
      </c>
      <c r="G7" s="3" t="s">
        <v>197</v>
      </c>
      <c r="H7" s="3">
        <v>1</v>
      </c>
    </row>
    <row r="8" spans="1:8" x14ac:dyDescent="0.25">
      <c r="A8" s="3">
        <v>7</v>
      </c>
      <c r="B8" s="3">
        <v>7</v>
      </c>
      <c r="C8" s="3">
        <v>4</v>
      </c>
      <c r="D8" s="3">
        <v>4</v>
      </c>
      <c r="E8" s="62" t="s">
        <v>1069</v>
      </c>
      <c r="F8" s="3">
        <v>50</v>
      </c>
      <c r="G8" s="3" t="s">
        <v>195</v>
      </c>
      <c r="H8" s="3">
        <v>1</v>
      </c>
    </row>
    <row r="9" spans="1:8" x14ac:dyDescent="0.25">
      <c r="A9" s="3">
        <v>8</v>
      </c>
      <c r="B9" s="3">
        <v>8</v>
      </c>
      <c r="C9" s="3">
        <v>7</v>
      </c>
      <c r="D9" s="3">
        <v>4</v>
      </c>
      <c r="E9" s="62" t="s">
        <v>1070</v>
      </c>
      <c r="F9" s="3">
        <v>50</v>
      </c>
      <c r="G9" s="3" t="s">
        <v>202</v>
      </c>
      <c r="H9" s="3">
        <v>1</v>
      </c>
    </row>
    <row r="10" spans="1:8" x14ac:dyDescent="0.25">
      <c r="A10" s="3">
        <v>9</v>
      </c>
      <c r="B10" s="3">
        <v>9</v>
      </c>
      <c r="C10" s="3">
        <v>8</v>
      </c>
      <c r="D10" s="3">
        <v>4</v>
      </c>
      <c r="E10" s="62" t="s">
        <v>191</v>
      </c>
      <c r="F10" s="3">
        <v>50</v>
      </c>
      <c r="G10" s="3" t="s">
        <v>194</v>
      </c>
      <c r="H10" s="3">
        <v>1</v>
      </c>
    </row>
    <row r="11" spans="1:8" x14ac:dyDescent="0.25">
      <c r="A11" s="3">
        <v>10</v>
      </c>
      <c r="B11" s="3">
        <v>10</v>
      </c>
      <c r="C11" s="3">
        <v>3</v>
      </c>
      <c r="D11" s="3">
        <v>5</v>
      </c>
      <c r="E11" s="62" t="s">
        <v>1071</v>
      </c>
      <c r="F11" s="3">
        <v>50</v>
      </c>
      <c r="G11" s="3" t="s">
        <v>196</v>
      </c>
      <c r="H11" s="3">
        <v>1</v>
      </c>
    </row>
    <row r="12" spans="1:8" x14ac:dyDescent="0.25">
      <c r="A12" s="3">
        <v>11</v>
      </c>
      <c r="B12" s="3">
        <v>11</v>
      </c>
      <c r="C12" s="3">
        <v>14</v>
      </c>
      <c r="D12" s="3">
        <v>4</v>
      </c>
      <c r="E12" s="62" t="s">
        <v>1072</v>
      </c>
      <c r="F12" s="3">
        <v>50</v>
      </c>
      <c r="G12" s="3" t="s">
        <v>199</v>
      </c>
      <c r="H12" s="3">
        <v>1</v>
      </c>
    </row>
    <row r="13" spans="1:8" x14ac:dyDescent="0.25">
      <c r="A13" s="3">
        <v>12</v>
      </c>
      <c r="B13" s="3">
        <v>12</v>
      </c>
      <c r="C13" s="3">
        <v>15</v>
      </c>
      <c r="D13" s="3">
        <v>4</v>
      </c>
      <c r="E13" s="62" t="s">
        <v>1073</v>
      </c>
      <c r="F13" s="3">
        <v>50</v>
      </c>
      <c r="G13" s="3" t="s">
        <v>201</v>
      </c>
      <c r="H13" s="3">
        <v>1</v>
      </c>
    </row>
    <row r="14" spans="1:8" x14ac:dyDescent="0.25">
      <c r="A14" s="3">
        <v>13</v>
      </c>
      <c r="B14" s="3">
        <v>13</v>
      </c>
      <c r="C14" s="3">
        <v>12</v>
      </c>
      <c r="D14" s="3">
        <v>5</v>
      </c>
      <c r="E14" s="62" t="s">
        <v>1074</v>
      </c>
      <c r="F14" s="3">
        <v>50</v>
      </c>
      <c r="G14" s="3" t="s">
        <v>203</v>
      </c>
      <c r="H14" s="3">
        <v>1</v>
      </c>
    </row>
    <row r="15" spans="1:8" x14ac:dyDescent="0.25">
      <c r="A15" s="3">
        <v>14</v>
      </c>
      <c r="B15" s="3">
        <v>14</v>
      </c>
      <c r="C15" s="3">
        <v>1</v>
      </c>
      <c r="D15" s="3">
        <v>5</v>
      </c>
      <c r="E15" s="62" t="s">
        <v>1076</v>
      </c>
      <c r="F15" s="3">
        <v>50</v>
      </c>
      <c r="G15" s="3" t="s">
        <v>203</v>
      </c>
      <c r="H15" s="3">
        <v>1</v>
      </c>
    </row>
    <row r="16" spans="1:8" x14ac:dyDescent="0.25">
      <c r="A16" s="3">
        <v>15</v>
      </c>
      <c r="B16" s="3">
        <v>15</v>
      </c>
      <c r="C16" s="3">
        <v>19</v>
      </c>
      <c r="D16" s="3">
        <v>5</v>
      </c>
      <c r="E16" s="62" t="s">
        <v>1075</v>
      </c>
      <c r="F16" s="3">
        <v>50</v>
      </c>
      <c r="G16" s="3" t="s">
        <v>201</v>
      </c>
      <c r="H16" s="3">
        <v>1</v>
      </c>
    </row>
    <row r="17" spans="1:1382" x14ac:dyDescent="0.25">
      <c r="A17" s="3">
        <v>16</v>
      </c>
      <c r="B17" s="3">
        <v>16</v>
      </c>
      <c r="C17" s="3">
        <v>20</v>
      </c>
      <c r="D17" s="3">
        <v>4</v>
      </c>
      <c r="E17" s="62" t="s">
        <v>1077</v>
      </c>
      <c r="F17" s="3">
        <v>50</v>
      </c>
      <c r="G17" s="3" t="s">
        <v>193</v>
      </c>
      <c r="H17" s="3">
        <v>1</v>
      </c>
    </row>
    <row r="18" spans="1:1382" x14ac:dyDescent="0.25">
      <c r="A18" s="3">
        <v>17</v>
      </c>
      <c r="B18" s="3">
        <v>17</v>
      </c>
      <c r="C18" s="3">
        <v>16</v>
      </c>
      <c r="D18" s="3">
        <v>5</v>
      </c>
      <c r="E18" s="62" t="s">
        <v>1079</v>
      </c>
      <c r="F18" s="3">
        <v>50</v>
      </c>
      <c r="G18" s="3" t="s">
        <v>200</v>
      </c>
      <c r="H18" s="3">
        <v>1</v>
      </c>
    </row>
    <row r="19" spans="1:1382" x14ac:dyDescent="0.25">
      <c r="A19" s="3">
        <v>18</v>
      </c>
      <c r="B19" s="3">
        <v>18</v>
      </c>
      <c r="C19" s="3">
        <v>8</v>
      </c>
      <c r="D19" s="3">
        <v>5</v>
      </c>
      <c r="E19" s="62" t="s">
        <v>1078</v>
      </c>
      <c r="F19" s="3">
        <v>50</v>
      </c>
      <c r="G19" s="3" t="s">
        <v>194</v>
      </c>
      <c r="H19" s="3">
        <v>1</v>
      </c>
    </row>
    <row r="20" spans="1:1382" x14ac:dyDescent="0.25">
      <c r="A20" s="3">
        <v>19</v>
      </c>
      <c r="B20" s="3">
        <v>19</v>
      </c>
      <c r="C20" s="3">
        <v>3</v>
      </c>
      <c r="D20" s="3">
        <v>4</v>
      </c>
      <c r="E20" s="62" t="s">
        <v>1080</v>
      </c>
      <c r="F20" s="3">
        <v>50</v>
      </c>
      <c r="G20" s="3" t="s">
        <v>203</v>
      </c>
      <c r="H20" s="3">
        <v>1</v>
      </c>
    </row>
    <row r="21" spans="1:1382" x14ac:dyDescent="0.25">
      <c r="A21" s="3">
        <v>20</v>
      </c>
      <c r="B21" s="3">
        <v>20</v>
      </c>
      <c r="C21" s="3">
        <v>19</v>
      </c>
      <c r="D21" s="3">
        <v>4</v>
      </c>
      <c r="E21" s="62" t="s">
        <v>1081</v>
      </c>
      <c r="F21" s="3">
        <v>50</v>
      </c>
      <c r="G21" s="3" t="s">
        <v>203</v>
      </c>
      <c r="H21" s="3">
        <v>1</v>
      </c>
    </row>
    <row r="22" spans="1:1382" x14ac:dyDescent="0.25">
      <c r="A22" s="3">
        <v>21</v>
      </c>
      <c r="B22" s="3">
        <v>21</v>
      </c>
      <c r="C22" s="3">
        <v>2</v>
      </c>
      <c r="D22" s="3">
        <v>5</v>
      </c>
      <c r="E22" s="62" t="s">
        <v>1082</v>
      </c>
      <c r="F22" s="3">
        <v>50</v>
      </c>
      <c r="G22" s="3" t="s">
        <v>202</v>
      </c>
      <c r="H22" s="3">
        <v>1</v>
      </c>
    </row>
    <row r="23" spans="1:1382" x14ac:dyDescent="0.25">
      <c r="A23" s="3">
        <v>22</v>
      </c>
      <c r="B23" s="3">
        <v>22</v>
      </c>
      <c r="C23" s="3">
        <v>2</v>
      </c>
      <c r="D23" s="3">
        <v>5</v>
      </c>
      <c r="E23" s="62" t="s">
        <v>1083</v>
      </c>
      <c r="F23" s="3">
        <v>50</v>
      </c>
      <c r="G23" s="3" t="s">
        <v>198</v>
      </c>
      <c r="H23" s="3">
        <v>1</v>
      </c>
    </row>
    <row r="24" spans="1:1382" x14ac:dyDescent="0.25">
      <c r="A24" s="3">
        <v>23</v>
      </c>
      <c r="B24" s="3">
        <v>23</v>
      </c>
      <c r="C24" s="3">
        <v>3</v>
      </c>
      <c r="D24" s="3">
        <v>5</v>
      </c>
      <c r="E24" s="62" t="s">
        <v>1084</v>
      </c>
      <c r="F24" s="3">
        <v>50</v>
      </c>
      <c r="G24" s="3" t="s">
        <v>198</v>
      </c>
      <c r="H24" s="3">
        <v>1</v>
      </c>
    </row>
    <row r="25" spans="1:1382" x14ac:dyDescent="0.25">
      <c r="A25" s="3">
        <v>24</v>
      </c>
      <c r="B25" s="3">
        <v>24</v>
      </c>
      <c r="C25" s="3">
        <v>4</v>
      </c>
      <c r="D25" s="3">
        <v>5</v>
      </c>
      <c r="E25" s="62" t="s">
        <v>1085</v>
      </c>
      <c r="F25" s="3">
        <v>50</v>
      </c>
      <c r="G25" s="3" t="s">
        <v>193</v>
      </c>
      <c r="H25" s="3">
        <v>1</v>
      </c>
    </row>
    <row r="26" spans="1:1382" x14ac:dyDescent="0.25">
      <c r="A26" s="3">
        <v>25</v>
      </c>
      <c r="B26" s="3">
        <v>25</v>
      </c>
      <c r="C26" s="3">
        <v>9</v>
      </c>
      <c r="D26" s="3">
        <v>4</v>
      </c>
      <c r="E26" s="62" t="s">
        <v>1087</v>
      </c>
      <c r="F26" s="3">
        <v>50</v>
      </c>
      <c r="G26" s="3" t="s">
        <v>202</v>
      </c>
      <c r="H26" s="3">
        <v>1</v>
      </c>
    </row>
    <row r="27" spans="1:1382" x14ac:dyDescent="0.25">
      <c r="A27" s="3">
        <v>26</v>
      </c>
      <c r="B27" s="3">
        <v>26</v>
      </c>
      <c r="C27" s="3">
        <v>10</v>
      </c>
      <c r="D27" s="3">
        <v>4</v>
      </c>
      <c r="E27" s="62" t="s">
        <v>1086</v>
      </c>
      <c r="F27" s="3">
        <v>50</v>
      </c>
      <c r="G27" s="3" t="s">
        <v>193</v>
      </c>
      <c r="H27" s="3">
        <v>1</v>
      </c>
    </row>
    <row r="28" spans="1:1382" x14ac:dyDescent="0.25">
      <c r="A28" s="3">
        <v>27</v>
      </c>
      <c r="B28" s="3">
        <v>27</v>
      </c>
      <c r="C28" s="3">
        <v>15</v>
      </c>
      <c r="D28" s="3">
        <v>4</v>
      </c>
      <c r="E28" s="62" t="s">
        <v>1088</v>
      </c>
      <c r="F28" s="3">
        <v>50</v>
      </c>
      <c r="G28" s="3" t="s">
        <v>203</v>
      </c>
      <c r="H28" s="3">
        <v>1</v>
      </c>
    </row>
    <row r="29" spans="1:1382" x14ac:dyDescent="0.25">
      <c r="A29" s="3">
        <v>28</v>
      </c>
      <c r="B29" s="3">
        <v>28</v>
      </c>
      <c r="C29" s="3">
        <v>2</v>
      </c>
      <c r="D29" s="3">
        <v>4</v>
      </c>
      <c r="E29" s="62" t="s">
        <v>1090</v>
      </c>
      <c r="F29" s="3">
        <v>50</v>
      </c>
      <c r="G29" s="3" t="s">
        <v>198</v>
      </c>
      <c r="H29" s="3">
        <v>1</v>
      </c>
    </row>
    <row r="30" spans="1:1382" x14ac:dyDescent="0.25">
      <c r="A30" s="3">
        <v>29</v>
      </c>
      <c r="B30" s="3">
        <v>29</v>
      </c>
      <c r="C30" s="3">
        <v>16</v>
      </c>
      <c r="D30" s="3">
        <v>4</v>
      </c>
      <c r="E30" s="62" t="s">
        <v>1089</v>
      </c>
      <c r="F30" s="3">
        <v>50</v>
      </c>
      <c r="G30" s="3" t="s">
        <v>194</v>
      </c>
      <c r="H30" s="3">
        <v>1</v>
      </c>
    </row>
    <row r="31" spans="1:1382" x14ac:dyDescent="0.25">
      <c r="A31" s="3">
        <v>30</v>
      </c>
      <c r="B31" s="3">
        <v>30</v>
      </c>
      <c r="C31" s="3">
        <v>3</v>
      </c>
      <c r="D31" s="3">
        <v>4</v>
      </c>
      <c r="E31" s="62" t="s">
        <v>1091</v>
      </c>
      <c r="F31" s="3">
        <v>50</v>
      </c>
      <c r="G31" s="3" t="s">
        <v>193</v>
      </c>
      <c r="H31" s="3">
        <v>1</v>
      </c>
    </row>
    <row r="32" spans="1:1382" s="12" customFormat="1" x14ac:dyDescent="0.25">
      <c r="A32" s="10">
        <v>31</v>
      </c>
      <c r="B32" s="10">
        <v>31</v>
      </c>
      <c r="C32" s="10">
        <v>1</v>
      </c>
      <c r="D32" s="10">
        <v>5</v>
      </c>
      <c r="E32" s="68" t="s">
        <v>1091</v>
      </c>
      <c r="F32" s="10">
        <v>50</v>
      </c>
      <c r="G32" s="10" t="s">
        <v>394</v>
      </c>
      <c r="H32" s="10">
        <v>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</row>
    <row r="33" spans="1:8" x14ac:dyDescent="0.25">
      <c r="A33" s="10">
        <v>32</v>
      </c>
      <c r="B33" s="10">
        <v>32</v>
      </c>
      <c r="C33" s="10">
        <v>2</v>
      </c>
      <c r="D33" s="10">
        <v>5</v>
      </c>
      <c r="E33" s="68" t="s">
        <v>1055</v>
      </c>
      <c r="F33" s="10">
        <v>50</v>
      </c>
      <c r="G33" s="10" t="s">
        <v>394</v>
      </c>
      <c r="H33" s="10">
        <v>1</v>
      </c>
    </row>
    <row r="34" spans="1:8" x14ac:dyDescent="0.25">
      <c r="A34" s="10">
        <v>33</v>
      </c>
      <c r="B34" s="10">
        <v>33</v>
      </c>
      <c r="C34" s="10">
        <v>3</v>
      </c>
      <c r="D34" s="10">
        <v>4</v>
      </c>
      <c r="E34" s="68" t="s">
        <v>1055</v>
      </c>
      <c r="F34" s="10">
        <v>50</v>
      </c>
      <c r="G34" s="10" t="s">
        <v>394</v>
      </c>
      <c r="H34" s="10">
        <v>1</v>
      </c>
    </row>
    <row r="35" spans="1:8" x14ac:dyDescent="0.25">
      <c r="A35" s="10">
        <v>34</v>
      </c>
      <c r="B35" s="10">
        <v>34</v>
      </c>
      <c r="C35" s="10">
        <v>4</v>
      </c>
      <c r="D35" s="10">
        <v>5</v>
      </c>
      <c r="E35" s="68" t="s">
        <v>1055</v>
      </c>
      <c r="F35" s="10">
        <v>50</v>
      </c>
      <c r="G35" s="10" t="s">
        <v>394</v>
      </c>
      <c r="H35" s="10">
        <v>1</v>
      </c>
    </row>
    <row r="36" spans="1:8" x14ac:dyDescent="0.25">
      <c r="A36" s="10">
        <v>35</v>
      </c>
      <c r="B36" s="10">
        <v>35</v>
      </c>
      <c r="C36" s="10">
        <v>5</v>
      </c>
      <c r="D36" s="10">
        <v>4</v>
      </c>
      <c r="E36" s="68" t="s">
        <v>1055</v>
      </c>
      <c r="F36" s="10">
        <v>50</v>
      </c>
      <c r="G36" s="10" t="s">
        <v>394</v>
      </c>
      <c r="H36" s="10">
        <v>1</v>
      </c>
    </row>
    <row r="37" spans="1:8" x14ac:dyDescent="0.25">
      <c r="A37" s="10">
        <v>36</v>
      </c>
      <c r="B37" s="10">
        <v>36</v>
      </c>
      <c r="C37" s="10">
        <v>6</v>
      </c>
      <c r="D37" s="10">
        <v>5</v>
      </c>
      <c r="E37" s="68" t="s">
        <v>1055</v>
      </c>
      <c r="F37" s="10">
        <v>50</v>
      </c>
      <c r="G37" s="10" t="s">
        <v>394</v>
      </c>
      <c r="H37" s="10">
        <v>1</v>
      </c>
    </row>
    <row r="38" spans="1:8" x14ac:dyDescent="0.25">
      <c r="A38" s="10">
        <v>37</v>
      </c>
      <c r="B38" s="10">
        <v>37</v>
      </c>
      <c r="C38" s="10">
        <v>7</v>
      </c>
      <c r="D38" s="10">
        <v>4</v>
      </c>
      <c r="E38" s="68" t="s">
        <v>991</v>
      </c>
      <c r="F38" s="10">
        <v>50</v>
      </c>
      <c r="G38" s="10" t="s">
        <v>394</v>
      </c>
      <c r="H38" s="10">
        <v>1</v>
      </c>
    </row>
    <row r="39" spans="1:8" x14ac:dyDescent="0.25">
      <c r="A39" s="10">
        <v>38</v>
      </c>
      <c r="B39" s="10">
        <v>38</v>
      </c>
      <c r="C39" s="10">
        <v>8</v>
      </c>
      <c r="D39" s="10">
        <v>5</v>
      </c>
      <c r="E39" s="68" t="s">
        <v>991</v>
      </c>
      <c r="F39" s="10">
        <v>50</v>
      </c>
      <c r="G39" s="10" t="s">
        <v>394</v>
      </c>
      <c r="H39" s="10">
        <v>1</v>
      </c>
    </row>
    <row r="40" spans="1:8" x14ac:dyDescent="0.25">
      <c r="A40" s="10">
        <v>39</v>
      </c>
      <c r="B40" s="10">
        <v>39</v>
      </c>
      <c r="C40" s="10">
        <v>9</v>
      </c>
      <c r="D40" s="10">
        <v>4</v>
      </c>
      <c r="E40" s="68" t="s">
        <v>991</v>
      </c>
      <c r="F40" s="10">
        <v>50</v>
      </c>
      <c r="G40" s="10" t="s">
        <v>395</v>
      </c>
      <c r="H40" s="10">
        <v>1</v>
      </c>
    </row>
    <row r="41" spans="1:8" x14ac:dyDescent="0.25">
      <c r="A41" s="10">
        <v>40</v>
      </c>
      <c r="B41" s="10">
        <v>40</v>
      </c>
      <c r="C41" s="10">
        <v>10</v>
      </c>
      <c r="D41" s="10">
        <v>5</v>
      </c>
      <c r="E41" s="68" t="s">
        <v>1092</v>
      </c>
      <c r="F41" s="10">
        <v>50</v>
      </c>
      <c r="G41" s="10" t="s">
        <v>395</v>
      </c>
      <c r="H41" s="10">
        <v>1</v>
      </c>
    </row>
    <row r="42" spans="1:8" x14ac:dyDescent="0.25">
      <c r="A42" s="10">
        <v>41</v>
      </c>
      <c r="B42" s="10">
        <v>41</v>
      </c>
      <c r="C42" s="10">
        <v>11</v>
      </c>
      <c r="D42" s="10">
        <v>4</v>
      </c>
      <c r="E42" s="68" t="s">
        <v>991</v>
      </c>
      <c r="F42" s="10">
        <v>50</v>
      </c>
      <c r="G42" s="10" t="s">
        <v>395</v>
      </c>
      <c r="H42" s="10">
        <v>1</v>
      </c>
    </row>
    <row r="43" spans="1:8" x14ac:dyDescent="0.25">
      <c r="A43" s="10">
        <v>42</v>
      </c>
      <c r="B43" s="10">
        <v>42</v>
      </c>
      <c r="C43" s="10">
        <v>12</v>
      </c>
      <c r="D43" s="10">
        <v>5</v>
      </c>
      <c r="E43" s="68" t="s">
        <v>992</v>
      </c>
      <c r="F43" s="10">
        <v>50</v>
      </c>
      <c r="G43" s="10" t="s">
        <v>395</v>
      </c>
      <c r="H43" s="10">
        <v>1</v>
      </c>
    </row>
    <row r="44" spans="1:8" x14ac:dyDescent="0.25">
      <c r="A44" s="10">
        <v>43</v>
      </c>
      <c r="B44" s="10">
        <v>43</v>
      </c>
      <c r="C44" s="10">
        <v>13</v>
      </c>
      <c r="D44" s="10">
        <v>4</v>
      </c>
      <c r="E44" s="68" t="s">
        <v>992</v>
      </c>
      <c r="F44" s="10">
        <v>50</v>
      </c>
      <c r="G44" s="10" t="s">
        <v>395</v>
      </c>
      <c r="H44" s="10">
        <v>1</v>
      </c>
    </row>
    <row r="45" spans="1:8" x14ac:dyDescent="0.25">
      <c r="A45" s="10">
        <v>44</v>
      </c>
      <c r="B45" s="10">
        <v>44</v>
      </c>
      <c r="C45" s="10">
        <v>14</v>
      </c>
      <c r="D45" s="10">
        <v>5</v>
      </c>
      <c r="E45" s="68" t="s">
        <v>992</v>
      </c>
      <c r="F45" s="10">
        <v>50</v>
      </c>
      <c r="G45" s="10" t="s">
        <v>395</v>
      </c>
      <c r="H45" s="10">
        <v>1</v>
      </c>
    </row>
    <row r="46" spans="1:8" x14ac:dyDescent="0.25">
      <c r="A46" s="10">
        <v>45</v>
      </c>
      <c r="B46" s="10">
        <v>45</v>
      </c>
      <c r="C46" s="10">
        <v>15</v>
      </c>
      <c r="D46" s="10">
        <v>4</v>
      </c>
      <c r="E46" s="68" t="s">
        <v>1093</v>
      </c>
      <c r="F46" s="10">
        <v>50</v>
      </c>
      <c r="G46" s="10" t="s">
        <v>395</v>
      </c>
      <c r="H46" s="10">
        <v>1</v>
      </c>
    </row>
    <row r="47" spans="1:8" x14ac:dyDescent="0.25">
      <c r="A47" s="10">
        <v>46</v>
      </c>
      <c r="B47" s="10">
        <v>46</v>
      </c>
      <c r="C47" s="10">
        <v>16</v>
      </c>
      <c r="D47" s="10">
        <v>5</v>
      </c>
      <c r="E47" s="68" t="s">
        <v>992</v>
      </c>
      <c r="F47" s="10">
        <v>50</v>
      </c>
      <c r="G47" s="10" t="s">
        <v>395</v>
      </c>
      <c r="H47" s="10">
        <v>1</v>
      </c>
    </row>
    <row r="48" spans="1:8" x14ac:dyDescent="0.25">
      <c r="A48" s="10">
        <v>47</v>
      </c>
      <c r="B48" s="10">
        <v>47</v>
      </c>
      <c r="C48" s="10">
        <v>17</v>
      </c>
      <c r="D48" s="10">
        <v>4</v>
      </c>
      <c r="E48" s="68" t="s">
        <v>993</v>
      </c>
      <c r="F48" s="10">
        <v>50</v>
      </c>
      <c r="G48" s="10" t="s">
        <v>192</v>
      </c>
      <c r="H48" s="10">
        <v>1</v>
      </c>
    </row>
    <row r="49" spans="1:8" x14ac:dyDescent="0.25">
      <c r="A49" s="10">
        <v>48</v>
      </c>
      <c r="B49" s="10">
        <v>48</v>
      </c>
      <c r="C49" s="10">
        <v>18</v>
      </c>
      <c r="D49" s="10">
        <v>4</v>
      </c>
      <c r="E49" s="68" t="s">
        <v>993</v>
      </c>
      <c r="F49" s="10">
        <v>50</v>
      </c>
      <c r="G49" s="10" t="s">
        <v>192</v>
      </c>
      <c r="H49" s="10">
        <v>1</v>
      </c>
    </row>
    <row r="50" spans="1:8" x14ac:dyDescent="0.25">
      <c r="A50" s="10">
        <v>49</v>
      </c>
      <c r="B50" s="10">
        <v>49</v>
      </c>
      <c r="C50" s="10">
        <v>19</v>
      </c>
      <c r="D50" s="10">
        <v>4</v>
      </c>
      <c r="E50" s="68" t="s">
        <v>993</v>
      </c>
      <c r="F50" s="10">
        <v>50</v>
      </c>
      <c r="G50" s="10" t="s">
        <v>192</v>
      </c>
      <c r="H50" s="10">
        <v>1</v>
      </c>
    </row>
    <row r="51" spans="1:8" x14ac:dyDescent="0.25">
      <c r="A51" s="10">
        <v>50</v>
      </c>
      <c r="B51" s="10">
        <v>50</v>
      </c>
      <c r="C51" s="10">
        <v>20</v>
      </c>
      <c r="D51" s="10">
        <v>4</v>
      </c>
      <c r="E51" s="68" t="s">
        <v>994</v>
      </c>
      <c r="F51" s="10">
        <v>50</v>
      </c>
      <c r="G51" s="10" t="s">
        <v>192</v>
      </c>
      <c r="H51" s="10">
        <v>1</v>
      </c>
    </row>
    <row r="52" spans="1:8" x14ac:dyDescent="0.25">
      <c r="A52" s="10">
        <v>51</v>
      </c>
      <c r="B52" s="10">
        <v>51</v>
      </c>
      <c r="C52" s="10">
        <v>1</v>
      </c>
      <c r="D52" s="10">
        <v>4</v>
      </c>
      <c r="E52" s="68" t="s">
        <v>994</v>
      </c>
      <c r="F52" s="10">
        <v>50</v>
      </c>
      <c r="G52" s="10" t="s">
        <v>192</v>
      </c>
      <c r="H52" s="10">
        <v>1</v>
      </c>
    </row>
    <row r="53" spans="1:8" x14ac:dyDescent="0.25">
      <c r="A53" s="10">
        <v>52</v>
      </c>
      <c r="B53" s="10">
        <v>52</v>
      </c>
      <c r="C53" s="10">
        <v>2</v>
      </c>
      <c r="D53" s="10">
        <v>5</v>
      </c>
      <c r="E53" s="68" t="s">
        <v>1094</v>
      </c>
      <c r="F53" s="10">
        <v>50</v>
      </c>
      <c r="G53" s="10" t="s">
        <v>192</v>
      </c>
      <c r="H53" s="10">
        <v>1</v>
      </c>
    </row>
    <row r="54" spans="1:8" x14ac:dyDescent="0.25">
      <c r="A54" s="10">
        <v>53</v>
      </c>
      <c r="B54" s="10">
        <v>53</v>
      </c>
      <c r="C54" s="10">
        <v>3</v>
      </c>
      <c r="D54" s="10">
        <v>5</v>
      </c>
      <c r="E54" s="68" t="s">
        <v>1095</v>
      </c>
      <c r="F54" s="10">
        <v>50</v>
      </c>
      <c r="G54" s="10" t="s">
        <v>192</v>
      </c>
      <c r="H54" s="10">
        <v>1</v>
      </c>
    </row>
    <row r="55" spans="1:8" x14ac:dyDescent="0.25">
      <c r="A55" s="10">
        <v>54</v>
      </c>
      <c r="B55" s="10">
        <v>54</v>
      </c>
      <c r="C55" s="10">
        <v>4</v>
      </c>
      <c r="D55" s="10">
        <v>5</v>
      </c>
      <c r="E55" s="68" t="s">
        <v>1095</v>
      </c>
      <c r="F55" s="10">
        <v>50</v>
      </c>
      <c r="G55" s="10" t="s">
        <v>393</v>
      </c>
      <c r="H55" s="10">
        <v>1</v>
      </c>
    </row>
    <row r="56" spans="1:8" x14ac:dyDescent="0.25">
      <c r="A56" s="10">
        <v>55</v>
      </c>
      <c r="B56" s="10">
        <v>55</v>
      </c>
      <c r="C56" s="10">
        <v>5</v>
      </c>
      <c r="D56" s="10">
        <v>4</v>
      </c>
      <c r="E56" s="68" t="s">
        <v>989</v>
      </c>
      <c r="F56" s="10">
        <v>50</v>
      </c>
      <c r="G56" s="10" t="s">
        <v>393</v>
      </c>
      <c r="H56" s="10">
        <v>1</v>
      </c>
    </row>
    <row r="57" spans="1:8" x14ac:dyDescent="0.25">
      <c r="A57" s="10">
        <v>56</v>
      </c>
      <c r="B57" s="10">
        <v>56</v>
      </c>
      <c r="C57" s="10">
        <v>6</v>
      </c>
      <c r="D57" s="10">
        <v>5</v>
      </c>
      <c r="E57" s="68" t="s">
        <v>989</v>
      </c>
      <c r="F57" s="10">
        <v>50</v>
      </c>
      <c r="G57" s="10" t="s">
        <v>393</v>
      </c>
      <c r="H57" s="10">
        <v>1</v>
      </c>
    </row>
    <row r="58" spans="1:8" x14ac:dyDescent="0.25">
      <c r="A58" s="10">
        <v>57</v>
      </c>
      <c r="B58" s="10">
        <v>57</v>
      </c>
      <c r="C58" s="10">
        <v>7</v>
      </c>
      <c r="D58" s="10">
        <v>4</v>
      </c>
      <c r="E58" s="68" t="s">
        <v>989</v>
      </c>
      <c r="F58" s="10">
        <v>50</v>
      </c>
      <c r="G58" s="10" t="s">
        <v>393</v>
      </c>
      <c r="H58" s="10">
        <v>1</v>
      </c>
    </row>
    <row r="59" spans="1:8" x14ac:dyDescent="0.25">
      <c r="A59" s="10">
        <v>58</v>
      </c>
      <c r="B59" s="10">
        <v>58</v>
      </c>
      <c r="C59" s="10">
        <v>8</v>
      </c>
      <c r="D59" s="10">
        <v>5</v>
      </c>
      <c r="E59" s="68" t="s">
        <v>999</v>
      </c>
      <c r="F59" s="10">
        <v>50</v>
      </c>
      <c r="G59" s="10" t="s">
        <v>393</v>
      </c>
      <c r="H59" s="10">
        <v>1</v>
      </c>
    </row>
    <row r="60" spans="1:8" x14ac:dyDescent="0.25">
      <c r="A60" s="10">
        <v>59</v>
      </c>
      <c r="B60" s="10">
        <v>59</v>
      </c>
      <c r="C60" s="10">
        <v>9</v>
      </c>
      <c r="D60" s="10">
        <v>4</v>
      </c>
      <c r="E60" s="68" t="s">
        <v>999</v>
      </c>
      <c r="F60" s="10">
        <v>50</v>
      </c>
      <c r="G60" s="10" t="s">
        <v>393</v>
      </c>
      <c r="H60" s="10">
        <v>1</v>
      </c>
    </row>
    <row r="61" spans="1:8" x14ac:dyDescent="0.25">
      <c r="A61" s="10">
        <v>60</v>
      </c>
      <c r="B61" s="10">
        <v>60</v>
      </c>
      <c r="C61" s="10">
        <v>10</v>
      </c>
      <c r="D61" s="10">
        <v>5</v>
      </c>
      <c r="E61" s="68" t="s">
        <v>999</v>
      </c>
      <c r="F61" s="10">
        <v>50</v>
      </c>
      <c r="G61" s="10" t="s">
        <v>393</v>
      </c>
      <c r="H61" s="10">
        <v>1</v>
      </c>
    </row>
    <row r="62" spans="1:8" x14ac:dyDescent="0.25">
      <c r="A62" s="3">
        <v>61</v>
      </c>
      <c r="B62" s="3">
        <v>61</v>
      </c>
      <c r="C62" s="3">
        <v>11</v>
      </c>
      <c r="D62" s="3">
        <v>4</v>
      </c>
      <c r="E62" s="62" t="s">
        <v>1003</v>
      </c>
      <c r="F62" s="3">
        <v>33</v>
      </c>
      <c r="G62" s="3" t="s">
        <v>192</v>
      </c>
      <c r="H62" s="3">
        <v>1</v>
      </c>
    </row>
    <row r="63" spans="1:8" x14ac:dyDescent="0.25">
      <c r="A63" s="3">
        <v>62</v>
      </c>
      <c r="B63" s="3">
        <v>62</v>
      </c>
      <c r="C63" s="3">
        <v>12</v>
      </c>
      <c r="D63" s="3">
        <v>4</v>
      </c>
      <c r="E63" s="62" t="s">
        <v>1003</v>
      </c>
      <c r="F63" s="3">
        <v>34</v>
      </c>
      <c r="G63" s="3" t="s">
        <v>203</v>
      </c>
      <c r="H63" s="3">
        <v>1</v>
      </c>
    </row>
    <row r="64" spans="1:8" x14ac:dyDescent="0.25">
      <c r="A64" s="3">
        <v>63</v>
      </c>
      <c r="B64" s="3">
        <v>63</v>
      </c>
      <c r="C64" s="3">
        <v>13</v>
      </c>
      <c r="D64" s="3">
        <v>4</v>
      </c>
      <c r="E64" s="62" t="s">
        <v>1003</v>
      </c>
      <c r="F64" s="3">
        <v>35</v>
      </c>
      <c r="G64" s="3" t="s">
        <v>201</v>
      </c>
      <c r="H64" s="3">
        <v>1</v>
      </c>
    </row>
    <row r="65" spans="1:8" x14ac:dyDescent="0.25">
      <c r="A65" s="3">
        <v>64</v>
      </c>
      <c r="B65" s="3">
        <v>64</v>
      </c>
      <c r="C65" s="3">
        <v>14</v>
      </c>
      <c r="D65" s="3">
        <v>4</v>
      </c>
      <c r="E65" s="62" t="s">
        <v>1004</v>
      </c>
      <c r="F65" s="3">
        <v>36</v>
      </c>
      <c r="G65" s="3" t="s">
        <v>192</v>
      </c>
      <c r="H65" s="3">
        <v>1</v>
      </c>
    </row>
    <row r="66" spans="1:8" x14ac:dyDescent="0.25">
      <c r="A66" s="3">
        <v>65</v>
      </c>
      <c r="B66" s="3">
        <v>65</v>
      </c>
      <c r="C66" s="3">
        <v>15</v>
      </c>
      <c r="D66" s="3">
        <v>4</v>
      </c>
      <c r="E66" s="62" t="s">
        <v>1004</v>
      </c>
      <c r="F66" s="3">
        <v>37</v>
      </c>
      <c r="G66" s="3" t="s">
        <v>203</v>
      </c>
      <c r="H66" s="3">
        <v>1</v>
      </c>
    </row>
    <row r="67" spans="1:8" x14ac:dyDescent="0.25">
      <c r="A67" s="3">
        <v>66</v>
      </c>
      <c r="B67" s="3">
        <v>66</v>
      </c>
      <c r="C67" s="3">
        <v>16</v>
      </c>
      <c r="D67" s="3">
        <v>4</v>
      </c>
      <c r="E67" s="62" t="s">
        <v>1004</v>
      </c>
      <c r="F67" s="3">
        <v>38</v>
      </c>
      <c r="G67" s="3" t="s">
        <v>201</v>
      </c>
      <c r="H67" s="3">
        <v>1</v>
      </c>
    </row>
    <row r="68" spans="1:8" x14ac:dyDescent="0.25">
      <c r="A68" s="3">
        <v>67</v>
      </c>
      <c r="B68" s="3">
        <v>67</v>
      </c>
      <c r="C68" s="3">
        <v>17</v>
      </c>
      <c r="D68" s="3">
        <v>5</v>
      </c>
      <c r="E68" s="62" t="s">
        <v>1096</v>
      </c>
      <c r="F68" s="3">
        <v>39</v>
      </c>
      <c r="G68" s="3" t="s">
        <v>394</v>
      </c>
      <c r="H68" s="3">
        <v>1</v>
      </c>
    </row>
    <row r="69" spans="1:8" x14ac:dyDescent="0.25">
      <c r="A69" s="3">
        <v>68</v>
      </c>
      <c r="B69" s="3">
        <v>68</v>
      </c>
      <c r="C69" s="3">
        <v>18</v>
      </c>
      <c r="D69" s="3">
        <v>5</v>
      </c>
      <c r="E69" s="62" t="s">
        <v>1006</v>
      </c>
      <c r="F69" s="3">
        <v>40</v>
      </c>
      <c r="G69" s="3" t="s">
        <v>203</v>
      </c>
      <c r="H69" s="3">
        <v>1</v>
      </c>
    </row>
    <row r="70" spans="1:8" x14ac:dyDescent="0.25">
      <c r="A70" s="3">
        <v>69</v>
      </c>
      <c r="B70" s="3">
        <v>69</v>
      </c>
      <c r="C70" s="3">
        <v>19</v>
      </c>
      <c r="D70" s="3">
        <v>5</v>
      </c>
      <c r="E70" s="62" t="s">
        <v>1006</v>
      </c>
      <c r="F70" s="3">
        <v>41</v>
      </c>
      <c r="G70" s="3" t="s">
        <v>192</v>
      </c>
      <c r="H70" s="3">
        <v>1</v>
      </c>
    </row>
    <row r="71" spans="1:8" x14ac:dyDescent="0.25">
      <c r="A71" s="3">
        <v>70</v>
      </c>
      <c r="B71" s="3">
        <v>70</v>
      </c>
      <c r="C71" s="3">
        <v>20</v>
      </c>
      <c r="D71" s="3">
        <v>5</v>
      </c>
      <c r="E71" s="62" t="s">
        <v>1006</v>
      </c>
      <c r="F71" s="3">
        <v>42</v>
      </c>
      <c r="G71" s="3" t="s">
        <v>202</v>
      </c>
      <c r="H71" s="3">
        <v>1</v>
      </c>
    </row>
    <row r="72" spans="1:8" x14ac:dyDescent="0.25">
      <c r="A72" s="3">
        <v>71</v>
      </c>
      <c r="B72" s="3">
        <v>71</v>
      </c>
      <c r="C72" s="3">
        <v>1</v>
      </c>
      <c r="D72" s="3">
        <v>5</v>
      </c>
      <c r="E72" s="62" t="s">
        <v>1005</v>
      </c>
      <c r="F72" s="3">
        <v>43</v>
      </c>
      <c r="G72" s="3" t="s">
        <v>192</v>
      </c>
      <c r="H72" s="3">
        <v>1</v>
      </c>
    </row>
    <row r="73" spans="1:8" x14ac:dyDescent="0.25">
      <c r="A73" s="3">
        <v>72</v>
      </c>
      <c r="B73" s="3">
        <v>72</v>
      </c>
      <c r="C73" s="3">
        <v>2</v>
      </c>
      <c r="D73" s="3">
        <v>5</v>
      </c>
      <c r="E73" s="62" t="s">
        <v>1005</v>
      </c>
      <c r="F73" s="3">
        <v>44</v>
      </c>
      <c r="G73" s="3" t="s">
        <v>203</v>
      </c>
      <c r="H73" s="3">
        <v>1</v>
      </c>
    </row>
    <row r="74" spans="1:8" x14ac:dyDescent="0.25">
      <c r="A74" s="3">
        <v>73</v>
      </c>
      <c r="B74" s="3">
        <v>73</v>
      </c>
      <c r="C74" s="3">
        <v>3</v>
      </c>
      <c r="D74" s="3">
        <v>4</v>
      </c>
      <c r="E74" s="62" t="s">
        <v>1005</v>
      </c>
      <c r="F74" s="3">
        <v>45</v>
      </c>
      <c r="G74" s="3" t="s">
        <v>192</v>
      </c>
      <c r="H74" s="3">
        <v>1</v>
      </c>
    </row>
    <row r="75" spans="1:8" x14ac:dyDescent="0.25">
      <c r="A75" s="3">
        <v>74</v>
      </c>
      <c r="B75" s="3">
        <v>74</v>
      </c>
      <c r="C75" s="3">
        <v>4</v>
      </c>
      <c r="D75" s="3">
        <v>4</v>
      </c>
      <c r="E75" s="62" t="s">
        <v>1005</v>
      </c>
      <c r="F75" s="3">
        <v>29</v>
      </c>
      <c r="G75" s="3" t="s">
        <v>394</v>
      </c>
      <c r="H75" s="3">
        <v>1</v>
      </c>
    </row>
    <row r="76" spans="1:8" x14ac:dyDescent="0.25">
      <c r="A76" s="3">
        <v>75</v>
      </c>
      <c r="B76" s="3">
        <v>75</v>
      </c>
      <c r="C76" s="3">
        <v>5</v>
      </c>
      <c r="D76" s="3">
        <v>4</v>
      </c>
      <c r="E76" s="62" t="s">
        <v>1007</v>
      </c>
      <c r="F76" s="3">
        <v>30</v>
      </c>
      <c r="G76" s="3" t="s">
        <v>192</v>
      </c>
      <c r="H76" s="3">
        <v>1</v>
      </c>
    </row>
    <row r="77" spans="1:8" x14ac:dyDescent="0.25">
      <c r="A77" s="3">
        <v>76</v>
      </c>
      <c r="B77" s="3">
        <v>76</v>
      </c>
      <c r="C77" s="3">
        <v>6</v>
      </c>
      <c r="D77" s="3">
        <v>4</v>
      </c>
      <c r="E77" s="62" t="s">
        <v>1007</v>
      </c>
      <c r="F77" s="3">
        <v>31</v>
      </c>
      <c r="G77" s="3" t="s">
        <v>192</v>
      </c>
      <c r="H77" s="3">
        <v>1</v>
      </c>
    </row>
    <row r="78" spans="1:8" x14ac:dyDescent="0.25">
      <c r="A78" s="3">
        <v>77</v>
      </c>
      <c r="B78" s="3">
        <v>77</v>
      </c>
      <c r="C78" s="3">
        <v>7</v>
      </c>
      <c r="D78" s="3">
        <v>4</v>
      </c>
      <c r="E78" s="62" t="s">
        <v>1007</v>
      </c>
      <c r="F78" s="3">
        <v>32</v>
      </c>
      <c r="G78" s="3" t="s">
        <v>192</v>
      </c>
      <c r="H78" s="3">
        <v>1</v>
      </c>
    </row>
    <row r="79" spans="1:8" x14ac:dyDescent="0.25">
      <c r="A79" s="3">
        <v>78</v>
      </c>
      <c r="B79" s="3">
        <v>78</v>
      </c>
      <c r="C79" s="3">
        <v>8</v>
      </c>
      <c r="D79" s="3">
        <v>4</v>
      </c>
      <c r="E79" s="62" t="s">
        <v>1008</v>
      </c>
      <c r="F79" s="3">
        <v>33</v>
      </c>
      <c r="G79" s="3" t="s">
        <v>201</v>
      </c>
      <c r="H79" s="3">
        <v>1</v>
      </c>
    </row>
    <row r="80" spans="1:8" x14ac:dyDescent="0.25">
      <c r="A80" s="3">
        <v>79</v>
      </c>
      <c r="B80" s="3">
        <v>79</v>
      </c>
      <c r="C80" s="3">
        <v>9</v>
      </c>
      <c r="D80" s="3">
        <v>5</v>
      </c>
      <c r="E80" s="62" t="s">
        <v>1008</v>
      </c>
      <c r="F80" s="3">
        <v>34</v>
      </c>
      <c r="G80" s="3" t="s">
        <v>201</v>
      </c>
      <c r="H80" s="3">
        <v>1</v>
      </c>
    </row>
    <row r="81" spans="1:8" x14ac:dyDescent="0.25">
      <c r="A81" s="3">
        <v>80</v>
      </c>
      <c r="B81" s="3">
        <v>80</v>
      </c>
      <c r="C81" s="3">
        <v>10</v>
      </c>
      <c r="D81" s="3">
        <v>5</v>
      </c>
      <c r="E81" s="62" t="s">
        <v>1008</v>
      </c>
      <c r="F81" s="3">
        <v>35</v>
      </c>
      <c r="G81" s="3" t="s">
        <v>203</v>
      </c>
      <c r="H81" s="3">
        <v>1</v>
      </c>
    </row>
    <row r="82" spans="1:8" x14ac:dyDescent="0.25">
      <c r="A82" s="3">
        <v>81</v>
      </c>
      <c r="B82" s="3">
        <v>81</v>
      </c>
      <c r="C82" s="3">
        <v>11</v>
      </c>
      <c r="D82" s="3">
        <v>5</v>
      </c>
      <c r="E82" s="62" t="s">
        <v>1008</v>
      </c>
      <c r="F82" s="3">
        <v>36</v>
      </c>
      <c r="G82" s="3" t="s">
        <v>192</v>
      </c>
      <c r="H82" s="3">
        <v>1</v>
      </c>
    </row>
    <row r="83" spans="1:8" x14ac:dyDescent="0.25">
      <c r="A83" s="3">
        <v>82</v>
      </c>
      <c r="B83" s="3">
        <v>82</v>
      </c>
      <c r="C83" s="3">
        <v>12</v>
      </c>
      <c r="D83" s="3">
        <v>5</v>
      </c>
      <c r="E83" s="62" t="s">
        <v>1012</v>
      </c>
      <c r="F83" s="3">
        <v>37</v>
      </c>
      <c r="G83" s="3" t="s">
        <v>192</v>
      </c>
      <c r="H83" s="3">
        <v>1</v>
      </c>
    </row>
    <row r="84" spans="1:8" x14ac:dyDescent="0.25">
      <c r="A84" s="3">
        <v>83</v>
      </c>
      <c r="B84" s="3">
        <v>83</v>
      </c>
      <c r="C84" s="3">
        <v>13</v>
      </c>
      <c r="D84" s="3">
        <v>4</v>
      </c>
      <c r="E84" s="62" t="s">
        <v>1012</v>
      </c>
      <c r="F84" s="3">
        <v>38</v>
      </c>
      <c r="G84" s="3" t="s">
        <v>203</v>
      </c>
      <c r="H84" s="3">
        <v>1</v>
      </c>
    </row>
    <row r="85" spans="1:8" x14ac:dyDescent="0.25">
      <c r="A85" s="3">
        <v>84</v>
      </c>
      <c r="B85" s="3">
        <v>84</v>
      </c>
      <c r="C85" s="3">
        <v>14</v>
      </c>
      <c r="D85" s="3">
        <v>4</v>
      </c>
      <c r="E85" s="62" t="s">
        <v>1012</v>
      </c>
      <c r="F85" s="3">
        <v>39</v>
      </c>
      <c r="G85" s="3" t="s">
        <v>394</v>
      </c>
      <c r="H85" s="3">
        <v>1</v>
      </c>
    </row>
    <row r="86" spans="1:8" x14ac:dyDescent="0.25">
      <c r="A86" s="3">
        <v>85</v>
      </c>
      <c r="B86" s="3">
        <v>85</v>
      </c>
      <c r="C86" s="3">
        <v>15</v>
      </c>
      <c r="D86" s="3">
        <v>4</v>
      </c>
      <c r="E86" s="62" t="s">
        <v>1016</v>
      </c>
      <c r="F86" s="3">
        <v>40</v>
      </c>
      <c r="G86" s="3" t="s">
        <v>192</v>
      </c>
      <c r="H86" s="3">
        <v>1</v>
      </c>
    </row>
    <row r="87" spans="1:8" x14ac:dyDescent="0.25">
      <c r="A87" s="3">
        <v>86</v>
      </c>
      <c r="B87" s="3">
        <v>86</v>
      </c>
      <c r="C87" s="3">
        <v>16</v>
      </c>
      <c r="D87" s="3">
        <v>5</v>
      </c>
      <c r="E87" s="62" t="s">
        <v>1097</v>
      </c>
      <c r="F87" s="3">
        <v>41</v>
      </c>
      <c r="G87" s="3" t="s">
        <v>203</v>
      </c>
      <c r="H87" s="3">
        <v>1</v>
      </c>
    </row>
    <row r="88" spans="1:8" x14ac:dyDescent="0.25">
      <c r="A88" s="3">
        <v>87</v>
      </c>
      <c r="B88" s="3">
        <v>87</v>
      </c>
      <c r="C88" s="3">
        <v>17</v>
      </c>
      <c r="D88" s="3">
        <v>5</v>
      </c>
      <c r="E88" s="62" t="s">
        <v>1097</v>
      </c>
      <c r="F88" s="3">
        <v>42</v>
      </c>
      <c r="G88" s="3" t="s">
        <v>201</v>
      </c>
      <c r="H88" s="3">
        <v>1</v>
      </c>
    </row>
    <row r="89" spans="1:8" x14ac:dyDescent="0.25">
      <c r="A89" s="3">
        <v>88</v>
      </c>
      <c r="B89" s="3">
        <v>88</v>
      </c>
      <c r="C89" s="3">
        <v>18</v>
      </c>
      <c r="D89" s="3">
        <v>5</v>
      </c>
      <c r="E89" s="62" t="s">
        <v>1017</v>
      </c>
      <c r="F89" s="3">
        <v>43</v>
      </c>
      <c r="G89" s="3" t="s">
        <v>201</v>
      </c>
      <c r="H89" s="3">
        <v>1</v>
      </c>
    </row>
    <row r="90" spans="1:8" x14ac:dyDescent="0.25">
      <c r="A90" s="3">
        <v>89</v>
      </c>
      <c r="B90" s="3">
        <v>89</v>
      </c>
      <c r="C90" s="3">
        <v>19</v>
      </c>
      <c r="D90" s="3">
        <v>4</v>
      </c>
      <c r="E90" s="62" t="s">
        <v>1017</v>
      </c>
      <c r="F90" s="3">
        <v>44</v>
      </c>
      <c r="G90" s="3" t="s">
        <v>192</v>
      </c>
      <c r="H90" s="3">
        <v>1</v>
      </c>
    </row>
    <row r="91" spans="1:8" x14ac:dyDescent="0.25">
      <c r="A91" s="3">
        <v>90</v>
      </c>
      <c r="B91" s="3">
        <v>90</v>
      </c>
      <c r="C91" s="3">
        <v>20</v>
      </c>
      <c r="D91" s="3">
        <v>4</v>
      </c>
      <c r="E91" s="62" t="s">
        <v>1098</v>
      </c>
      <c r="F91" s="3">
        <v>45</v>
      </c>
      <c r="G91" s="3" t="s">
        <v>201</v>
      </c>
      <c r="H91" s="3">
        <v>1</v>
      </c>
    </row>
    <row r="92" spans="1:8" x14ac:dyDescent="0.25">
      <c r="A92" s="3">
        <v>91</v>
      </c>
      <c r="B92" s="3">
        <v>91</v>
      </c>
      <c r="C92" s="3">
        <v>1</v>
      </c>
      <c r="D92" s="3">
        <v>4</v>
      </c>
      <c r="E92" s="62" t="s">
        <v>1098</v>
      </c>
      <c r="F92" s="3">
        <v>28</v>
      </c>
      <c r="G92" s="3" t="s">
        <v>203</v>
      </c>
      <c r="H92" s="3">
        <v>1</v>
      </c>
    </row>
    <row r="93" spans="1:8" x14ac:dyDescent="0.25">
      <c r="A93" s="3">
        <v>92</v>
      </c>
      <c r="B93" s="3">
        <v>92</v>
      </c>
      <c r="C93" s="3">
        <v>2</v>
      </c>
      <c r="D93" s="3">
        <v>4</v>
      </c>
      <c r="E93" s="62" t="s">
        <v>1021</v>
      </c>
      <c r="F93" s="3">
        <v>29</v>
      </c>
      <c r="G93" s="3" t="s">
        <v>192</v>
      </c>
      <c r="H93" s="3">
        <v>1</v>
      </c>
    </row>
    <row r="94" spans="1:8" x14ac:dyDescent="0.25">
      <c r="A94" s="3">
        <v>93</v>
      </c>
      <c r="B94" s="3">
        <v>93</v>
      </c>
      <c r="C94" s="3">
        <v>3</v>
      </c>
      <c r="D94" s="3">
        <v>5</v>
      </c>
      <c r="E94" s="62" t="s">
        <v>1021</v>
      </c>
      <c r="F94" s="3">
        <v>30</v>
      </c>
      <c r="G94" s="3" t="s">
        <v>203</v>
      </c>
      <c r="H94" s="3">
        <v>1</v>
      </c>
    </row>
    <row r="95" spans="1:8" x14ac:dyDescent="0.25">
      <c r="A95" s="3">
        <v>94</v>
      </c>
      <c r="B95" s="3">
        <v>94</v>
      </c>
      <c r="C95" s="3">
        <v>4</v>
      </c>
      <c r="D95" s="3">
        <v>5</v>
      </c>
      <c r="E95" s="62" t="s">
        <v>1021</v>
      </c>
      <c r="F95" s="3">
        <v>31</v>
      </c>
      <c r="G95" s="3" t="s">
        <v>192</v>
      </c>
      <c r="H95" s="3">
        <v>1</v>
      </c>
    </row>
    <row r="96" spans="1:8" x14ac:dyDescent="0.25">
      <c r="A96" s="3">
        <v>95</v>
      </c>
      <c r="B96" s="3">
        <v>95</v>
      </c>
      <c r="C96" s="3">
        <v>5</v>
      </c>
      <c r="D96" s="3">
        <v>5</v>
      </c>
      <c r="E96" s="62" t="s">
        <v>1021</v>
      </c>
      <c r="F96" s="3">
        <v>32</v>
      </c>
      <c r="G96" s="3" t="s">
        <v>201</v>
      </c>
      <c r="H96" s="3">
        <v>1</v>
      </c>
    </row>
    <row r="97" spans="1:8" x14ac:dyDescent="0.25">
      <c r="A97" s="3">
        <v>96</v>
      </c>
      <c r="B97" s="3">
        <v>96</v>
      </c>
      <c r="C97" s="3">
        <v>6</v>
      </c>
      <c r="D97" s="3">
        <v>4</v>
      </c>
      <c r="E97" s="62" t="s">
        <v>1099</v>
      </c>
      <c r="F97" s="3">
        <v>33</v>
      </c>
      <c r="G97" s="3" t="s">
        <v>202</v>
      </c>
      <c r="H97" s="3">
        <v>1</v>
      </c>
    </row>
    <row r="98" spans="1:8" x14ac:dyDescent="0.25">
      <c r="A98" s="3">
        <v>97</v>
      </c>
      <c r="B98" s="3">
        <v>97</v>
      </c>
      <c r="C98" s="3">
        <v>7</v>
      </c>
      <c r="D98" s="3">
        <v>4</v>
      </c>
      <c r="E98" s="62" t="s">
        <v>1099</v>
      </c>
      <c r="F98" s="3">
        <v>34</v>
      </c>
      <c r="G98" s="3" t="s">
        <v>203</v>
      </c>
      <c r="H98" s="3">
        <v>1</v>
      </c>
    </row>
    <row r="99" spans="1:8" x14ac:dyDescent="0.25">
      <c r="A99" s="3">
        <v>98</v>
      </c>
      <c r="B99" s="3">
        <v>98</v>
      </c>
      <c r="C99" s="3">
        <v>8</v>
      </c>
      <c r="D99" s="3">
        <v>4</v>
      </c>
      <c r="E99" s="62" t="s">
        <v>1099</v>
      </c>
      <c r="F99" s="3">
        <v>35</v>
      </c>
      <c r="G99" s="3" t="s">
        <v>203</v>
      </c>
      <c r="H99" s="3">
        <v>1</v>
      </c>
    </row>
    <row r="100" spans="1:8" x14ac:dyDescent="0.25">
      <c r="A100" s="3">
        <v>99</v>
      </c>
      <c r="B100" s="3">
        <v>99</v>
      </c>
      <c r="C100" s="3">
        <v>9</v>
      </c>
      <c r="D100" s="3">
        <v>5</v>
      </c>
      <c r="E100" s="62" t="s">
        <v>1099</v>
      </c>
      <c r="F100" s="3">
        <v>36</v>
      </c>
      <c r="G100" s="3" t="s">
        <v>192</v>
      </c>
      <c r="H100" s="3">
        <v>1</v>
      </c>
    </row>
    <row r="101" spans="1:8" x14ac:dyDescent="0.25">
      <c r="A101" s="3">
        <v>100</v>
      </c>
      <c r="B101" s="3">
        <v>100</v>
      </c>
      <c r="C101" s="3">
        <v>10</v>
      </c>
      <c r="D101" s="3">
        <v>4</v>
      </c>
      <c r="E101" s="62" t="s">
        <v>1099</v>
      </c>
      <c r="F101" s="3">
        <v>37</v>
      </c>
      <c r="G101" s="3" t="s">
        <v>203</v>
      </c>
      <c r="H101" s="3">
        <v>1</v>
      </c>
    </row>
    <row r="102" spans="1:8" x14ac:dyDescent="0.25">
      <c r="A102" s="41">
        <v>101</v>
      </c>
      <c r="B102" s="8">
        <v>-10</v>
      </c>
      <c r="C102" s="8">
        <v>38</v>
      </c>
      <c r="D102" s="41">
        <v>1</v>
      </c>
      <c r="E102" s="69" t="s">
        <v>716</v>
      </c>
      <c r="F102" s="8">
        <v>150</v>
      </c>
      <c r="G102" s="3" t="s">
        <v>1100</v>
      </c>
      <c r="H102" s="8" t="s">
        <v>731</v>
      </c>
    </row>
    <row r="103" spans="1:8" x14ac:dyDescent="0.25">
      <c r="A103" s="41">
        <v>102</v>
      </c>
      <c r="B103" s="8">
        <v>-9</v>
      </c>
      <c r="C103" s="8">
        <v>39</v>
      </c>
      <c r="D103" s="41">
        <v>1</v>
      </c>
      <c r="E103" s="69" t="s">
        <v>717</v>
      </c>
      <c r="F103" s="8">
        <v>151</v>
      </c>
      <c r="G103" s="3" t="s">
        <v>201</v>
      </c>
      <c r="H103" s="8" t="s">
        <v>732</v>
      </c>
    </row>
    <row r="104" spans="1:8" x14ac:dyDescent="0.25">
      <c r="A104" s="41">
        <v>103</v>
      </c>
      <c r="B104" s="8">
        <v>-8</v>
      </c>
      <c r="C104" s="8">
        <v>40</v>
      </c>
      <c r="D104" s="8" t="s">
        <v>730</v>
      </c>
      <c r="E104" s="69" t="s">
        <v>718</v>
      </c>
      <c r="F104" s="8">
        <v>152</v>
      </c>
      <c r="G104" s="3" t="s">
        <v>202</v>
      </c>
      <c r="H104" s="8" t="s">
        <v>731</v>
      </c>
    </row>
    <row r="105" spans="1:8" x14ac:dyDescent="0.25">
      <c r="A105" s="41">
        <v>104</v>
      </c>
      <c r="B105" s="8">
        <v>-7</v>
      </c>
      <c r="C105" s="8">
        <v>41</v>
      </c>
      <c r="D105" s="8">
        <v>68</v>
      </c>
      <c r="E105" s="69" t="s">
        <v>719</v>
      </c>
      <c r="F105" s="8">
        <v>153</v>
      </c>
      <c r="G105" s="3" t="s">
        <v>193</v>
      </c>
      <c r="H105" s="8" t="s">
        <v>732</v>
      </c>
    </row>
    <row r="106" spans="1:8" x14ac:dyDescent="0.25">
      <c r="A106" s="41">
        <v>105</v>
      </c>
      <c r="B106" s="8">
        <v>-6</v>
      </c>
      <c r="C106" s="8">
        <v>42</v>
      </c>
      <c r="D106" s="8">
        <v>6</v>
      </c>
      <c r="E106" s="69" t="s">
        <v>720</v>
      </c>
      <c r="F106" s="8">
        <v>154</v>
      </c>
      <c r="G106" s="3" t="s">
        <v>194</v>
      </c>
      <c r="H106" s="41">
        <v>0</v>
      </c>
    </row>
    <row r="107" spans="1:8" x14ac:dyDescent="0.25">
      <c r="A107" s="41">
        <v>106</v>
      </c>
      <c r="B107" s="8">
        <v>-5</v>
      </c>
      <c r="C107" s="8">
        <v>43</v>
      </c>
      <c r="D107" s="8" t="s">
        <v>730</v>
      </c>
      <c r="E107" s="69" t="s">
        <v>721</v>
      </c>
      <c r="F107" s="8">
        <v>155</v>
      </c>
      <c r="G107" s="3" t="s">
        <v>1101</v>
      </c>
      <c r="H107" s="41">
        <v>0</v>
      </c>
    </row>
    <row r="108" spans="1:8" x14ac:dyDescent="0.25">
      <c r="A108" s="41">
        <v>107</v>
      </c>
      <c r="B108" s="8">
        <v>-4</v>
      </c>
      <c r="C108" s="8">
        <v>44</v>
      </c>
      <c r="D108" s="41">
        <v>1</v>
      </c>
      <c r="E108" s="69" t="s">
        <v>722</v>
      </c>
      <c r="F108" s="8">
        <v>156</v>
      </c>
      <c r="G108" s="3" t="s">
        <v>195</v>
      </c>
      <c r="H108" s="41">
        <v>0</v>
      </c>
    </row>
    <row r="109" spans="1:8" x14ac:dyDescent="0.25">
      <c r="A109" s="41">
        <v>108</v>
      </c>
      <c r="B109" s="8">
        <v>-3</v>
      </c>
      <c r="C109" s="8">
        <v>45</v>
      </c>
      <c r="D109" s="8">
        <v>18</v>
      </c>
      <c r="E109" s="69" t="s">
        <v>723</v>
      </c>
      <c r="F109" s="8">
        <v>157</v>
      </c>
      <c r="G109" s="3" t="s">
        <v>196</v>
      </c>
      <c r="H109" s="41">
        <v>0</v>
      </c>
    </row>
    <row r="110" spans="1:8" x14ac:dyDescent="0.25">
      <c r="A110" s="41">
        <v>109</v>
      </c>
      <c r="B110" s="8">
        <v>-2</v>
      </c>
      <c r="C110" s="8" t="s">
        <v>733</v>
      </c>
      <c r="D110" s="8">
        <v>4</v>
      </c>
      <c r="E110" s="69" t="s">
        <v>724</v>
      </c>
      <c r="F110" s="8">
        <v>158</v>
      </c>
      <c r="G110" s="3" t="s">
        <v>1102</v>
      </c>
      <c r="H110" s="41">
        <v>0</v>
      </c>
    </row>
    <row r="111" spans="1:8" x14ac:dyDescent="0.25">
      <c r="A111" s="41">
        <v>110</v>
      </c>
      <c r="B111" s="8">
        <v>-1</v>
      </c>
      <c r="C111" s="8" t="s">
        <v>734</v>
      </c>
      <c r="D111" s="8">
        <v>4</v>
      </c>
      <c r="E111" s="69" t="s">
        <v>725</v>
      </c>
      <c r="F111" s="8">
        <v>159</v>
      </c>
      <c r="G111" s="3" t="s">
        <v>197</v>
      </c>
      <c r="H111" s="41">
        <v>0</v>
      </c>
    </row>
    <row r="112" spans="1:8" x14ac:dyDescent="0.25">
      <c r="A112" s="41">
        <v>111</v>
      </c>
      <c r="B112" s="8">
        <v>-3</v>
      </c>
      <c r="C112" s="8" t="s">
        <v>735</v>
      </c>
      <c r="D112" s="41">
        <v>1</v>
      </c>
      <c r="E112" s="69" t="s">
        <v>726</v>
      </c>
      <c r="F112" s="8">
        <v>0</v>
      </c>
      <c r="G112" s="10" t="s">
        <v>1100</v>
      </c>
      <c r="H112" s="41">
        <v>1</v>
      </c>
    </row>
    <row r="113" spans="1:8" x14ac:dyDescent="0.25">
      <c r="A113" s="41">
        <v>112</v>
      </c>
      <c r="B113" s="8">
        <v>-2</v>
      </c>
      <c r="C113" s="8" t="s">
        <v>736</v>
      </c>
      <c r="D113" s="41">
        <v>1</v>
      </c>
      <c r="E113" s="69" t="s">
        <v>727</v>
      </c>
      <c r="F113" s="8">
        <v>0</v>
      </c>
      <c r="G113" s="10" t="s">
        <v>201</v>
      </c>
      <c r="H113" s="41">
        <v>1</v>
      </c>
    </row>
    <row r="114" spans="1:8" x14ac:dyDescent="0.25">
      <c r="A114" s="41">
        <v>113</v>
      </c>
      <c r="B114" s="8">
        <v>-1</v>
      </c>
      <c r="C114" s="8">
        <v>50</v>
      </c>
      <c r="D114" s="41">
        <v>1</v>
      </c>
      <c r="E114" s="69" t="s">
        <v>728</v>
      </c>
      <c r="F114" s="8">
        <v>0</v>
      </c>
      <c r="G114" s="10" t="s">
        <v>202</v>
      </c>
      <c r="H114" s="41">
        <v>1</v>
      </c>
    </row>
    <row r="115" spans="1:8" x14ac:dyDescent="0.25">
      <c r="A115" s="41">
        <v>114</v>
      </c>
      <c r="B115" s="8">
        <v>0</v>
      </c>
      <c r="C115" s="8">
        <v>51</v>
      </c>
      <c r="D115" s="41">
        <v>1</v>
      </c>
      <c r="E115" s="69">
        <v>74605</v>
      </c>
      <c r="F115" s="8">
        <v>0</v>
      </c>
      <c r="G115" s="10" t="s">
        <v>193</v>
      </c>
      <c r="H115" s="41">
        <v>1</v>
      </c>
    </row>
    <row r="116" spans="1:8" x14ac:dyDescent="0.25">
      <c r="A116" s="41">
        <v>115</v>
      </c>
      <c r="B116" s="8">
        <v>1</v>
      </c>
      <c r="C116" s="8">
        <v>52</v>
      </c>
      <c r="D116" s="41">
        <v>1</v>
      </c>
      <c r="E116" s="69" t="s">
        <v>729</v>
      </c>
      <c r="F116" s="8">
        <v>0</v>
      </c>
      <c r="G116" s="10" t="s">
        <v>194</v>
      </c>
      <c r="H116" s="41">
        <v>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8048-5BE2-4B60-9A37-2052E9014A9B}">
  <dimension ref="A1:E101"/>
  <sheetViews>
    <sheetView workbookViewId="0">
      <selection activeCell="F13" sqref="F13"/>
    </sheetView>
  </sheetViews>
  <sheetFormatPr baseColWidth="10" defaultRowHeight="15" x14ac:dyDescent="0.25"/>
  <cols>
    <col min="1" max="1" width="15.140625" customWidth="1"/>
    <col min="2" max="2" width="14.5703125" customWidth="1"/>
  </cols>
  <sheetData>
    <row r="1" spans="1:4" x14ac:dyDescent="0.25">
      <c r="A1" s="22" t="s">
        <v>15</v>
      </c>
      <c r="B1" s="22" t="s">
        <v>0</v>
      </c>
      <c r="C1" s="22" t="s">
        <v>23</v>
      </c>
      <c r="D1" s="22" t="s">
        <v>24</v>
      </c>
    </row>
    <row r="2" spans="1:4" x14ac:dyDescent="0.25">
      <c r="A2" s="3">
        <v>1</v>
      </c>
      <c r="B2" s="3">
        <v>1</v>
      </c>
      <c r="C2" s="4">
        <v>43175</v>
      </c>
      <c r="D2" s="3">
        <v>50</v>
      </c>
    </row>
    <row r="3" spans="1:4" x14ac:dyDescent="0.25">
      <c r="A3" s="3">
        <v>1</v>
      </c>
      <c r="B3" s="3">
        <v>2</v>
      </c>
      <c r="C3" s="4">
        <v>43211</v>
      </c>
      <c r="D3" s="3">
        <v>50</v>
      </c>
    </row>
    <row r="4" spans="1:4" x14ac:dyDescent="0.25">
      <c r="A4" s="3">
        <v>1</v>
      </c>
      <c r="B4" s="3">
        <v>6</v>
      </c>
      <c r="C4" s="4">
        <v>43266</v>
      </c>
      <c r="D4" s="3">
        <v>50</v>
      </c>
    </row>
    <row r="5" spans="1:4" x14ac:dyDescent="0.25">
      <c r="A5" s="3">
        <v>1</v>
      </c>
      <c r="B5" s="3">
        <v>14</v>
      </c>
      <c r="C5" s="4">
        <v>43326</v>
      </c>
      <c r="D5" s="3">
        <v>50</v>
      </c>
    </row>
    <row r="6" spans="1:4" x14ac:dyDescent="0.25">
      <c r="A6" s="10">
        <v>1</v>
      </c>
      <c r="B6" s="10">
        <v>31</v>
      </c>
      <c r="C6" s="11">
        <v>43536</v>
      </c>
      <c r="D6" s="10">
        <v>48</v>
      </c>
    </row>
    <row r="7" spans="1:4" x14ac:dyDescent="0.25">
      <c r="A7" s="10">
        <v>1</v>
      </c>
      <c r="B7" s="10">
        <v>51</v>
      </c>
      <c r="C7" s="11">
        <v>43543</v>
      </c>
      <c r="D7" s="10">
        <v>44</v>
      </c>
    </row>
    <row r="8" spans="1:4" x14ac:dyDescent="0.25">
      <c r="A8" s="3">
        <v>1</v>
      </c>
      <c r="B8" s="3">
        <v>71</v>
      </c>
      <c r="C8" s="4">
        <v>43552</v>
      </c>
      <c r="D8" s="3">
        <v>43</v>
      </c>
    </row>
    <row r="9" spans="1:4" x14ac:dyDescent="0.25">
      <c r="A9" s="3">
        <v>1</v>
      </c>
      <c r="B9" s="3">
        <v>91</v>
      </c>
      <c r="C9" s="4">
        <v>43562</v>
      </c>
      <c r="D9" s="3">
        <v>28</v>
      </c>
    </row>
    <row r="10" spans="1:4" x14ac:dyDescent="0.25">
      <c r="A10" s="3">
        <v>2</v>
      </c>
      <c r="B10" s="3">
        <v>3</v>
      </c>
      <c r="C10" s="4">
        <v>43240</v>
      </c>
      <c r="D10" s="3">
        <v>50</v>
      </c>
    </row>
    <row r="11" spans="1:4" x14ac:dyDescent="0.25">
      <c r="A11" s="3">
        <v>2</v>
      </c>
      <c r="B11" s="3">
        <v>4</v>
      </c>
      <c r="C11" s="4">
        <v>43249</v>
      </c>
      <c r="D11" s="3">
        <v>50</v>
      </c>
    </row>
    <row r="12" spans="1:4" x14ac:dyDescent="0.25">
      <c r="A12" s="3">
        <v>2</v>
      </c>
      <c r="B12" s="3">
        <v>21</v>
      </c>
      <c r="C12" s="4">
        <v>43396</v>
      </c>
      <c r="D12" s="3">
        <v>50</v>
      </c>
    </row>
    <row r="13" spans="1:4" x14ac:dyDescent="0.25">
      <c r="A13" s="3">
        <v>2</v>
      </c>
      <c r="B13" s="3">
        <v>22</v>
      </c>
      <c r="C13" s="4">
        <v>43416</v>
      </c>
      <c r="D13" s="3">
        <v>50</v>
      </c>
    </row>
    <row r="14" spans="1:4" x14ac:dyDescent="0.25">
      <c r="A14" s="3">
        <v>2</v>
      </c>
      <c r="B14" s="3">
        <v>28</v>
      </c>
      <c r="C14" s="4">
        <v>43492</v>
      </c>
      <c r="D14" s="3">
        <v>50</v>
      </c>
    </row>
    <row r="15" spans="1:4" x14ac:dyDescent="0.25">
      <c r="A15" s="10">
        <v>2</v>
      </c>
      <c r="B15" s="10">
        <v>32</v>
      </c>
      <c r="C15" s="11">
        <v>43537</v>
      </c>
      <c r="D15" s="10">
        <v>47</v>
      </c>
    </row>
    <row r="16" spans="1:4" x14ac:dyDescent="0.25">
      <c r="A16" s="10">
        <v>2</v>
      </c>
      <c r="B16" s="10">
        <v>52</v>
      </c>
      <c r="C16" s="11">
        <v>43543</v>
      </c>
      <c r="D16" s="10">
        <v>45</v>
      </c>
    </row>
    <row r="17" spans="1:4" x14ac:dyDescent="0.25">
      <c r="A17" s="3">
        <v>2</v>
      </c>
      <c r="B17" s="3">
        <v>72</v>
      </c>
      <c r="C17" s="4">
        <v>43551</v>
      </c>
      <c r="D17" s="3">
        <v>44</v>
      </c>
    </row>
    <row r="18" spans="1:4" x14ac:dyDescent="0.25">
      <c r="A18" s="3">
        <v>2</v>
      </c>
      <c r="B18" s="3">
        <v>92</v>
      </c>
      <c r="C18" s="4">
        <v>43564</v>
      </c>
      <c r="D18" s="3">
        <v>29</v>
      </c>
    </row>
    <row r="19" spans="1:4" x14ac:dyDescent="0.25">
      <c r="A19" s="3">
        <v>3</v>
      </c>
      <c r="B19" s="3">
        <v>5</v>
      </c>
      <c r="C19" s="4">
        <v>43259</v>
      </c>
      <c r="D19" s="3">
        <v>50</v>
      </c>
    </row>
    <row r="20" spans="1:4" x14ac:dyDescent="0.25">
      <c r="A20" s="3">
        <v>3</v>
      </c>
      <c r="B20" s="3">
        <v>10</v>
      </c>
      <c r="C20" s="4">
        <v>43297</v>
      </c>
      <c r="D20" s="3">
        <v>50</v>
      </c>
    </row>
    <row r="21" spans="1:4" x14ac:dyDescent="0.25">
      <c r="A21" s="3">
        <v>3</v>
      </c>
      <c r="B21" s="3">
        <v>19</v>
      </c>
      <c r="C21" s="4">
        <v>43374</v>
      </c>
      <c r="D21" s="3">
        <v>50</v>
      </c>
    </row>
    <row r="22" spans="1:4" x14ac:dyDescent="0.25">
      <c r="A22" s="3">
        <v>3</v>
      </c>
      <c r="B22" s="3">
        <v>23</v>
      </c>
      <c r="C22" s="4">
        <v>43428</v>
      </c>
      <c r="D22" s="3">
        <v>50</v>
      </c>
    </row>
    <row r="23" spans="1:4" x14ac:dyDescent="0.25">
      <c r="A23" s="3">
        <v>3</v>
      </c>
      <c r="B23" s="3">
        <v>30</v>
      </c>
      <c r="C23" s="4">
        <v>43542</v>
      </c>
      <c r="D23" s="3">
        <v>50</v>
      </c>
    </row>
    <row r="24" spans="1:4" x14ac:dyDescent="0.25">
      <c r="A24" s="10">
        <v>3</v>
      </c>
      <c r="B24" s="10">
        <v>33</v>
      </c>
      <c r="C24" s="11">
        <v>43537</v>
      </c>
      <c r="D24" s="10">
        <v>46</v>
      </c>
    </row>
    <row r="25" spans="1:4" x14ac:dyDescent="0.25">
      <c r="A25" s="10">
        <v>3</v>
      </c>
      <c r="B25" s="10">
        <v>53</v>
      </c>
      <c r="C25" s="11">
        <v>43544</v>
      </c>
      <c r="D25" s="10">
        <v>44</v>
      </c>
    </row>
    <row r="26" spans="1:4" x14ac:dyDescent="0.25">
      <c r="A26" s="3">
        <v>3</v>
      </c>
      <c r="B26" s="3">
        <v>73</v>
      </c>
      <c r="C26" s="4">
        <v>43552</v>
      </c>
      <c r="D26" s="3">
        <v>45</v>
      </c>
    </row>
    <row r="27" spans="1:4" x14ac:dyDescent="0.25">
      <c r="A27" s="3">
        <v>3</v>
      </c>
      <c r="B27" s="3">
        <v>93</v>
      </c>
      <c r="C27" s="4">
        <v>43563</v>
      </c>
      <c r="D27" s="3">
        <v>30</v>
      </c>
    </row>
    <row r="28" spans="1:4" x14ac:dyDescent="0.25">
      <c r="A28" s="3">
        <v>4</v>
      </c>
      <c r="B28" s="3">
        <v>7</v>
      </c>
      <c r="C28" s="4">
        <v>43271</v>
      </c>
      <c r="D28" s="3">
        <v>50</v>
      </c>
    </row>
    <row r="29" spans="1:4" x14ac:dyDescent="0.25">
      <c r="A29" s="3">
        <v>4</v>
      </c>
      <c r="B29" s="3">
        <v>24</v>
      </c>
      <c r="C29" s="4">
        <v>43437</v>
      </c>
      <c r="D29" s="3">
        <v>50</v>
      </c>
    </row>
    <row r="30" spans="1:4" x14ac:dyDescent="0.25">
      <c r="A30" s="10">
        <v>4</v>
      </c>
      <c r="B30" s="10">
        <v>34</v>
      </c>
      <c r="C30" s="11">
        <v>43537</v>
      </c>
      <c r="D30" s="10">
        <v>45</v>
      </c>
    </row>
    <row r="31" spans="1:4" x14ac:dyDescent="0.25">
      <c r="A31" s="10">
        <v>4</v>
      </c>
      <c r="B31" s="10">
        <v>54</v>
      </c>
      <c r="C31" s="11">
        <v>43545</v>
      </c>
      <c r="D31" s="10">
        <v>46</v>
      </c>
    </row>
    <row r="32" spans="1:4" x14ac:dyDescent="0.25">
      <c r="A32" s="3">
        <v>4</v>
      </c>
      <c r="B32" s="3">
        <v>74</v>
      </c>
      <c r="C32" s="4">
        <v>43550</v>
      </c>
      <c r="D32" s="3">
        <v>29</v>
      </c>
    </row>
    <row r="33" spans="1:5" x14ac:dyDescent="0.25">
      <c r="A33" s="3">
        <v>4</v>
      </c>
      <c r="B33" s="3">
        <v>94</v>
      </c>
      <c r="C33" s="4">
        <v>43564</v>
      </c>
      <c r="D33" s="3">
        <v>31</v>
      </c>
    </row>
    <row r="34" spans="1:5" x14ac:dyDescent="0.25">
      <c r="A34" s="10">
        <v>5</v>
      </c>
      <c r="B34" s="10">
        <v>35</v>
      </c>
      <c r="C34" s="11">
        <v>43537</v>
      </c>
      <c r="D34" s="10">
        <v>44</v>
      </c>
      <c r="E34" s="3"/>
    </row>
    <row r="35" spans="1:5" x14ac:dyDescent="0.25">
      <c r="A35" s="10">
        <v>5</v>
      </c>
      <c r="B35" s="10">
        <v>55</v>
      </c>
      <c r="C35" s="11">
        <v>43546</v>
      </c>
      <c r="D35" s="10">
        <v>43</v>
      </c>
      <c r="E35" s="3"/>
    </row>
    <row r="36" spans="1:5" x14ac:dyDescent="0.25">
      <c r="A36" s="3">
        <v>5</v>
      </c>
      <c r="B36" s="3">
        <v>75</v>
      </c>
      <c r="C36" s="4">
        <v>43553</v>
      </c>
      <c r="D36" s="3">
        <v>30</v>
      </c>
      <c r="E36" s="3"/>
    </row>
    <row r="37" spans="1:5" x14ac:dyDescent="0.25">
      <c r="A37" s="3">
        <v>5</v>
      </c>
      <c r="B37" s="3">
        <v>95</v>
      </c>
      <c r="C37" s="4">
        <v>43565</v>
      </c>
      <c r="D37" s="3">
        <v>32</v>
      </c>
      <c r="E37" s="3"/>
    </row>
    <row r="38" spans="1:5" x14ac:dyDescent="0.25">
      <c r="A38" s="10">
        <v>6</v>
      </c>
      <c r="B38" s="10">
        <v>36</v>
      </c>
      <c r="C38" s="11">
        <v>43537</v>
      </c>
      <c r="D38" s="10">
        <v>43</v>
      </c>
      <c r="E38" s="3"/>
    </row>
    <row r="39" spans="1:5" x14ac:dyDescent="0.25">
      <c r="A39" s="10">
        <v>6</v>
      </c>
      <c r="B39" s="10">
        <v>56</v>
      </c>
      <c r="C39" s="11">
        <v>43546</v>
      </c>
      <c r="D39" s="10">
        <v>46</v>
      </c>
      <c r="E39" s="3"/>
    </row>
    <row r="40" spans="1:5" x14ac:dyDescent="0.25">
      <c r="A40" s="3">
        <v>6</v>
      </c>
      <c r="B40" s="3">
        <v>76</v>
      </c>
      <c r="C40" s="4">
        <v>43553</v>
      </c>
      <c r="D40" s="3">
        <v>31</v>
      </c>
      <c r="E40" s="3"/>
    </row>
    <row r="41" spans="1:5" x14ac:dyDescent="0.25">
      <c r="A41" s="3">
        <v>6</v>
      </c>
      <c r="B41" s="3">
        <v>96</v>
      </c>
      <c r="C41" s="4">
        <v>43567</v>
      </c>
      <c r="D41" s="3">
        <v>33</v>
      </c>
      <c r="E41" s="3"/>
    </row>
    <row r="42" spans="1:5" x14ac:dyDescent="0.25">
      <c r="A42" s="3">
        <v>7</v>
      </c>
      <c r="B42" s="3">
        <v>8</v>
      </c>
      <c r="C42" s="4">
        <v>43278</v>
      </c>
      <c r="D42" s="3">
        <v>50</v>
      </c>
      <c r="E42" s="3"/>
    </row>
    <row r="43" spans="1:5" x14ac:dyDescent="0.25">
      <c r="A43" s="10">
        <v>7</v>
      </c>
      <c r="B43" s="10">
        <v>37</v>
      </c>
      <c r="C43" s="11">
        <v>43538</v>
      </c>
      <c r="D43" s="10">
        <v>49</v>
      </c>
      <c r="E43" s="3"/>
    </row>
    <row r="44" spans="1:5" x14ac:dyDescent="0.25">
      <c r="A44" s="10">
        <v>7</v>
      </c>
      <c r="B44" s="10">
        <v>57</v>
      </c>
      <c r="C44" s="11">
        <v>43546</v>
      </c>
      <c r="D44" s="10">
        <v>44</v>
      </c>
      <c r="E44" s="3"/>
    </row>
    <row r="45" spans="1:5" x14ac:dyDescent="0.25">
      <c r="A45" s="3">
        <v>7</v>
      </c>
      <c r="B45" s="3">
        <v>77</v>
      </c>
      <c r="C45" s="4">
        <v>43553</v>
      </c>
      <c r="D45" s="3">
        <v>32</v>
      </c>
      <c r="E45" s="3"/>
    </row>
    <row r="46" spans="1:5" x14ac:dyDescent="0.25">
      <c r="A46" s="3">
        <v>7</v>
      </c>
      <c r="B46" s="3">
        <v>97</v>
      </c>
      <c r="C46" s="4">
        <v>43564</v>
      </c>
      <c r="D46" s="3">
        <v>34</v>
      </c>
      <c r="E46" s="3"/>
    </row>
    <row r="47" spans="1:5" x14ac:dyDescent="0.25">
      <c r="A47" s="3">
        <v>8</v>
      </c>
      <c r="B47" s="3">
        <v>9</v>
      </c>
      <c r="C47" s="4">
        <v>43289</v>
      </c>
      <c r="D47" s="3">
        <v>50</v>
      </c>
      <c r="E47" s="3"/>
    </row>
    <row r="48" spans="1:5" x14ac:dyDescent="0.25">
      <c r="A48" s="3">
        <v>8</v>
      </c>
      <c r="B48" s="3">
        <v>18</v>
      </c>
      <c r="C48" s="4">
        <v>43370</v>
      </c>
      <c r="D48" s="3">
        <v>50</v>
      </c>
      <c r="E48" s="3"/>
    </row>
    <row r="49" spans="1:5" x14ac:dyDescent="0.25">
      <c r="A49" s="10">
        <v>8</v>
      </c>
      <c r="B49" s="10">
        <v>38</v>
      </c>
      <c r="C49" s="11">
        <v>43538</v>
      </c>
      <c r="D49" s="10">
        <v>48</v>
      </c>
      <c r="E49" s="3"/>
    </row>
    <row r="50" spans="1:5" x14ac:dyDescent="0.25">
      <c r="A50" s="10">
        <v>8</v>
      </c>
      <c r="B50" s="10">
        <v>58</v>
      </c>
      <c r="C50" s="11">
        <v>43547</v>
      </c>
      <c r="D50" s="10">
        <v>39</v>
      </c>
      <c r="E50" s="3"/>
    </row>
    <row r="51" spans="1:5" x14ac:dyDescent="0.25">
      <c r="A51" s="3">
        <v>8</v>
      </c>
      <c r="B51" s="3">
        <v>78</v>
      </c>
      <c r="C51" s="4">
        <v>43555</v>
      </c>
      <c r="D51" s="3">
        <v>33</v>
      </c>
      <c r="E51" s="3"/>
    </row>
    <row r="52" spans="1:5" x14ac:dyDescent="0.25">
      <c r="A52" s="3">
        <v>8</v>
      </c>
      <c r="B52" s="3">
        <v>98</v>
      </c>
      <c r="C52" s="4">
        <v>43564</v>
      </c>
      <c r="D52" s="3">
        <v>35</v>
      </c>
      <c r="E52" s="3"/>
    </row>
    <row r="53" spans="1:5" x14ac:dyDescent="0.25">
      <c r="A53" s="3">
        <v>9</v>
      </c>
      <c r="B53" s="3">
        <v>25</v>
      </c>
      <c r="C53" s="4">
        <v>43452</v>
      </c>
      <c r="D53" s="3">
        <v>50</v>
      </c>
      <c r="E53" s="3"/>
    </row>
    <row r="54" spans="1:5" x14ac:dyDescent="0.25">
      <c r="A54" s="10">
        <v>9</v>
      </c>
      <c r="B54" s="10">
        <v>39</v>
      </c>
      <c r="C54" s="11">
        <v>43539</v>
      </c>
      <c r="D54" s="10">
        <v>47</v>
      </c>
      <c r="E54" s="3"/>
    </row>
    <row r="55" spans="1:5" x14ac:dyDescent="0.25">
      <c r="A55" s="10">
        <v>9</v>
      </c>
      <c r="B55" s="10">
        <v>59</v>
      </c>
      <c r="C55" s="11">
        <v>43547</v>
      </c>
      <c r="D55" s="10">
        <v>49</v>
      </c>
      <c r="E55" s="3"/>
    </row>
    <row r="56" spans="1:5" x14ac:dyDescent="0.25">
      <c r="A56" s="3">
        <v>9</v>
      </c>
      <c r="B56" s="3">
        <v>79</v>
      </c>
      <c r="C56" s="4">
        <v>43555</v>
      </c>
      <c r="D56" s="3">
        <v>34</v>
      </c>
      <c r="E56" s="3"/>
    </row>
    <row r="57" spans="1:5" x14ac:dyDescent="0.25">
      <c r="A57" s="3">
        <v>9</v>
      </c>
      <c r="B57" s="3">
        <v>99</v>
      </c>
      <c r="C57" s="4">
        <v>43565</v>
      </c>
      <c r="D57" s="3">
        <v>36</v>
      </c>
      <c r="E57" s="3"/>
    </row>
    <row r="58" spans="1:5" x14ac:dyDescent="0.25">
      <c r="A58" s="3">
        <v>10</v>
      </c>
      <c r="B58" s="3">
        <v>26</v>
      </c>
      <c r="C58" s="4">
        <v>43463</v>
      </c>
      <c r="D58" s="3">
        <v>50</v>
      </c>
      <c r="E58" s="3"/>
    </row>
    <row r="59" spans="1:5" x14ac:dyDescent="0.25">
      <c r="A59" s="10">
        <v>10</v>
      </c>
      <c r="B59" s="10">
        <v>40</v>
      </c>
      <c r="C59" s="11">
        <v>43539</v>
      </c>
      <c r="D59" s="10">
        <v>46</v>
      </c>
      <c r="E59" s="3"/>
    </row>
    <row r="60" spans="1:5" x14ac:dyDescent="0.25">
      <c r="A60" s="10">
        <v>10</v>
      </c>
      <c r="B60" s="10">
        <v>60</v>
      </c>
      <c r="C60" s="11">
        <v>43547</v>
      </c>
      <c r="D60" s="10">
        <v>48</v>
      </c>
      <c r="E60" s="3"/>
    </row>
    <row r="61" spans="1:5" x14ac:dyDescent="0.25">
      <c r="A61" s="3">
        <v>10</v>
      </c>
      <c r="B61" s="3">
        <v>80</v>
      </c>
      <c r="C61" s="4">
        <v>43553</v>
      </c>
      <c r="D61" s="3">
        <v>35</v>
      </c>
      <c r="E61" s="3"/>
    </row>
    <row r="62" spans="1:5" x14ac:dyDescent="0.25">
      <c r="A62" s="3">
        <v>10</v>
      </c>
      <c r="B62" s="3">
        <v>100</v>
      </c>
      <c r="C62" s="4">
        <v>43564</v>
      </c>
      <c r="D62" s="3">
        <v>37</v>
      </c>
      <c r="E62" s="3"/>
    </row>
    <row r="63" spans="1:5" x14ac:dyDescent="0.25">
      <c r="A63" s="10">
        <v>11</v>
      </c>
      <c r="B63" s="10">
        <v>41</v>
      </c>
      <c r="C63" s="11">
        <v>43539</v>
      </c>
      <c r="D63" s="10">
        <v>45</v>
      </c>
      <c r="E63" s="3"/>
    </row>
    <row r="64" spans="1:5" x14ac:dyDescent="0.25">
      <c r="A64" s="3">
        <v>11</v>
      </c>
      <c r="B64" s="3">
        <v>61</v>
      </c>
      <c r="C64" s="4">
        <v>43549</v>
      </c>
      <c r="D64" s="3">
        <v>33</v>
      </c>
    </row>
    <row r="65" spans="1:4" x14ac:dyDescent="0.25">
      <c r="A65" s="3">
        <v>11</v>
      </c>
      <c r="B65" s="3">
        <v>81</v>
      </c>
      <c r="C65" s="4">
        <v>43554</v>
      </c>
      <c r="D65" s="3">
        <v>36</v>
      </c>
    </row>
    <row r="66" spans="1:4" x14ac:dyDescent="0.25">
      <c r="A66" s="3">
        <v>12</v>
      </c>
      <c r="B66" s="3">
        <v>13</v>
      </c>
      <c r="C66" s="4">
        <v>43318</v>
      </c>
      <c r="D66" s="3">
        <v>50</v>
      </c>
    </row>
    <row r="67" spans="1:4" x14ac:dyDescent="0.25">
      <c r="A67" s="10">
        <v>12</v>
      </c>
      <c r="B67" s="10">
        <v>42</v>
      </c>
      <c r="C67" s="11">
        <v>43540</v>
      </c>
      <c r="D67" s="10">
        <v>49</v>
      </c>
    </row>
    <row r="68" spans="1:4" x14ac:dyDescent="0.25">
      <c r="A68" s="3">
        <v>12</v>
      </c>
      <c r="B68" s="3">
        <v>62</v>
      </c>
      <c r="C68" s="4">
        <v>43548</v>
      </c>
      <c r="D68" s="3">
        <v>34</v>
      </c>
    </row>
    <row r="69" spans="1:4" x14ac:dyDescent="0.25">
      <c r="A69" s="3">
        <v>12</v>
      </c>
      <c r="B69" s="3">
        <v>82</v>
      </c>
      <c r="C69" s="4">
        <v>43555</v>
      </c>
      <c r="D69" s="3">
        <v>37</v>
      </c>
    </row>
    <row r="70" spans="1:4" x14ac:dyDescent="0.25">
      <c r="A70" s="10">
        <v>13</v>
      </c>
      <c r="B70" s="10">
        <v>43</v>
      </c>
      <c r="C70" s="11">
        <v>43540</v>
      </c>
      <c r="D70" s="10">
        <v>49</v>
      </c>
    </row>
    <row r="71" spans="1:4" x14ac:dyDescent="0.25">
      <c r="A71" s="3">
        <v>13</v>
      </c>
      <c r="B71" s="3">
        <v>63</v>
      </c>
      <c r="C71" s="4">
        <v>43550</v>
      </c>
      <c r="D71" s="3">
        <v>35</v>
      </c>
    </row>
    <row r="72" spans="1:4" x14ac:dyDescent="0.25">
      <c r="A72" s="3">
        <v>13</v>
      </c>
      <c r="B72" s="3">
        <v>83</v>
      </c>
      <c r="C72" s="4">
        <v>43554</v>
      </c>
      <c r="D72" s="3">
        <v>38</v>
      </c>
    </row>
    <row r="73" spans="1:4" x14ac:dyDescent="0.25">
      <c r="A73" s="3">
        <v>14</v>
      </c>
      <c r="B73" s="3">
        <v>11</v>
      </c>
      <c r="C73" s="4">
        <v>43310</v>
      </c>
      <c r="D73" s="3">
        <v>50</v>
      </c>
    </row>
    <row r="74" spans="1:4" x14ac:dyDescent="0.25">
      <c r="A74" s="10">
        <v>14</v>
      </c>
      <c r="B74" s="10">
        <v>44</v>
      </c>
      <c r="C74" s="11">
        <v>43540</v>
      </c>
      <c r="D74" s="10">
        <v>48</v>
      </c>
    </row>
    <row r="75" spans="1:4" x14ac:dyDescent="0.25">
      <c r="A75" s="3">
        <v>14</v>
      </c>
      <c r="B75" s="3">
        <v>64</v>
      </c>
      <c r="C75" s="4">
        <v>43550</v>
      </c>
      <c r="D75" s="3">
        <v>36</v>
      </c>
    </row>
    <row r="76" spans="1:4" x14ac:dyDescent="0.25">
      <c r="A76" s="3">
        <v>14</v>
      </c>
      <c r="B76" s="3">
        <v>84</v>
      </c>
      <c r="C76" s="4">
        <v>43553</v>
      </c>
      <c r="D76" s="3">
        <v>39</v>
      </c>
    </row>
    <row r="77" spans="1:4" x14ac:dyDescent="0.25">
      <c r="A77" s="3">
        <v>15</v>
      </c>
      <c r="B77" s="3">
        <v>12</v>
      </c>
      <c r="C77" s="4">
        <v>43314</v>
      </c>
      <c r="D77" s="3">
        <v>50</v>
      </c>
    </row>
    <row r="78" spans="1:4" x14ac:dyDescent="0.25">
      <c r="A78" s="3">
        <v>15</v>
      </c>
      <c r="B78" s="3">
        <v>27</v>
      </c>
      <c r="C78" s="4">
        <v>43471</v>
      </c>
      <c r="D78" s="3">
        <v>50</v>
      </c>
    </row>
    <row r="79" spans="1:4" x14ac:dyDescent="0.25">
      <c r="A79" s="10">
        <v>15</v>
      </c>
      <c r="B79" s="10">
        <v>45</v>
      </c>
      <c r="C79" s="11">
        <v>43540</v>
      </c>
      <c r="D79" s="10">
        <v>47</v>
      </c>
    </row>
    <row r="80" spans="1:4" x14ac:dyDescent="0.25">
      <c r="A80" s="3">
        <v>15</v>
      </c>
      <c r="B80" s="3">
        <v>65</v>
      </c>
      <c r="C80" s="4">
        <v>43549</v>
      </c>
      <c r="D80" s="3">
        <v>37</v>
      </c>
    </row>
    <row r="81" spans="1:4" x14ac:dyDescent="0.25">
      <c r="A81" s="3">
        <v>15</v>
      </c>
      <c r="B81" s="3">
        <v>85</v>
      </c>
      <c r="C81" s="4">
        <v>43558</v>
      </c>
      <c r="D81" s="3">
        <v>40</v>
      </c>
    </row>
    <row r="82" spans="1:4" x14ac:dyDescent="0.25">
      <c r="A82" s="3">
        <v>16</v>
      </c>
      <c r="B82" s="3">
        <v>17</v>
      </c>
      <c r="C82" s="4">
        <v>43368</v>
      </c>
      <c r="D82" s="3">
        <v>50</v>
      </c>
    </row>
    <row r="83" spans="1:4" x14ac:dyDescent="0.25">
      <c r="A83" s="3">
        <v>16</v>
      </c>
      <c r="B83" s="3">
        <v>29</v>
      </c>
      <c r="C83" s="4">
        <v>43524</v>
      </c>
      <c r="D83" s="3">
        <v>50</v>
      </c>
    </row>
    <row r="84" spans="1:4" x14ac:dyDescent="0.25">
      <c r="A84" s="10">
        <v>16</v>
      </c>
      <c r="B84" s="10">
        <v>46</v>
      </c>
      <c r="C84" s="11">
        <v>43540</v>
      </c>
      <c r="D84" s="10">
        <v>45</v>
      </c>
    </row>
    <row r="85" spans="1:4" x14ac:dyDescent="0.25">
      <c r="A85" s="3">
        <v>16</v>
      </c>
      <c r="B85" s="3">
        <v>66</v>
      </c>
      <c r="C85" s="4">
        <v>43551</v>
      </c>
      <c r="D85" s="3">
        <v>38</v>
      </c>
    </row>
    <row r="86" spans="1:4" x14ac:dyDescent="0.25">
      <c r="A86" s="3">
        <v>16</v>
      </c>
      <c r="B86" s="3">
        <v>86</v>
      </c>
      <c r="C86" s="4">
        <v>43558</v>
      </c>
      <c r="D86" s="3">
        <v>41</v>
      </c>
    </row>
    <row r="87" spans="1:4" x14ac:dyDescent="0.25">
      <c r="A87" s="10">
        <v>17</v>
      </c>
      <c r="B87" s="10">
        <v>47</v>
      </c>
      <c r="C87" s="11">
        <v>43542</v>
      </c>
      <c r="D87" s="10">
        <v>45</v>
      </c>
    </row>
    <row r="88" spans="1:4" x14ac:dyDescent="0.25">
      <c r="A88" s="3">
        <v>17</v>
      </c>
      <c r="B88" s="3">
        <v>67</v>
      </c>
      <c r="C88" s="4">
        <v>43549</v>
      </c>
      <c r="D88" s="3">
        <v>39</v>
      </c>
    </row>
    <row r="89" spans="1:4" x14ac:dyDescent="0.25">
      <c r="A89" s="3">
        <v>17</v>
      </c>
      <c r="B89" s="3">
        <v>87</v>
      </c>
      <c r="C89" s="4">
        <v>43560</v>
      </c>
      <c r="D89" s="3">
        <v>42</v>
      </c>
    </row>
    <row r="90" spans="1:4" x14ac:dyDescent="0.25">
      <c r="A90" s="10">
        <v>18</v>
      </c>
      <c r="B90" s="10">
        <v>48</v>
      </c>
      <c r="C90" s="11">
        <v>43542</v>
      </c>
      <c r="D90" s="10">
        <v>44</v>
      </c>
    </row>
    <row r="91" spans="1:4" x14ac:dyDescent="0.25">
      <c r="A91" s="3">
        <v>18</v>
      </c>
      <c r="B91" s="3">
        <v>68</v>
      </c>
      <c r="C91" s="4">
        <v>43550</v>
      </c>
      <c r="D91" s="3">
        <v>40</v>
      </c>
    </row>
    <row r="92" spans="1:4" x14ac:dyDescent="0.25">
      <c r="A92" s="3">
        <v>18</v>
      </c>
      <c r="B92" s="3">
        <v>88</v>
      </c>
      <c r="C92" s="4">
        <v>43562</v>
      </c>
      <c r="D92" s="3">
        <v>43</v>
      </c>
    </row>
    <row r="93" spans="1:4" x14ac:dyDescent="0.25">
      <c r="A93" s="3">
        <v>19</v>
      </c>
      <c r="B93" s="3">
        <v>15</v>
      </c>
      <c r="C93" s="4">
        <v>43342</v>
      </c>
      <c r="D93" s="3">
        <v>50</v>
      </c>
    </row>
    <row r="94" spans="1:4" x14ac:dyDescent="0.25">
      <c r="A94" s="3">
        <v>19</v>
      </c>
      <c r="B94" s="3">
        <v>20</v>
      </c>
      <c r="C94" s="4">
        <v>43384</v>
      </c>
      <c r="D94" s="3">
        <v>50</v>
      </c>
    </row>
    <row r="95" spans="1:4" x14ac:dyDescent="0.25">
      <c r="A95" s="10">
        <v>19</v>
      </c>
      <c r="B95" s="10">
        <v>49</v>
      </c>
      <c r="C95" s="11">
        <v>43542</v>
      </c>
      <c r="D95" s="10">
        <v>42</v>
      </c>
    </row>
    <row r="96" spans="1:4" x14ac:dyDescent="0.25">
      <c r="A96" s="3">
        <v>19</v>
      </c>
      <c r="B96" s="3">
        <v>69</v>
      </c>
      <c r="C96" s="4">
        <v>43551</v>
      </c>
      <c r="D96" s="3">
        <v>41</v>
      </c>
    </row>
    <row r="97" spans="1:4" x14ac:dyDescent="0.25">
      <c r="A97" s="3">
        <v>19</v>
      </c>
      <c r="B97" s="3">
        <v>89</v>
      </c>
      <c r="C97" s="4">
        <v>43561</v>
      </c>
      <c r="D97" s="3">
        <v>44</v>
      </c>
    </row>
    <row r="98" spans="1:4" x14ac:dyDescent="0.25">
      <c r="A98" s="3">
        <v>20</v>
      </c>
      <c r="B98" s="3">
        <v>16</v>
      </c>
      <c r="C98" s="4">
        <v>43351</v>
      </c>
      <c r="D98" s="3">
        <v>50</v>
      </c>
    </row>
    <row r="99" spans="1:4" x14ac:dyDescent="0.25">
      <c r="A99" s="10">
        <v>20</v>
      </c>
      <c r="B99" s="10">
        <v>50</v>
      </c>
      <c r="C99" s="11">
        <v>43543</v>
      </c>
      <c r="D99" s="10">
        <v>46</v>
      </c>
    </row>
    <row r="100" spans="1:4" x14ac:dyDescent="0.25">
      <c r="A100" s="3">
        <v>20</v>
      </c>
      <c r="B100" s="3">
        <v>70</v>
      </c>
      <c r="C100" s="4">
        <v>43553</v>
      </c>
      <c r="D100" s="3">
        <v>42</v>
      </c>
    </row>
    <row r="101" spans="1:4" x14ac:dyDescent="0.25">
      <c r="A101" s="3">
        <v>20</v>
      </c>
      <c r="B101" s="3">
        <v>90</v>
      </c>
      <c r="C101" s="4">
        <v>43564</v>
      </c>
      <c r="D101" s="3">
        <v>45</v>
      </c>
    </row>
  </sheetData>
  <sortState ref="A2:D61">
    <sortCondition ref="A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Productos</vt:lpstr>
      <vt:lpstr>inventario</vt:lpstr>
      <vt:lpstr>catalogo_anos</vt:lpstr>
      <vt:lpstr>modelos</vt:lpstr>
      <vt:lpstr>marcas</vt:lpstr>
      <vt:lpstr>proveedor</vt:lpstr>
      <vt:lpstr>devolucionProveedor</vt:lpstr>
      <vt:lpstr>pedidoProveedores</vt:lpstr>
      <vt:lpstr>detalleProductos</vt:lpstr>
      <vt:lpstr>compras</vt:lpstr>
      <vt:lpstr>mermas</vt:lpstr>
      <vt:lpstr>clientes</vt:lpstr>
      <vt:lpstr>devoluciones_clientes</vt:lpstr>
      <vt:lpstr>tipo_devolucion</vt:lpstr>
      <vt:lpstr>empleados</vt:lpstr>
      <vt:lpstr>turnos</vt:lpstr>
      <vt:lpstr>categoria_empleado</vt:lpstr>
      <vt:lpstr>nomina_empleado</vt:lpstr>
      <vt:lpstr>ventas</vt:lpstr>
      <vt:lpstr>detalle_ventas</vt:lpstr>
      <vt:lpstr>requisicion</vt:lpstr>
      <vt:lpstr>orden_salida</vt:lpstr>
      <vt:lpstr>facturaProveedor</vt:lpstr>
      <vt:lpstr>ordenCobro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aldahir cortez zamano</dc:creator>
  <cp:lastModifiedBy>diego aldahir cortez zamano</cp:lastModifiedBy>
  <dcterms:created xsi:type="dcterms:W3CDTF">2019-03-22T17:35:14Z</dcterms:created>
  <dcterms:modified xsi:type="dcterms:W3CDTF">2019-04-30T16:31:15Z</dcterms:modified>
</cp:coreProperties>
</file>