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panayimc\Documents\GitHub\Marios-temp\NIDA_Expts\Experiments\MPNIDA002_Pilots\"/>
    </mc:Choice>
  </mc:AlternateContent>
  <xr:revisionPtr revIDLastSave="0" documentId="13_ncr:1_{84507970-B4A2-407E-8C29-F9E890741809}" xr6:coauthVersionLast="45" xr6:coauthVersionMax="45" xr10:uidLastSave="{00000000-0000-0000-0000-000000000000}"/>
  <bookViews>
    <workbookView xWindow="-108" yWindow="-108" windowWidth="23256" windowHeight="12576" firstSheet="1" activeTab="4" xr2:uid="{00000000-000D-0000-FFFF-FFFF00000000}"/>
  </bookViews>
  <sheets>
    <sheet name="SubjList_weights" sheetId="1" r:id="rId1"/>
    <sheet name="ExptGroupings" sheetId="3" r:id="rId2"/>
    <sheet name="ExperimentalTimeline" sheetId="2" r:id="rId3"/>
    <sheet name="ExperimentalProcedures" sheetId="4" r:id="rId4"/>
    <sheet name="Counterbalancing_CI" sheetId="5" r:id="rId5"/>
    <sheet name="Counterbalancing_CRF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3" i="6" l="1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10" i="5"/>
  <c r="E5" i="1" l="1"/>
  <c r="F5" i="1"/>
  <c r="G5" i="1"/>
  <c r="H5" i="1"/>
  <c r="E6" i="1"/>
  <c r="F6" i="1"/>
  <c r="G6" i="1"/>
  <c r="H6" i="1"/>
  <c r="E7" i="1"/>
  <c r="F7" i="1"/>
  <c r="G7" i="1"/>
  <c r="H7" i="1"/>
  <c r="E8" i="1"/>
  <c r="F8" i="1"/>
  <c r="G8" i="1"/>
  <c r="H8" i="1"/>
  <c r="E9" i="1"/>
  <c r="F9" i="1"/>
  <c r="G9" i="1"/>
  <c r="H9" i="1"/>
  <c r="E10" i="1"/>
  <c r="F10" i="1"/>
  <c r="G10" i="1"/>
  <c r="H10" i="1"/>
  <c r="E11" i="1"/>
  <c r="F11" i="1"/>
  <c r="G11" i="1"/>
  <c r="H11" i="1"/>
  <c r="E12" i="1"/>
  <c r="F12" i="1"/>
  <c r="G12" i="1"/>
  <c r="H12" i="1"/>
  <c r="E13" i="1"/>
  <c r="F13" i="1"/>
  <c r="G13" i="1"/>
  <c r="H13" i="1"/>
  <c r="E14" i="1"/>
  <c r="F14" i="1"/>
  <c r="G14" i="1"/>
  <c r="H14" i="1"/>
  <c r="E15" i="1"/>
  <c r="F15" i="1"/>
  <c r="G15" i="1"/>
  <c r="H15" i="1"/>
  <c r="E16" i="1"/>
  <c r="F16" i="1"/>
  <c r="G16" i="1"/>
  <c r="H16" i="1"/>
  <c r="E17" i="1"/>
  <c r="F17" i="1"/>
  <c r="G17" i="1"/>
  <c r="H17" i="1"/>
  <c r="E18" i="1"/>
  <c r="F18" i="1"/>
  <c r="G18" i="1"/>
  <c r="H18" i="1"/>
  <c r="E19" i="1"/>
  <c r="F19" i="1"/>
  <c r="G19" i="1"/>
  <c r="H19" i="1"/>
  <c r="E20" i="1"/>
  <c r="F20" i="1"/>
  <c r="G20" i="1"/>
  <c r="H20" i="1"/>
  <c r="E21" i="1"/>
  <c r="F21" i="1"/>
  <c r="G21" i="1"/>
  <c r="H21" i="1"/>
  <c r="E22" i="1"/>
  <c r="F22" i="1"/>
  <c r="G22" i="1"/>
  <c r="H22" i="1"/>
  <c r="E23" i="1"/>
  <c r="F23" i="1"/>
  <c r="G23" i="1"/>
  <c r="H23" i="1"/>
  <c r="E24" i="1"/>
  <c r="F24" i="1"/>
  <c r="G24" i="1"/>
  <c r="H24" i="1"/>
  <c r="E25" i="1"/>
  <c r="F25" i="1"/>
  <c r="G25" i="1"/>
  <c r="H25" i="1"/>
  <c r="E26" i="1"/>
  <c r="F26" i="1"/>
  <c r="G26" i="1"/>
  <c r="H26" i="1"/>
  <c r="E27" i="1"/>
  <c r="F27" i="1"/>
  <c r="G27" i="1"/>
  <c r="H27" i="1"/>
  <c r="E28" i="1"/>
  <c r="F28" i="1"/>
  <c r="G28" i="1"/>
  <c r="H28" i="1"/>
  <c r="E29" i="1"/>
  <c r="F29" i="1"/>
  <c r="G29" i="1"/>
  <c r="H29" i="1"/>
  <c r="E30" i="1"/>
  <c r="F30" i="1"/>
  <c r="G30" i="1"/>
  <c r="H30" i="1"/>
  <c r="E31" i="1"/>
  <c r="F31" i="1"/>
  <c r="G31" i="1"/>
  <c r="H31" i="1"/>
  <c r="E32" i="1"/>
  <c r="F32" i="1"/>
  <c r="G32" i="1"/>
  <c r="H32" i="1"/>
  <c r="E33" i="1"/>
  <c r="F33" i="1"/>
  <c r="G33" i="1"/>
  <c r="H33" i="1"/>
  <c r="E34" i="1"/>
  <c r="F34" i="1"/>
  <c r="G34" i="1"/>
  <c r="H34" i="1"/>
  <c r="E35" i="1"/>
  <c r="F35" i="1"/>
  <c r="G35" i="1"/>
  <c r="H35" i="1"/>
  <c r="E36" i="1"/>
  <c r="F36" i="1"/>
  <c r="G36" i="1"/>
  <c r="H36" i="1"/>
  <c r="E37" i="1"/>
  <c r="F37" i="1"/>
  <c r="G37" i="1"/>
  <c r="H37" i="1"/>
  <c r="E38" i="1"/>
  <c r="F38" i="1"/>
  <c r="G38" i="1"/>
  <c r="H38" i="1"/>
  <c r="E39" i="1"/>
  <c r="F39" i="1"/>
  <c r="G39" i="1"/>
  <c r="H39" i="1"/>
  <c r="E40" i="1"/>
  <c r="F40" i="1"/>
  <c r="G40" i="1"/>
  <c r="H40" i="1"/>
  <c r="E41" i="1"/>
  <c r="F41" i="1"/>
  <c r="G41" i="1"/>
  <c r="H41" i="1"/>
  <c r="E42" i="1"/>
  <c r="F42" i="1"/>
  <c r="G42" i="1"/>
  <c r="H42" i="1"/>
  <c r="E43" i="1"/>
  <c r="F43" i="1"/>
  <c r="G43" i="1"/>
  <c r="H43" i="1"/>
  <c r="E44" i="1"/>
  <c r="F44" i="1"/>
  <c r="G44" i="1"/>
  <c r="H44" i="1"/>
  <c r="E45" i="1"/>
  <c r="F45" i="1"/>
  <c r="G45" i="1"/>
  <c r="H45" i="1"/>
  <c r="E46" i="1"/>
  <c r="F46" i="1"/>
  <c r="G46" i="1"/>
  <c r="H46" i="1"/>
  <c r="E47" i="1"/>
  <c r="F47" i="1"/>
  <c r="G47" i="1"/>
  <c r="H47" i="1"/>
  <c r="E48" i="1"/>
  <c r="F48" i="1"/>
  <c r="G48" i="1"/>
  <c r="H48" i="1"/>
  <c r="E49" i="1"/>
  <c r="F49" i="1"/>
  <c r="G49" i="1"/>
  <c r="H49" i="1"/>
  <c r="E50" i="1"/>
  <c r="F50" i="1"/>
  <c r="G50" i="1"/>
  <c r="H50" i="1"/>
  <c r="E51" i="1"/>
  <c r="F51" i="1"/>
  <c r="G51" i="1"/>
  <c r="H51" i="1"/>
  <c r="H4" i="1"/>
  <c r="G4" i="1"/>
  <c r="F4" i="1"/>
  <c r="E4" i="1"/>
</calcChain>
</file>

<file path=xl/sharedStrings.xml><?xml version="1.0" encoding="utf-8"?>
<sst xmlns="http://schemas.openxmlformats.org/spreadsheetml/2006/main" count="729" uniqueCount="149">
  <si>
    <t>cagecard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</si>
  <si>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</si>
  <si>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</si>
  <si>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</si>
  <si>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</si>
  <si>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</si>
  <si>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</si>
  <si>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</si>
  <si>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</si>
  <si>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</si>
  <si>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</si>
  <si>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</si>
  <si>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</si>
  <si>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</si>
  <si>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</si>
  <si>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</si>
  <si>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</si>
  <si>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</si>
  <si>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</si>
  <si>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</si>
  <si>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</si>
  <si>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</si>
  <si>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</si>
  <si>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</si>
  <si>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</si>
  <si>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Box</t>
  </si>
  <si>
    <t>Subj</t>
  </si>
  <si>
    <t>5th April</t>
  </si>
  <si>
    <t>AdLib</t>
  </si>
  <si>
    <t>Weight (g)</t>
  </si>
  <si>
    <t>MPNIDA002 - Pilots</t>
  </si>
  <si>
    <t>Marios Panayi</t>
  </si>
  <si>
    <t>Experiment</t>
  </si>
  <si>
    <t>CI_1</t>
  </si>
  <si>
    <t>CI_2</t>
  </si>
  <si>
    <t>CRF_1</t>
  </si>
  <si>
    <t>CRF_2</t>
  </si>
  <si>
    <t>Monday</t>
  </si>
  <si>
    <t>MagTrain1</t>
  </si>
  <si>
    <t>MagTrain2</t>
  </si>
  <si>
    <t>Tuesday</t>
  </si>
  <si>
    <t>Wednesday</t>
  </si>
  <si>
    <t>Thursday</t>
  </si>
  <si>
    <t>Friday</t>
  </si>
  <si>
    <t>Saturday</t>
  </si>
  <si>
    <t>Sunday</t>
  </si>
  <si>
    <t>PavTrain1</t>
  </si>
  <si>
    <t>PavTrain2</t>
  </si>
  <si>
    <t>PavTrain3</t>
  </si>
  <si>
    <t>PavTrain4</t>
  </si>
  <si>
    <t>PavTrain5</t>
  </si>
  <si>
    <t>PavTrain6</t>
  </si>
  <si>
    <t>PavTrain7</t>
  </si>
  <si>
    <t>PavTrain8</t>
  </si>
  <si>
    <t>PavTrain9</t>
  </si>
  <si>
    <t>PavTrain10</t>
  </si>
  <si>
    <t>PavTrain11</t>
  </si>
  <si>
    <t>PavTrain12</t>
  </si>
  <si>
    <t>CRF Test 1</t>
  </si>
  <si>
    <t>CRF Test 2</t>
  </si>
  <si>
    <t>PavTrain13</t>
  </si>
  <si>
    <t>CRF Test 3</t>
  </si>
  <si>
    <t>CRF Test 4</t>
  </si>
  <si>
    <t>PavTrain14</t>
  </si>
  <si>
    <t>CRF1</t>
  </si>
  <si>
    <t>CRF2</t>
  </si>
  <si>
    <t>RR5</t>
  </si>
  <si>
    <t>RR10</t>
  </si>
  <si>
    <t>RR20_1</t>
  </si>
  <si>
    <t>RR20_2</t>
  </si>
  <si>
    <t>FN_Train1</t>
  </si>
  <si>
    <t>FN_Train2</t>
  </si>
  <si>
    <t>FN_Train3</t>
  </si>
  <si>
    <t>FN_Train4</t>
  </si>
  <si>
    <t>FN_Train5</t>
  </si>
  <si>
    <t>FN_Train6</t>
  </si>
  <si>
    <t>FN_Train7</t>
  </si>
  <si>
    <t>FN_Train8</t>
  </si>
  <si>
    <t>RR20_3</t>
  </si>
  <si>
    <t>Summation</t>
  </si>
  <si>
    <t>PIT_Test</t>
  </si>
  <si>
    <t>Retardation_1</t>
  </si>
  <si>
    <t>Retardation_2</t>
  </si>
  <si>
    <t>Retardation_3</t>
  </si>
  <si>
    <t>Retardation_4</t>
  </si>
  <si>
    <t>Retardation_5</t>
  </si>
  <si>
    <t>Retardation_6</t>
  </si>
  <si>
    <t>CRF Test 5</t>
  </si>
  <si>
    <t>PavTrain15</t>
  </si>
  <si>
    <t>CRF Test 6</t>
  </si>
  <si>
    <t>CRF Test 7</t>
  </si>
  <si>
    <t>CRF Test 8</t>
  </si>
  <si>
    <t>PavTrain16</t>
  </si>
  <si>
    <t>Day</t>
  </si>
  <si>
    <t>Dat</t>
  </si>
  <si>
    <t>ConditionedInhibition</t>
  </si>
  <si>
    <t>CodnitionedReinforcement</t>
  </si>
  <si>
    <t>1 scoop of Banana pellets per cage of 2 rats @ 15:00</t>
  </si>
  <si>
    <t>CI groups = 1 scoop of chocolate @ 16:00</t>
  </si>
  <si>
    <t>PreExposure 4/08/2021</t>
  </si>
  <si>
    <t>CI</t>
  </si>
  <si>
    <t>PavAcquisition</t>
  </si>
  <si>
    <t>Group A</t>
  </si>
  <si>
    <t>Group B</t>
  </si>
  <si>
    <t>CRF</t>
  </si>
  <si>
    <t>Group C</t>
  </si>
  <si>
    <t>Group D</t>
  </si>
  <si>
    <t>Fixed CS Duration 10s - 2 vs 4 rewards</t>
  </si>
  <si>
    <t>Variable CS Duration 2-18s [Mean 10s] - 2 vs 4 rewards 50% vs 100% ITI 240s 16 cues per Session</t>
  </si>
  <si>
    <t>Variable CS Duration 2-58s [Mean 30s] ITI120s 24 trials pers session - 2 pels</t>
  </si>
  <si>
    <t>Acquisition</t>
  </si>
  <si>
    <t>A</t>
  </si>
  <si>
    <t>B</t>
  </si>
  <si>
    <t>C</t>
  </si>
  <si>
    <t>D</t>
  </si>
  <si>
    <t>Program</t>
  </si>
  <si>
    <t>S</t>
  </si>
  <si>
    <t>AB_01</t>
  </si>
  <si>
    <t>AB_02</t>
  </si>
  <si>
    <t>CD_01</t>
  </si>
  <si>
    <t>CD_02</t>
  </si>
  <si>
    <t>N</t>
  </si>
  <si>
    <t>T</t>
  </si>
  <si>
    <t>Stage 1</t>
  </si>
  <si>
    <t>A_01</t>
  </si>
  <si>
    <t>B_02</t>
  </si>
  <si>
    <t>C_01</t>
  </si>
  <si>
    <t>D_02</t>
  </si>
  <si>
    <t>Stimulus</t>
  </si>
  <si>
    <t>Cue_ID</t>
  </si>
  <si>
    <t>Cbx</t>
  </si>
  <si>
    <t>Click</t>
  </si>
  <si>
    <t>Noise</t>
  </si>
  <si>
    <t>Tone</t>
  </si>
  <si>
    <t>Siren</t>
  </si>
  <si>
    <t>A+++/---</t>
  </si>
  <si>
    <t>B+/-</t>
  </si>
  <si>
    <t>C+++</t>
  </si>
  <si>
    <t>D+</t>
  </si>
  <si>
    <t>N.B. Error for Rats 17, 18, 19, 20 CI. Put in wrong box, counterbalancing has been updated to reflect this but Data nd Videos need to be updated accordingly!</t>
  </si>
  <si>
    <t>CRF Test 12</t>
  </si>
  <si>
    <t>Stage2_5</t>
  </si>
  <si>
    <t>Stage2_6</t>
  </si>
  <si>
    <t>Stage2_7</t>
  </si>
  <si>
    <t>Stage2_8</t>
  </si>
  <si>
    <t>Stage2_9</t>
  </si>
  <si>
    <t>Stage2_10</t>
  </si>
  <si>
    <t>Stage2_11</t>
  </si>
  <si>
    <t>Stage2_12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</si>
</sst>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2" fillId="0" borderId="0" xfId="0" applyFont="1" applyAlignment="1">
      <alignment horizontal="left"/>
    </xf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9" fontId="1" fillId="2" borderId="1" xfId="0" applyNumberFormat="1" applyFont="1" applyFill="1" applyBorder="1" applyAlignment="1">
      <alignment horizontal="center"/>
    </xf>
    <xf numFmtId="9" fontId="1" fillId="3" borderId="1" xfId="0" applyNumberFormat="1" applyFont="1" applyFill="1" applyBorder="1" applyAlignment="1">
      <alignment horizontal="center"/>
    </xf>
    <xf numFmtId="9" fontId="1" fillId="4" borderId="1" xfId="0" applyNumberFormat="1" applyFont="1" applyFill="1" applyBorder="1" applyAlignment="1">
      <alignment horizontal="center"/>
    </xf>
    <xf numFmtId="9" fontId="1" fillId="5" borderId="1" xfId="0" applyNumberFormat="1" applyFont="1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1" fontId="0" fillId="5" borderId="1" xfId="0" applyNumberFormat="1" applyFont="1" applyFill="1" applyBorder="1" applyAlignment="1">
      <alignment horizontal="center"/>
    </xf>
    <xf numFmtId="14" fontId="0" fillId="0" borderId="0" xfId="0" applyNumberFormat="1"/>
    <xf numFmtId="0" fontId="0" fillId="0" borderId="0" xfId="0" applyFill="1" applyBorder="1" applyAlignment="1">
      <alignment horizontal="center"/>
    </xf>
    <xf numFmtId="0" fontId="1" fillId="0" borderId="0" xfId="0" applyFont="1"/>
    <xf numFmtId="14" fontId="1" fillId="0" borderId="0" xfId="0" applyNumberFormat="1" applyFont="1"/>
    <xf numFmtId="0" fontId="0" fillId="0" borderId="0" xfId="0" applyFill="1" applyBorder="1" applyAlignment="1">
      <alignment horizontal="left"/>
    </xf>
    <xf numFmtId="0" fontId="1" fillId="0" borderId="0" xfId="0" applyFont="1" applyAlignment="1">
      <alignment horizontal="left"/>
    </xf>
    <xf numFmtId="0" fontId="2" fillId="0" borderId="0" xfId="0" applyFont="1"/>
    <xf numFmtId="0" fontId="0" fillId="0" borderId="2" xfId="0" applyBorder="1"/>
    <xf numFmtId="14" fontId="0" fillId="0" borderId="2" xfId="0" applyNumberFormat="1" applyBorder="1"/>
    <xf numFmtId="0" fontId="0" fillId="0" borderId="2" xfId="0" applyBorder="1" applyAlignment="1">
      <alignment horizontal="left"/>
    </xf>
    <xf numFmtId="0" fontId="0" fillId="0" borderId="0" xfId="0" applyBorder="1"/>
    <xf numFmtId="14" fontId="0" fillId="0" borderId="0" xfId="0" applyNumberFormat="1" applyBorder="1"/>
    <xf numFmtId="0" fontId="0" fillId="0" borderId="0" xfId="0" applyBorder="1" applyAlignment="1">
      <alignment horizontal="left"/>
    </xf>
    <xf numFmtId="0" fontId="0" fillId="0" borderId="3" xfId="0" applyBorder="1"/>
    <xf numFmtId="14" fontId="0" fillId="0" borderId="3" xfId="0" applyNumberFormat="1" applyBorder="1"/>
    <xf numFmtId="0" fontId="0" fillId="0" borderId="3" xfId="0" applyFill="1" applyBorder="1" applyAlignment="1">
      <alignment horizontal="left"/>
    </xf>
    <xf numFmtId="0" fontId="0" fillId="0" borderId="2" xfId="0" applyFill="1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2" xfId="0" applyBorder="1" applyAlignment="1">
      <alignment horizontal="center" vertical="top" wrapText="1"/>
    </xf>
    <xf numFmtId="0" fontId="0" fillId="0" borderId="2" xfId="0" applyBorder="1" applyAlignment="1">
      <alignment vertical="top"/>
    </xf>
    <xf numFmtId="0" fontId="0" fillId="0" borderId="2" xfId="0" applyBorder="1" applyAlignment="1">
      <alignment horizontal="center" vertical="top"/>
    </xf>
    <xf numFmtId="14" fontId="0" fillId="0" borderId="2" xfId="0" applyNumberFormat="1" applyBorder="1" applyAlignment="1">
      <alignment horizontal="center" vertical="top"/>
    </xf>
    <xf numFmtId="0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" fontId="0" fillId="0" borderId="1" xfId="0" applyNumberFormat="1" applyBorder="1"/>
    <xf numFmtId="0" fontId="0" fillId="6" borderId="1" xfId="0" applyNumberForma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5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6" xfId="0" applyBorder="1" applyAlignment="1">
      <alignment horizontal="left"/>
    </xf>
    <xf numFmtId="0" fontId="0" fillId="0" borderId="4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1" fillId="6" borderId="0" xfId="0" applyFont="1" applyFill="1" applyBorder="1"/>
    <xf numFmtId="0" fontId="0" fillId="0" borderId="0" xfId="0" applyNumberFormat="1" applyFill="1" applyBorder="1" applyAlignment="1">
      <alignment horizontal="center"/>
    </xf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W51"/>
  <sheetViews>
    <sheetView workbookViewId="0">
      <selection activeCell="L8" sqref="L8"/>
    </sheetView>
  </sheetViews>
  <sheetFormatPr defaultRowHeight="14.4" x14ac:dyDescent="0.3"/>
  <cols>
    <col min="1" max="1" width="10.44140625" style="2" customWidth="1"/>
    <col min="2" max="2" width="4.109375" style="2" bestFit="1" customWidth="1"/>
    <col min="3" max="3" width="4.77734375" style="2" bestFit="1" customWidth="1"/>
    <col min="4" max="4" width="8.5546875" style="2" bestFit="1" customWidth="1"/>
    <col min="5" max="8" width="4.44140625" style="2" bestFit="1" customWidth="1"/>
    <col min="9" max="23" width="8.44140625" customWidth="1"/>
  </cols>
  <sheetData>
    <row r="1" spans="1:23" x14ac:dyDescent="0.3">
      <c r="A1" s="2" t="s">
        <v>29</v>
      </c>
      <c r="D1" s="2" t="s">
        <v>27</v>
      </c>
      <c r="F1" s="4" t="s">
        <v>31</v>
      </c>
    </row>
    <row r="2" spans="1:23" x14ac:dyDescent="0.3">
      <c r="A2" s="1" t="s">
        <v>30</v>
      </c>
      <c r="D2" s="3">
        <v>44291</v>
      </c>
      <c r="I2" t="s">
        <v>40</v>
      </c>
      <c r="J2" s="3" t="s">
        <v>43</v>
      </c>
      <c r="K2" s="3" t="s">
        <v>40</v>
      </c>
      <c r="L2" s="3" t="s">
        <v>43</v>
      </c>
      <c r="M2" s="3"/>
      <c r="N2" s="3"/>
      <c r="O2" s="3"/>
    </row>
    <row r="3" spans="1:23" x14ac:dyDescent="0.3">
      <c r="A3" s="5" t="s">
        <v>0</v>
      </c>
      <c r="B3" s="5" t="s">
        <v>25</v>
      </c>
      <c r="C3" s="5" t="s">
        <v>26</v>
      </c>
      <c r="D3" s="6" t="s">
        <v>28</v>
      </c>
      <c r="E3" s="7">
        <v>0.95</v>
      </c>
      <c r="F3" s="8">
        <v>0.9</v>
      </c>
      <c r="G3" s="9">
        <v>0.85</v>
      </c>
      <c r="H3" s="10">
        <v>0.8</v>
      </c>
      <c r="I3" s="43">
        <v>44292</v>
      </c>
      <c r="J3" s="43">
        <v>44295</v>
      </c>
      <c r="K3" s="43">
        <v>44299</v>
      </c>
      <c r="L3" s="43">
        <v>44302</v>
      </c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</row>
    <row r="4" spans="1:23" x14ac:dyDescent="0.3">
      <c r="A4" s="12">
        <v>221973</v>
      </c>
      <c r="B4" s="13" t="s">
        <v>1</v>
      </c>
      <c r="C4" s="12">
        <v>1</v>
      </c>
      <c r="D4" s="14">
        <v>430</v>
      </c>
      <c r="E4" s="15">
        <f>D4*0.95</f>
        <v>408.5</v>
      </c>
      <c r="F4" s="16">
        <f>D4*0.9</f>
        <v>387</v>
      </c>
      <c r="G4" s="17">
        <f>D4*0.85</f>
        <v>365.5</v>
      </c>
      <c r="H4" s="18">
        <f>D4*0.8</f>
        <v>344</v>
      </c>
      <c r="I4" s="11">
        <v>409</v>
      </c>
      <c r="J4" s="11">
        <v>427</v>
      </c>
      <c r="K4" s="11">
        <v>418</v>
      </c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</row>
    <row r="5" spans="1:23" x14ac:dyDescent="0.3">
      <c r="A5" s="12">
        <v>221973</v>
      </c>
      <c r="B5" s="13" t="s">
        <v>1</v>
      </c>
      <c r="C5" s="12">
        <v>2</v>
      </c>
      <c r="D5" s="14">
        <v>468</v>
      </c>
      <c r="E5" s="15">
        <f t="shared" ref="E5:E51" si="0">D5*0.95</f>
        <v>444.59999999999997</v>
      </c>
      <c r="F5" s="16">
        <f t="shared" ref="F5:F51" si="1">D5*0.9</f>
        <v>421.2</v>
      </c>
      <c r="G5" s="17">
        <f t="shared" ref="G5:G51" si="2">D5*0.85</f>
        <v>397.8</v>
      </c>
      <c r="H5" s="18">
        <f t="shared" ref="H5:H51" si="3">D5*0.8</f>
        <v>374.40000000000003</v>
      </c>
      <c r="I5" s="11">
        <v>445</v>
      </c>
      <c r="J5" s="11">
        <v>455</v>
      </c>
      <c r="K5" s="11">
        <v>451</v>
      </c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</row>
    <row r="6" spans="1:23" x14ac:dyDescent="0.3">
      <c r="A6" s="12">
        <v>221975</v>
      </c>
      <c r="B6" s="13" t="s">
        <v>2</v>
      </c>
      <c r="C6" s="12">
        <v>3</v>
      </c>
      <c r="D6" s="14">
        <v>452</v>
      </c>
      <c r="E6" s="15">
        <f t="shared" si="0"/>
        <v>429.4</v>
      </c>
      <c r="F6" s="16">
        <f t="shared" si="1"/>
        <v>406.8</v>
      </c>
      <c r="G6" s="17">
        <f t="shared" si="2"/>
        <v>384.2</v>
      </c>
      <c r="H6" s="18">
        <f t="shared" si="3"/>
        <v>361.6</v>
      </c>
      <c r="I6" s="11">
        <v>428</v>
      </c>
      <c r="J6" s="11">
        <v>441</v>
      </c>
      <c r="K6" s="11">
        <v>440</v>
      </c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</row>
    <row r="7" spans="1:23" x14ac:dyDescent="0.3">
      <c r="A7" s="12">
        <v>221975</v>
      </c>
      <c r="B7" s="13" t="s">
        <v>2</v>
      </c>
      <c r="C7" s="12">
        <v>4</v>
      </c>
      <c r="D7" s="14">
        <v>456</v>
      </c>
      <c r="E7" s="15">
        <f t="shared" si="0"/>
        <v>433.2</v>
      </c>
      <c r="F7" s="16">
        <f t="shared" si="1"/>
        <v>410.40000000000003</v>
      </c>
      <c r="G7" s="17">
        <f t="shared" si="2"/>
        <v>387.59999999999997</v>
      </c>
      <c r="H7" s="18">
        <f t="shared" si="3"/>
        <v>364.8</v>
      </c>
      <c r="I7" s="11">
        <v>429</v>
      </c>
      <c r="J7" s="11">
        <v>442</v>
      </c>
      <c r="K7" s="11">
        <v>436</v>
      </c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</row>
    <row r="8" spans="1:23" x14ac:dyDescent="0.3">
      <c r="A8" s="12">
        <v>221965</v>
      </c>
      <c r="B8" s="13" t="s">
        <v>3</v>
      </c>
      <c r="C8" s="12">
        <v>5</v>
      </c>
      <c r="D8" s="14">
        <v>482</v>
      </c>
      <c r="E8" s="15">
        <f t="shared" si="0"/>
        <v>457.9</v>
      </c>
      <c r="F8" s="16">
        <f t="shared" si="1"/>
        <v>433.8</v>
      </c>
      <c r="G8" s="17">
        <f t="shared" si="2"/>
        <v>409.7</v>
      </c>
      <c r="H8" s="18">
        <f t="shared" si="3"/>
        <v>385.6</v>
      </c>
      <c r="I8" s="11">
        <v>453</v>
      </c>
      <c r="J8" s="11">
        <v>466</v>
      </c>
      <c r="K8" s="11">
        <v>463</v>
      </c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</row>
    <row r="9" spans="1:23" x14ac:dyDescent="0.3">
      <c r="A9" s="12">
        <v>221965</v>
      </c>
      <c r="B9" s="13" t="s">
        <v>3</v>
      </c>
      <c r="C9" s="12">
        <v>6</v>
      </c>
      <c r="D9" s="14">
        <v>374</v>
      </c>
      <c r="E9" s="15">
        <f t="shared" si="0"/>
        <v>355.3</v>
      </c>
      <c r="F9" s="16">
        <f t="shared" si="1"/>
        <v>336.6</v>
      </c>
      <c r="G9" s="17">
        <f t="shared" si="2"/>
        <v>317.89999999999998</v>
      </c>
      <c r="H9" s="18">
        <f t="shared" si="3"/>
        <v>299.2</v>
      </c>
      <c r="I9" s="11">
        <v>353</v>
      </c>
      <c r="J9" s="11">
        <v>364</v>
      </c>
      <c r="K9" s="11">
        <v>353</v>
      </c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</row>
    <row r="10" spans="1:23" x14ac:dyDescent="0.3">
      <c r="A10" s="12">
        <v>221967</v>
      </c>
      <c r="B10" s="13" t="s">
        <v>4</v>
      </c>
      <c r="C10" s="12">
        <v>7</v>
      </c>
      <c r="D10" s="14">
        <v>420</v>
      </c>
      <c r="E10" s="15">
        <f t="shared" si="0"/>
        <v>399</v>
      </c>
      <c r="F10" s="16">
        <f t="shared" si="1"/>
        <v>378</v>
      </c>
      <c r="G10" s="17">
        <f t="shared" si="2"/>
        <v>357</v>
      </c>
      <c r="H10" s="18">
        <f t="shared" si="3"/>
        <v>336</v>
      </c>
      <c r="I10" s="11">
        <v>399</v>
      </c>
      <c r="J10" s="11">
        <v>410</v>
      </c>
      <c r="K10" s="11">
        <v>397</v>
      </c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</row>
    <row r="11" spans="1:23" x14ac:dyDescent="0.3">
      <c r="A11" s="12">
        <v>221967</v>
      </c>
      <c r="B11" s="13" t="s">
        <v>4</v>
      </c>
      <c r="C11" s="12">
        <v>8</v>
      </c>
      <c r="D11" s="14">
        <v>428</v>
      </c>
      <c r="E11" s="15">
        <f t="shared" si="0"/>
        <v>406.59999999999997</v>
      </c>
      <c r="F11" s="16">
        <f t="shared" si="1"/>
        <v>385.2</v>
      </c>
      <c r="G11" s="17">
        <f t="shared" si="2"/>
        <v>363.8</v>
      </c>
      <c r="H11" s="18">
        <f t="shared" si="3"/>
        <v>342.40000000000003</v>
      </c>
      <c r="I11" s="11">
        <v>409</v>
      </c>
      <c r="J11" s="11">
        <v>418</v>
      </c>
      <c r="K11" s="11">
        <v>411</v>
      </c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</row>
    <row r="12" spans="1:23" x14ac:dyDescent="0.3">
      <c r="A12" s="12">
        <v>221957</v>
      </c>
      <c r="B12" s="13" t="s">
        <v>5</v>
      </c>
      <c r="C12" s="12">
        <v>9</v>
      </c>
      <c r="D12" s="14">
        <v>494</v>
      </c>
      <c r="E12" s="15">
        <f t="shared" si="0"/>
        <v>469.29999999999995</v>
      </c>
      <c r="F12" s="16">
        <f t="shared" si="1"/>
        <v>444.6</v>
      </c>
      <c r="G12" s="17">
        <f t="shared" si="2"/>
        <v>419.9</v>
      </c>
      <c r="H12" s="18">
        <f t="shared" si="3"/>
        <v>395.20000000000005</v>
      </c>
      <c r="I12" s="11">
        <v>471</v>
      </c>
      <c r="J12" s="11">
        <v>487</v>
      </c>
      <c r="K12" s="11">
        <v>479</v>
      </c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</row>
    <row r="13" spans="1:23" x14ac:dyDescent="0.3">
      <c r="A13" s="12">
        <v>221957</v>
      </c>
      <c r="B13" s="13" t="s">
        <v>5</v>
      </c>
      <c r="C13" s="12">
        <v>10</v>
      </c>
      <c r="D13" s="14">
        <v>407</v>
      </c>
      <c r="E13" s="15">
        <f t="shared" si="0"/>
        <v>386.65</v>
      </c>
      <c r="F13" s="16">
        <f t="shared" si="1"/>
        <v>366.3</v>
      </c>
      <c r="G13" s="17">
        <f t="shared" si="2"/>
        <v>345.95</v>
      </c>
      <c r="H13" s="18">
        <f t="shared" si="3"/>
        <v>325.60000000000002</v>
      </c>
      <c r="I13" s="11">
        <v>388</v>
      </c>
      <c r="J13" s="11">
        <v>394</v>
      </c>
      <c r="K13" s="11">
        <v>387</v>
      </c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</row>
    <row r="14" spans="1:23" x14ac:dyDescent="0.3">
      <c r="A14" s="12">
        <v>221959</v>
      </c>
      <c r="B14" s="13" t="s">
        <v>6</v>
      </c>
      <c r="C14" s="12">
        <v>11</v>
      </c>
      <c r="D14" s="14">
        <v>415</v>
      </c>
      <c r="E14" s="15">
        <f t="shared" si="0"/>
        <v>394.25</v>
      </c>
      <c r="F14" s="16">
        <f t="shared" si="1"/>
        <v>373.5</v>
      </c>
      <c r="G14" s="17">
        <f t="shared" si="2"/>
        <v>352.75</v>
      </c>
      <c r="H14" s="18">
        <f t="shared" si="3"/>
        <v>332</v>
      </c>
      <c r="I14" s="11">
        <v>395</v>
      </c>
      <c r="J14" s="11">
        <v>408</v>
      </c>
      <c r="K14" s="11">
        <v>394</v>
      </c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</row>
    <row r="15" spans="1:23" x14ac:dyDescent="0.3">
      <c r="A15" s="12">
        <v>221959</v>
      </c>
      <c r="B15" s="13" t="s">
        <v>6</v>
      </c>
      <c r="C15" s="12">
        <v>12</v>
      </c>
      <c r="D15" s="14">
        <v>418</v>
      </c>
      <c r="E15" s="15">
        <f t="shared" si="0"/>
        <v>397.09999999999997</v>
      </c>
      <c r="F15" s="16">
        <f t="shared" si="1"/>
        <v>376.2</v>
      </c>
      <c r="G15" s="17">
        <f t="shared" si="2"/>
        <v>355.3</v>
      </c>
      <c r="H15" s="18">
        <f t="shared" si="3"/>
        <v>334.40000000000003</v>
      </c>
      <c r="I15" s="11">
        <v>399</v>
      </c>
      <c r="J15" s="11">
        <v>410</v>
      </c>
      <c r="K15" s="11">
        <v>400</v>
      </c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</row>
    <row r="16" spans="1:23" x14ac:dyDescent="0.3">
      <c r="A16" s="12">
        <v>221951</v>
      </c>
      <c r="B16" s="13" t="s">
        <v>7</v>
      </c>
      <c r="C16" s="12">
        <v>13</v>
      </c>
      <c r="D16" s="14">
        <v>480</v>
      </c>
      <c r="E16" s="15">
        <f t="shared" si="0"/>
        <v>456</v>
      </c>
      <c r="F16" s="16">
        <f t="shared" si="1"/>
        <v>432</v>
      </c>
      <c r="G16" s="17">
        <f t="shared" si="2"/>
        <v>408</v>
      </c>
      <c r="H16" s="18">
        <f t="shared" si="3"/>
        <v>384</v>
      </c>
      <c r="I16" s="11">
        <v>451</v>
      </c>
      <c r="J16" s="11">
        <v>470</v>
      </c>
      <c r="K16" s="11">
        <v>456</v>
      </c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</row>
    <row r="17" spans="1:23" x14ac:dyDescent="0.3">
      <c r="A17" s="12">
        <v>221951</v>
      </c>
      <c r="B17" s="13" t="s">
        <v>7</v>
      </c>
      <c r="C17" s="12">
        <v>14</v>
      </c>
      <c r="D17" s="14">
        <v>411</v>
      </c>
      <c r="E17" s="15">
        <f t="shared" si="0"/>
        <v>390.45</v>
      </c>
      <c r="F17" s="16">
        <f t="shared" si="1"/>
        <v>369.90000000000003</v>
      </c>
      <c r="G17" s="17">
        <f t="shared" si="2"/>
        <v>349.34999999999997</v>
      </c>
      <c r="H17" s="18">
        <f t="shared" si="3"/>
        <v>328.8</v>
      </c>
      <c r="I17" s="11">
        <v>389</v>
      </c>
      <c r="J17" s="11">
        <v>396</v>
      </c>
      <c r="K17" s="11">
        <v>389</v>
      </c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</row>
    <row r="18" spans="1:23" x14ac:dyDescent="0.3">
      <c r="A18" s="12">
        <v>221953</v>
      </c>
      <c r="B18" s="13" t="s">
        <v>8</v>
      </c>
      <c r="C18" s="12">
        <v>15</v>
      </c>
      <c r="D18" s="14">
        <v>405</v>
      </c>
      <c r="E18" s="15">
        <f t="shared" si="0"/>
        <v>384.75</v>
      </c>
      <c r="F18" s="16">
        <f t="shared" si="1"/>
        <v>364.5</v>
      </c>
      <c r="G18" s="17">
        <f t="shared" si="2"/>
        <v>344.25</v>
      </c>
      <c r="H18" s="18">
        <f t="shared" si="3"/>
        <v>324</v>
      </c>
      <c r="I18" s="11">
        <v>382</v>
      </c>
      <c r="J18" s="11">
        <v>392</v>
      </c>
      <c r="K18" s="11">
        <v>385</v>
      </c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</row>
    <row r="19" spans="1:23" x14ac:dyDescent="0.3">
      <c r="A19" s="12">
        <v>221953</v>
      </c>
      <c r="B19" s="13" t="s">
        <v>8</v>
      </c>
      <c r="C19" s="12">
        <v>16</v>
      </c>
      <c r="D19" s="14">
        <v>460</v>
      </c>
      <c r="E19" s="15">
        <f t="shared" si="0"/>
        <v>437</v>
      </c>
      <c r="F19" s="16">
        <f t="shared" si="1"/>
        <v>414</v>
      </c>
      <c r="G19" s="17">
        <f t="shared" si="2"/>
        <v>391</v>
      </c>
      <c r="H19" s="18">
        <f t="shared" si="3"/>
        <v>368</v>
      </c>
      <c r="I19" s="11">
        <v>438</v>
      </c>
      <c r="J19" s="11">
        <v>437</v>
      </c>
      <c r="K19" s="11">
        <v>443</v>
      </c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</row>
    <row r="20" spans="1:23" x14ac:dyDescent="0.3">
      <c r="A20" s="12">
        <v>221947</v>
      </c>
      <c r="B20" s="13" t="s">
        <v>9</v>
      </c>
      <c r="C20" s="12">
        <v>17</v>
      </c>
      <c r="D20" s="14">
        <v>409</v>
      </c>
      <c r="E20" s="15">
        <f t="shared" si="0"/>
        <v>388.54999999999995</v>
      </c>
      <c r="F20" s="16">
        <f t="shared" si="1"/>
        <v>368.1</v>
      </c>
      <c r="G20" s="17">
        <f t="shared" si="2"/>
        <v>347.65</v>
      </c>
      <c r="H20" s="18">
        <f t="shared" si="3"/>
        <v>327.20000000000005</v>
      </c>
      <c r="I20" s="11">
        <v>388</v>
      </c>
      <c r="J20" s="11">
        <v>400</v>
      </c>
      <c r="K20" s="11">
        <v>397</v>
      </c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</row>
    <row r="21" spans="1:23" x14ac:dyDescent="0.3">
      <c r="A21" s="12">
        <v>221947</v>
      </c>
      <c r="B21" s="13" t="s">
        <v>9</v>
      </c>
      <c r="C21" s="12">
        <v>18</v>
      </c>
      <c r="D21" s="14">
        <v>448</v>
      </c>
      <c r="E21" s="15">
        <f t="shared" si="0"/>
        <v>425.59999999999997</v>
      </c>
      <c r="F21" s="16">
        <f t="shared" si="1"/>
        <v>403.2</v>
      </c>
      <c r="G21" s="17">
        <f t="shared" si="2"/>
        <v>380.8</v>
      </c>
      <c r="H21" s="18">
        <f t="shared" si="3"/>
        <v>358.40000000000003</v>
      </c>
      <c r="I21" s="11">
        <v>424</v>
      </c>
      <c r="J21" s="11">
        <v>432</v>
      </c>
      <c r="K21" s="11">
        <v>435</v>
      </c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</row>
    <row r="22" spans="1:23" x14ac:dyDescent="0.3">
      <c r="A22" s="12">
        <v>221980</v>
      </c>
      <c r="B22" s="13" t="s">
        <v>10</v>
      </c>
      <c r="C22" s="12">
        <v>19</v>
      </c>
      <c r="D22" s="14">
        <v>414</v>
      </c>
      <c r="E22" s="15">
        <f t="shared" si="0"/>
        <v>393.29999999999995</v>
      </c>
      <c r="F22" s="16">
        <f t="shared" si="1"/>
        <v>372.6</v>
      </c>
      <c r="G22" s="17">
        <f t="shared" si="2"/>
        <v>351.9</v>
      </c>
      <c r="H22" s="18">
        <f t="shared" si="3"/>
        <v>331.20000000000005</v>
      </c>
      <c r="I22" s="11">
        <v>390</v>
      </c>
      <c r="J22" s="11">
        <v>403</v>
      </c>
      <c r="K22" s="11">
        <v>400</v>
      </c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</row>
    <row r="23" spans="1:23" x14ac:dyDescent="0.3">
      <c r="A23" s="12">
        <v>221980</v>
      </c>
      <c r="B23" s="13" t="s">
        <v>10</v>
      </c>
      <c r="C23" s="12">
        <v>20</v>
      </c>
      <c r="D23" s="14">
        <v>457</v>
      </c>
      <c r="E23" s="15">
        <f t="shared" si="0"/>
        <v>434.15</v>
      </c>
      <c r="F23" s="16">
        <f t="shared" si="1"/>
        <v>411.3</v>
      </c>
      <c r="G23" s="17">
        <f t="shared" si="2"/>
        <v>388.45</v>
      </c>
      <c r="H23" s="18">
        <f t="shared" si="3"/>
        <v>365.6</v>
      </c>
      <c r="I23" s="11">
        <v>433</v>
      </c>
      <c r="J23" s="11">
        <v>443</v>
      </c>
      <c r="K23" s="11">
        <v>434</v>
      </c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</row>
    <row r="24" spans="1:23" x14ac:dyDescent="0.3">
      <c r="A24" s="12">
        <v>221941</v>
      </c>
      <c r="B24" s="13" t="s">
        <v>11</v>
      </c>
      <c r="C24" s="12">
        <v>21</v>
      </c>
      <c r="D24" s="14">
        <v>402</v>
      </c>
      <c r="E24" s="15">
        <f t="shared" si="0"/>
        <v>381.9</v>
      </c>
      <c r="F24" s="16">
        <f t="shared" si="1"/>
        <v>361.8</v>
      </c>
      <c r="G24" s="17">
        <f t="shared" si="2"/>
        <v>341.7</v>
      </c>
      <c r="H24" s="18">
        <f t="shared" si="3"/>
        <v>321.60000000000002</v>
      </c>
      <c r="I24" s="11">
        <v>382</v>
      </c>
      <c r="J24" s="11">
        <v>380</v>
      </c>
      <c r="K24" s="11">
        <v>371</v>
      </c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</row>
    <row r="25" spans="1:23" x14ac:dyDescent="0.3">
      <c r="A25" s="12">
        <v>221941</v>
      </c>
      <c r="B25" s="13" t="s">
        <v>11</v>
      </c>
      <c r="C25" s="12">
        <v>22</v>
      </c>
      <c r="D25" s="14">
        <v>472</v>
      </c>
      <c r="E25" s="15">
        <f t="shared" si="0"/>
        <v>448.4</v>
      </c>
      <c r="F25" s="16">
        <f t="shared" si="1"/>
        <v>424.8</v>
      </c>
      <c r="G25" s="17">
        <f t="shared" si="2"/>
        <v>401.2</v>
      </c>
      <c r="H25" s="18">
        <f t="shared" si="3"/>
        <v>377.6</v>
      </c>
      <c r="I25" s="11">
        <v>447</v>
      </c>
      <c r="J25" s="11">
        <v>452</v>
      </c>
      <c r="K25" s="11">
        <v>455</v>
      </c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</row>
    <row r="26" spans="1:23" x14ac:dyDescent="0.3">
      <c r="A26" s="12">
        <v>221935</v>
      </c>
      <c r="B26" s="13" t="s">
        <v>12</v>
      </c>
      <c r="C26" s="12">
        <v>23</v>
      </c>
      <c r="D26" s="14">
        <v>409</v>
      </c>
      <c r="E26" s="15">
        <f t="shared" si="0"/>
        <v>388.54999999999995</v>
      </c>
      <c r="F26" s="16">
        <f t="shared" si="1"/>
        <v>368.1</v>
      </c>
      <c r="G26" s="17">
        <f t="shared" si="2"/>
        <v>347.65</v>
      </c>
      <c r="H26" s="18">
        <f t="shared" si="3"/>
        <v>327.20000000000005</v>
      </c>
      <c r="I26" s="11">
        <v>390</v>
      </c>
      <c r="J26" s="11">
        <v>402</v>
      </c>
      <c r="K26" s="11">
        <v>401</v>
      </c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</row>
    <row r="27" spans="1:23" x14ac:dyDescent="0.3">
      <c r="A27" s="12">
        <v>221935</v>
      </c>
      <c r="B27" s="13" t="s">
        <v>12</v>
      </c>
      <c r="C27" s="12">
        <v>24</v>
      </c>
      <c r="D27" s="14">
        <v>426</v>
      </c>
      <c r="E27" s="15">
        <f t="shared" si="0"/>
        <v>404.7</v>
      </c>
      <c r="F27" s="16">
        <f t="shared" si="1"/>
        <v>383.40000000000003</v>
      </c>
      <c r="G27" s="17">
        <f t="shared" si="2"/>
        <v>362.09999999999997</v>
      </c>
      <c r="H27" s="18">
        <f t="shared" si="3"/>
        <v>340.8</v>
      </c>
      <c r="I27" s="11">
        <v>408</v>
      </c>
      <c r="J27" s="11">
        <v>422</v>
      </c>
      <c r="K27" s="11">
        <v>418</v>
      </c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</row>
    <row r="28" spans="1:23" x14ac:dyDescent="0.3">
      <c r="A28" s="12">
        <v>221943</v>
      </c>
      <c r="B28" s="13" t="s">
        <v>13</v>
      </c>
      <c r="C28" s="12">
        <v>25</v>
      </c>
      <c r="D28" s="14">
        <v>436</v>
      </c>
      <c r="E28" s="15">
        <f t="shared" si="0"/>
        <v>414.2</v>
      </c>
      <c r="F28" s="16">
        <f t="shared" si="1"/>
        <v>392.40000000000003</v>
      </c>
      <c r="G28" s="17">
        <f t="shared" si="2"/>
        <v>370.59999999999997</v>
      </c>
      <c r="H28" s="18">
        <f t="shared" si="3"/>
        <v>348.8</v>
      </c>
      <c r="I28" s="11">
        <v>417</v>
      </c>
      <c r="J28" s="11">
        <v>416</v>
      </c>
      <c r="K28" s="11">
        <v>420</v>
      </c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</row>
    <row r="29" spans="1:23" x14ac:dyDescent="0.3">
      <c r="A29" s="12">
        <v>221943</v>
      </c>
      <c r="B29" s="13" t="s">
        <v>13</v>
      </c>
      <c r="C29" s="12">
        <v>26</v>
      </c>
      <c r="D29" s="14">
        <v>442</v>
      </c>
      <c r="E29" s="15">
        <f t="shared" si="0"/>
        <v>419.9</v>
      </c>
      <c r="F29" s="16">
        <f t="shared" si="1"/>
        <v>397.8</v>
      </c>
      <c r="G29" s="17">
        <f t="shared" si="2"/>
        <v>375.7</v>
      </c>
      <c r="H29" s="18">
        <f t="shared" si="3"/>
        <v>353.6</v>
      </c>
      <c r="I29" s="11">
        <v>420</v>
      </c>
      <c r="J29" s="11">
        <v>419</v>
      </c>
      <c r="K29" s="11">
        <v>420</v>
      </c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</row>
    <row r="30" spans="1:23" x14ac:dyDescent="0.3">
      <c r="A30" s="12">
        <v>221937</v>
      </c>
      <c r="B30" s="13" t="s">
        <v>14</v>
      </c>
      <c r="C30" s="12">
        <v>27</v>
      </c>
      <c r="D30" s="14">
        <v>453</v>
      </c>
      <c r="E30" s="15">
        <f t="shared" si="0"/>
        <v>430.34999999999997</v>
      </c>
      <c r="F30" s="16">
        <f t="shared" si="1"/>
        <v>407.7</v>
      </c>
      <c r="G30" s="17">
        <f t="shared" si="2"/>
        <v>385.05</v>
      </c>
      <c r="H30" s="18">
        <f t="shared" si="3"/>
        <v>362.40000000000003</v>
      </c>
      <c r="I30" s="11">
        <v>422</v>
      </c>
      <c r="J30" s="11">
        <v>420</v>
      </c>
      <c r="K30" s="11">
        <v>418</v>
      </c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</row>
    <row r="31" spans="1:23" x14ac:dyDescent="0.3">
      <c r="A31" s="12">
        <v>221937</v>
      </c>
      <c r="B31" s="13" t="s">
        <v>14</v>
      </c>
      <c r="C31" s="12">
        <v>28</v>
      </c>
      <c r="D31" s="14">
        <v>435</v>
      </c>
      <c r="E31" s="15">
        <f t="shared" si="0"/>
        <v>413.25</v>
      </c>
      <c r="F31" s="16">
        <f t="shared" si="1"/>
        <v>391.5</v>
      </c>
      <c r="G31" s="17">
        <f t="shared" si="2"/>
        <v>369.75</v>
      </c>
      <c r="H31" s="18">
        <f t="shared" si="3"/>
        <v>348</v>
      </c>
      <c r="I31" s="11">
        <v>414</v>
      </c>
      <c r="J31" s="11">
        <v>412</v>
      </c>
      <c r="K31" s="11">
        <v>412</v>
      </c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</row>
    <row r="32" spans="1:23" x14ac:dyDescent="0.3">
      <c r="A32" s="12">
        <v>221977</v>
      </c>
      <c r="B32" s="13" t="s">
        <v>15</v>
      </c>
      <c r="C32" s="12">
        <v>29</v>
      </c>
      <c r="D32" s="14">
        <v>423</v>
      </c>
      <c r="E32" s="15">
        <f t="shared" si="0"/>
        <v>401.84999999999997</v>
      </c>
      <c r="F32" s="16">
        <f t="shared" si="1"/>
        <v>380.7</v>
      </c>
      <c r="G32" s="17">
        <f t="shared" si="2"/>
        <v>359.55</v>
      </c>
      <c r="H32" s="18">
        <f t="shared" si="3"/>
        <v>338.40000000000003</v>
      </c>
      <c r="I32" s="11">
        <v>402</v>
      </c>
      <c r="J32" s="11">
        <v>418</v>
      </c>
      <c r="K32" s="11">
        <v>410</v>
      </c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</row>
    <row r="33" spans="1:23" x14ac:dyDescent="0.3">
      <c r="A33" s="12">
        <v>221977</v>
      </c>
      <c r="B33" s="13" t="s">
        <v>15</v>
      </c>
      <c r="C33" s="12">
        <v>30</v>
      </c>
      <c r="D33" s="14">
        <v>434</v>
      </c>
      <c r="E33" s="15">
        <f t="shared" si="0"/>
        <v>412.29999999999995</v>
      </c>
      <c r="F33" s="16">
        <f t="shared" si="1"/>
        <v>390.6</v>
      </c>
      <c r="G33" s="17">
        <f t="shared" si="2"/>
        <v>368.9</v>
      </c>
      <c r="H33" s="18">
        <f t="shared" si="3"/>
        <v>347.20000000000005</v>
      </c>
      <c r="I33" s="11">
        <v>405</v>
      </c>
      <c r="J33" s="11">
        <v>406</v>
      </c>
      <c r="K33" s="11">
        <v>404</v>
      </c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</row>
    <row r="34" spans="1:23" x14ac:dyDescent="0.3">
      <c r="A34" s="12">
        <v>221969</v>
      </c>
      <c r="B34" s="13" t="s">
        <v>16</v>
      </c>
      <c r="C34" s="12">
        <v>31</v>
      </c>
      <c r="D34" s="14">
        <v>429</v>
      </c>
      <c r="E34" s="15">
        <f t="shared" si="0"/>
        <v>407.54999999999995</v>
      </c>
      <c r="F34" s="16">
        <f t="shared" si="1"/>
        <v>386.1</v>
      </c>
      <c r="G34" s="17">
        <f t="shared" si="2"/>
        <v>364.65</v>
      </c>
      <c r="H34" s="18">
        <f t="shared" si="3"/>
        <v>343.20000000000005</v>
      </c>
      <c r="I34" s="11">
        <v>409</v>
      </c>
      <c r="J34" s="11">
        <v>407</v>
      </c>
      <c r="K34" s="11">
        <v>404</v>
      </c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</row>
    <row r="35" spans="1:23" x14ac:dyDescent="0.3">
      <c r="A35" s="12">
        <v>221969</v>
      </c>
      <c r="B35" s="13" t="s">
        <v>16</v>
      </c>
      <c r="C35" s="12">
        <v>32</v>
      </c>
      <c r="D35" s="14">
        <v>452</v>
      </c>
      <c r="E35" s="15">
        <f t="shared" si="0"/>
        <v>429.4</v>
      </c>
      <c r="F35" s="16">
        <f t="shared" si="1"/>
        <v>406.8</v>
      </c>
      <c r="G35" s="17">
        <f t="shared" si="2"/>
        <v>384.2</v>
      </c>
      <c r="H35" s="18">
        <f t="shared" si="3"/>
        <v>361.6</v>
      </c>
      <c r="I35" s="11">
        <v>428</v>
      </c>
      <c r="J35" s="11">
        <v>421</v>
      </c>
      <c r="K35" s="11">
        <v>417</v>
      </c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</row>
    <row r="36" spans="1:23" x14ac:dyDescent="0.3">
      <c r="A36" s="12">
        <v>221961</v>
      </c>
      <c r="B36" s="13" t="s">
        <v>17</v>
      </c>
      <c r="C36" s="12">
        <v>33</v>
      </c>
      <c r="D36" s="14">
        <v>431</v>
      </c>
      <c r="E36" s="15">
        <f t="shared" si="0"/>
        <v>409.45</v>
      </c>
      <c r="F36" s="16">
        <f t="shared" si="1"/>
        <v>387.90000000000003</v>
      </c>
      <c r="G36" s="17">
        <f t="shared" si="2"/>
        <v>366.34999999999997</v>
      </c>
      <c r="H36" s="18">
        <f t="shared" si="3"/>
        <v>344.8</v>
      </c>
      <c r="I36" s="11">
        <v>410</v>
      </c>
      <c r="J36" s="11">
        <v>403</v>
      </c>
      <c r="K36" s="11">
        <v>405</v>
      </c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</row>
    <row r="37" spans="1:23" x14ac:dyDescent="0.3">
      <c r="A37" s="12">
        <v>221961</v>
      </c>
      <c r="B37" s="13" t="s">
        <v>17</v>
      </c>
      <c r="C37" s="12">
        <v>34</v>
      </c>
      <c r="D37" s="14">
        <v>440</v>
      </c>
      <c r="E37" s="15">
        <f t="shared" si="0"/>
        <v>418</v>
      </c>
      <c r="F37" s="16">
        <f t="shared" si="1"/>
        <v>396</v>
      </c>
      <c r="G37" s="17">
        <f t="shared" si="2"/>
        <v>374</v>
      </c>
      <c r="H37" s="18">
        <f t="shared" si="3"/>
        <v>352</v>
      </c>
      <c r="I37" s="11">
        <v>421</v>
      </c>
      <c r="J37" s="11">
        <v>419</v>
      </c>
      <c r="K37" s="11">
        <v>415</v>
      </c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</row>
    <row r="38" spans="1:23" x14ac:dyDescent="0.3">
      <c r="A38" s="12">
        <v>221955</v>
      </c>
      <c r="B38" s="13" t="s">
        <v>18</v>
      </c>
      <c r="C38" s="12">
        <v>35</v>
      </c>
      <c r="D38" s="14">
        <v>494</v>
      </c>
      <c r="E38" s="15">
        <f t="shared" si="0"/>
        <v>469.29999999999995</v>
      </c>
      <c r="F38" s="16">
        <f t="shared" si="1"/>
        <v>444.6</v>
      </c>
      <c r="G38" s="17">
        <f t="shared" si="2"/>
        <v>419.9</v>
      </c>
      <c r="H38" s="18">
        <f t="shared" si="3"/>
        <v>395.20000000000005</v>
      </c>
      <c r="I38" s="11">
        <v>470</v>
      </c>
      <c r="J38" s="11">
        <v>466</v>
      </c>
      <c r="K38" s="11">
        <v>470</v>
      </c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</row>
    <row r="39" spans="1:23" x14ac:dyDescent="0.3">
      <c r="A39" s="12">
        <v>221955</v>
      </c>
      <c r="B39" s="13" t="s">
        <v>18</v>
      </c>
      <c r="C39" s="12">
        <v>36</v>
      </c>
      <c r="D39" s="14">
        <v>433</v>
      </c>
      <c r="E39" s="15">
        <f t="shared" si="0"/>
        <v>411.34999999999997</v>
      </c>
      <c r="F39" s="16">
        <f t="shared" si="1"/>
        <v>389.7</v>
      </c>
      <c r="G39" s="17">
        <f t="shared" si="2"/>
        <v>368.05</v>
      </c>
      <c r="H39" s="18">
        <f t="shared" si="3"/>
        <v>346.40000000000003</v>
      </c>
      <c r="I39" s="11">
        <v>408</v>
      </c>
      <c r="J39" s="11">
        <v>407</v>
      </c>
      <c r="K39" s="11">
        <v>407</v>
      </c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</row>
    <row r="40" spans="1:23" x14ac:dyDescent="0.3">
      <c r="A40" s="12">
        <v>221949</v>
      </c>
      <c r="B40" s="13" t="s">
        <v>19</v>
      </c>
      <c r="C40" s="12">
        <v>37</v>
      </c>
      <c r="D40" s="14">
        <v>413</v>
      </c>
      <c r="E40" s="15">
        <f t="shared" si="0"/>
        <v>392.34999999999997</v>
      </c>
      <c r="F40" s="16">
        <f t="shared" si="1"/>
        <v>371.7</v>
      </c>
      <c r="G40" s="17">
        <f t="shared" si="2"/>
        <v>351.05</v>
      </c>
      <c r="H40" s="18">
        <f t="shared" si="3"/>
        <v>330.40000000000003</v>
      </c>
      <c r="I40" s="11">
        <v>389</v>
      </c>
      <c r="J40" s="11">
        <v>388</v>
      </c>
      <c r="K40" s="11">
        <v>392</v>
      </c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</row>
    <row r="41" spans="1:23" x14ac:dyDescent="0.3">
      <c r="A41" s="12">
        <v>221949</v>
      </c>
      <c r="B41" s="13" t="s">
        <v>19</v>
      </c>
      <c r="C41" s="12">
        <v>38</v>
      </c>
      <c r="D41" s="14">
        <v>370</v>
      </c>
      <c r="E41" s="15">
        <f t="shared" si="0"/>
        <v>351.5</v>
      </c>
      <c r="F41" s="16">
        <f t="shared" si="1"/>
        <v>333</v>
      </c>
      <c r="G41" s="17">
        <f t="shared" si="2"/>
        <v>314.5</v>
      </c>
      <c r="H41" s="18">
        <f t="shared" si="3"/>
        <v>296</v>
      </c>
      <c r="I41" s="11">
        <v>357</v>
      </c>
      <c r="J41" s="11">
        <v>358</v>
      </c>
      <c r="K41" s="11">
        <v>359</v>
      </c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</row>
    <row r="42" spans="1:23" x14ac:dyDescent="0.3">
      <c r="A42" s="12">
        <v>221945</v>
      </c>
      <c r="B42" s="13" t="s">
        <v>20</v>
      </c>
      <c r="C42" s="12">
        <v>39</v>
      </c>
      <c r="D42" s="14">
        <v>429</v>
      </c>
      <c r="E42" s="15">
        <f t="shared" si="0"/>
        <v>407.54999999999995</v>
      </c>
      <c r="F42" s="16">
        <f t="shared" si="1"/>
        <v>386.1</v>
      </c>
      <c r="G42" s="17">
        <f t="shared" si="2"/>
        <v>364.65</v>
      </c>
      <c r="H42" s="18">
        <f t="shared" si="3"/>
        <v>343.20000000000005</v>
      </c>
      <c r="I42" s="11">
        <v>404</v>
      </c>
      <c r="J42" s="11">
        <v>404</v>
      </c>
      <c r="K42" s="11">
        <v>398</v>
      </c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</row>
    <row r="43" spans="1:23" x14ac:dyDescent="0.3">
      <c r="A43" s="12">
        <v>221945</v>
      </c>
      <c r="B43" s="13" t="s">
        <v>20</v>
      </c>
      <c r="C43" s="12">
        <v>40</v>
      </c>
      <c r="D43" s="14">
        <v>480</v>
      </c>
      <c r="E43" s="15">
        <f t="shared" si="0"/>
        <v>456</v>
      </c>
      <c r="F43" s="16">
        <f t="shared" si="1"/>
        <v>432</v>
      </c>
      <c r="G43" s="17">
        <f t="shared" si="2"/>
        <v>408</v>
      </c>
      <c r="H43" s="18">
        <f t="shared" si="3"/>
        <v>384</v>
      </c>
      <c r="I43" s="11">
        <v>455</v>
      </c>
      <c r="J43" s="11">
        <v>450</v>
      </c>
      <c r="K43" s="11">
        <v>448</v>
      </c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</row>
    <row r="44" spans="1:23" x14ac:dyDescent="0.3">
      <c r="A44" s="12">
        <v>221939</v>
      </c>
      <c r="B44" s="13" t="s">
        <v>21</v>
      </c>
      <c r="C44" s="12">
        <v>41</v>
      </c>
      <c r="D44" s="14">
        <v>463</v>
      </c>
      <c r="E44" s="15">
        <f t="shared" si="0"/>
        <v>439.84999999999997</v>
      </c>
      <c r="F44" s="16">
        <f t="shared" si="1"/>
        <v>416.7</v>
      </c>
      <c r="G44" s="17">
        <f t="shared" si="2"/>
        <v>393.55</v>
      </c>
      <c r="H44" s="18">
        <f t="shared" si="3"/>
        <v>370.40000000000003</v>
      </c>
      <c r="I44" s="11">
        <v>440</v>
      </c>
      <c r="J44" s="11">
        <v>440</v>
      </c>
      <c r="K44" s="11">
        <v>439</v>
      </c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</row>
    <row r="45" spans="1:23" x14ac:dyDescent="0.3">
      <c r="A45" s="12">
        <v>221939</v>
      </c>
      <c r="B45" s="13" t="s">
        <v>21</v>
      </c>
      <c r="C45" s="12">
        <v>42</v>
      </c>
      <c r="D45" s="14">
        <v>450</v>
      </c>
      <c r="E45" s="15">
        <f t="shared" si="0"/>
        <v>427.5</v>
      </c>
      <c r="F45" s="16">
        <f t="shared" si="1"/>
        <v>405</v>
      </c>
      <c r="G45" s="17">
        <f t="shared" si="2"/>
        <v>382.5</v>
      </c>
      <c r="H45" s="18">
        <f t="shared" si="3"/>
        <v>360</v>
      </c>
      <c r="I45" s="11">
        <v>428</v>
      </c>
      <c r="J45" s="11">
        <v>428</v>
      </c>
      <c r="K45" s="11">
        <v>426</v>
      </c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</row>
    <row r="46" spans="1:23" x14ac:dyDescent="0.3">
      <c r="A46" s="12">
        <v>221979</v>
      </c>
      <c r="B46" s="13" t="s">
        <v>22</v>
      </c>
      <c r="C46" s="12">
        <v>43</v>
      </c>
      <c r="D46" s="14">
        <v>429</v>
      </c>
      <c r="E46" s="15">
        <f t="shared" si="0"/>
        <v>407.54999999999995</v>
      </c>
      <c r="F46" s="16">
        <f t="shared" si="1"/>
        <v>386.1</v>
      </c>
      <c r="G46" s="17">
        <f t="shared" si="2"/>
        <v>364.65</v>
      </c>
      <c r="H46" s="18">
        <f t="shared" si="3"/>
        <v>343.20000000000005</v>
      </c>
      <c r="I46" s="11">
        <v>406</v>
      </c>
      <c r="J46" s="11">
        <v>401</v>
      </c>
      <c r="K46" s="11">
        <v>402</v>
      </c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</row>
    <row r="47" spans="1:23" x14ac:dyDescent="0.3">
      <c r="A47" s="12">
        <v>221979</v>
      </c>
      <c r="B47" s="13" t="s">
        <v>22</v>
      </c>
      <c r="C47" s="12">
        <v>44</v>
      </c>
      <c r="D47" s="14">
        <v>421</v>
      </c>
      <c r="E47" s="15">
        <f t="shared" si="0"/>
        <v>399.95</v>
      </c>
      <c r="F47" s="16">
        <f t="shared" si="1"/>
        <v>378.90000000000003</v>
      </c>
      <c r="G47" s="17">
        <f t="shared" si="2"/>
        <v>357.84999999999997</v>
      </c>
      <c r="H47" s="18">
        <f t="shared" si="3"/>
        <v>336.8</v>
      </c>
      <c r="I47" s="11">
        <v>397</v>
      </c>
      <c r="J47" s="11">
        <v>392</v>
      </c>
      <c r="K47" s="11">
        <v>393</v>
      </c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</row>
    <row r="48" spans="1:23" x14ac:dyDescent="0.3">
      <c r="A48" s="12">
        <v>221971</v>
      </c>
      <c r="B48" s="13" t="s">
        <v>23</v>
      </c>
      <c r="C48" s="12">
        <v>45</v>
      </c>
      <c r="D48" s="14">
        <v>469</v>
      </c>
      <c r="E48" s="15">
        <f t="shared" si="0"/>
        <v>445.54999999999995</v>
      </c>
      <c r="F48" s="16">
        <f t="shared" si="1"/>
        <v>422.1</v>
      </c>
      <c r="G48" s="17">
        <f t="shared" si="2"/>
        <v>398.65</v>
      </c>
      <c r="H48" s="18">
        <f t="shared" si="3"/>
        <v>375.20000000000005</v>
      </c>
      <c r="I48" s="11">
        <v>443</v>
      </c>
      <c r="J48" s="11">
        <v>442</v>
      </c>
      <c r="K48" s="11">
        <v>440</v>
      </c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</row>
    <row r="49" spans="1:23" x14ac:dyDescent="0.3">
      <c r="A49" s="12">
        <v>221971</v>
      </c>
      <c r="B49" s="13" t="s">
        <v>23</v>
      </c>
      <c r="C49" s="12">
        <v>46</v>
      </c>
      <c r="D49" s="14">
        <v>473</v>
      </c>
      <c r="E49" s="15">
        <f t="shared" si="0"/>
        <v>449.34999999999997</v>
      </c>
      <c r="F49" s="16">
        <f t="shared" si="1"/>
        <v>425.7</v>
      </c>
      <c r="G49" s="17">
        <f t="shared" si="2"/>
        <v>402.05</v>
      </c>
      <c r="H49" s="18">
        <f t="shared" si="3"/>
        <v>378.40000000000003</v>
      </c>
      <c r="I49" s="11">
        <v>443</v>
      </c>
      <c r="J49" s="11">
        <v>445</v>
      </c>
      <c r="K49" s="11">
        <v>443</v>
      </c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</row>
    <row r="50" spans="1:23" x14ac:dyDescent="0.3">
      <c r="A50" s="12">
        <v>221963</v>
      </c>
      <c r="B50" s="13" t="s">
        <v>24</v>
      </c>
      <c r="C50" s="12">
        <v>47</v>
      </c>
      <c r="D50" s="14">
        <v>450</v>
      </c>
      <c r="E50" s="15">
        <f t="shared" si="0"/>
        <v>427.5</v>
      </c>
      <c r="F50" s="16">
        <f t="shared" si="1"/>
        <v>405</v>
      </c>
      <c r="G50" s="17">
        <f t="shared" si="2"/>
        <v>382.5</v>
      </c>
      <c r="H50" s="18">
        <f t="shared" si="3"/>
        <v>360</v>
      </c>
      <c r="I50" s="11">
        <v>428</v>
      </c>
      <c r="J50" s="11">
        <v>423</v>
      </c>
      <c r="K50" s="11">
        <v>422</v>
      </c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</row>
    <row r="51" spans="1:23" x14ac:dyDescent="0.3">
      <c r="A51" s="12">
        <v>221963</v>
      </c>
      <c r="B51" s="13" t="s">
        <v>24</v>
      </c>
      <c r="C51" s="12">
        <v>48</v>
      </c>
      <c r="D51" s="14">
        <v>426</v>
      </c>
      <c r="E51" s="15">
        <f t="shared" si="0"/>
        <v>404.7</v>
      </c>
      <c r="F51" s="16">
        <f t="shared" si="1"/>
        <v>383.40000000000003</v>
      </c>
      <c r="G51" s="17">
        <f t="shared" si="2"/>
        <v>362.09999999999997</v>
      </c>
      <c r="H51" s="18">
        <f t="shared" si="3"/>
        <v>340.8</v>
      </c>
      <c r="I51" s="11">
        <v>401</v>
      </c>
      <c r="J51" s="11">
        <v>390</v>
      </c>
      <c r="K51" s="11">
        <v>390</v>
      </c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</row>
  </sheetData>
  <printOptions gridLines="1"/>
  <pageMargins left="0.7" right="0.7" top="0.75" bottom="0.75" header="0.3" footer="0.3"/>
  <pageSetup scale="6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46EE9-8427-4D87-AB9B-66E79CA09011}">
  <dimension ref="A1:AS50"/>
  <sheetViews>
    <sheetView workbookViewId="0">
      <selection activeCell="AU14" sqref="AU14"/>
    </sheetView>
  </sheetViews>
  <sheetFormatPr defaultRowHeight="14.4" x14ac:dyDescent="0.3"/>
  <cols>
    <col min="1" max="1" width="10.21875" bestFit="1" customWidth="1"/>
    <col min="5" max="6" width="9.6640625" bestFit="1" customWidth="1"/>
    <col min="7" max="7" width="10.44140625" bestFit="1" customWidth="1"/>
    <col min="8" max="9" width="9.5546875" bestFit="1" customWidth="1"/>
    <col min="10" max="11" width="9.77734375" style="21" bestFit="1" customWidth="1"/>
    <col min="12" max="13" width="9.5546875" bestFit="1" customWidth="1"/>
    <col min="14" max="14" width="10.44140625" bestFit="1" customWidth="1"/>
    <col min="15" max="19" width="9.5546875" bestFit="1" customWidth="1"/>
    <col min="20" max="20" width="10" bestFit="1" customWidth="1"/>
    <col min="21" max="21" width="10.44140625" bestFit="1" customWidth="1"/>
    <col min="22" max="22" width="10" bestFit="1" customWidth="1"/>
    <col min="23" max="23" width="9.5546875" bestFit="1" customWidth="1"/>
    <col min="24" max="25" width="8.77734375" style="21" bestFit="1" customWidth="1"/>
    <col min="26" max="26" width="9.44140625" bestFit="1" customWidth="1"/>
    <col min="27" max="27" width="10" bestFit="1" customWidth="1"/>
    <col min="28" max="28" width="10.44140625" bestFit="1" customWidth="1"/>
    <col min="29" max="29" width="9.44140625" bestFit="1" customWidth="1"/>
    <col min="30" max="30" width="10" bestFit="1" customWidth="1"/>
    <col min="31" max="32" width="8.5546875" bestFit="1" customWidth="1"/>
    <col min="33" max="34" width="9.5546875" bestFit="1" customWidth="1"/>
    <col min="35" max="35" width="10.44140625" bestFit="1" customWidth="1"/>
    <col min="36" max="39" width="9.5546875" bestFit="1" customWidth="1"/>
    <col min="40" max="45" width="12.6640625" bestFit="1" customWidth="1"/>
  </cols>
  <sheetData>
    <row r="1" spans="1:45" x14ac:dyDescent="0.3">
      <c r="E1" t="s">
        <v>37</v>
      </c>
      <c r="F1" t="s">
        <v>40</v>
      </c>
      <c r="G1" t="s">
        <v>41</v>
      </c>
      <c r="H1" t="s">
        <v>42</v>
      </c>
      <c r="I1" t="s">
        <v>43</v>
      </c>
      <c r="J1" s="21" t="s">
        <v>44</v>
      </c>
      <c r="K1" s="21" t="s">
        <v>45</v>
      </c>
      <c r="L1" t="s">
        <v>37</v>
      </c>
      <c r="M1" t="s">
        <v>40</v>
      </c>
      <c r="N1" t="s">
        <v>41</v>
      </c>
      <c r="O1" t="s">
        <v>42</v>
      </c>
      <c r="P1" t="s">
        <v>43</v>
      </c>
      <c r="Q1" t="s">
        <v>44</v>
      </c>
      <c r="R1" t="s">
        <v>45</v>
      </c>
      <c r="S1" t="s">
        <v>37</v>
      </c>
      <c r="T1" t="s">
        <v>40</v>
      </c>
      <c r="U1" t="s">
        <v>41</v>
      </c>
      <c r="V1" t="s">
        <v>42</v>
      </c>
      <c r="W1" t="s">
        <v>43</v>
      </c>
      <c r="X1" s="21" t="s">
        <v>44</v>
      </c>
      <c r="Y1" s="21" t="s">
        <v>45</v>
      </c>
      <c r="Z1" t="s">
        <v>37</v>
      </c>
      <c r="AA1" t="s">
        <v>40</v>
      </c>
      <c r="AB1" t="s">
        <v>41</v>
      </c>
      <c r="AC1" t="s">
        <v>42</v>
      </c>
      <c r="AD1" t="s">
        <v>43</v>
      </c>
      <c r="AE1" t="s">
        <v>44</v>
      </c>
      <c r="AF1" t="s">
        <v>45</v>
      </c>
      <c r="AG1" t="s">
        <v>37</v>
      </c>
      <c r="AH1" t="s">
        <v>40</v>
      </c>
      <c r="AI1" t="s">
        <v>41</v>
      </c>
      <c r="AJ1" t="s">
        <v>42</v>
      </c>
      <c r="AK1" t="s">
        <v>43</v>
      </c>
      <c r="AL1" t="s">
        <v>44</v>
      </c>
      <c r="AM1" t="s">
        <v>45</v>
      </c>
      <c r="AN1" t="s">
        <v>37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</row>
    <row r="2" spans="1:45" x14ac:dyDescent="0.3">
      <c r="A2" t="s">
        <v>32</v>
      </c>
      <c r="B2" s="5" t="s">
        <v>0</v>
      </c>
      <c r="C2" s="5" t="s">
        <v>25</v>
      </c>
      <c r="D2" s="5" t="s">
        <v>26</v>
      </c>
      <c r="E2" s="19">
        <v>44298</v>
      </c>
      <c r="F2" s="19">
        <v>44299</v>
      </c>
      <c r="G2" s="19">
        <v>44300</v>
      </c>
      <c r="H2" s="19">
        <v>44301</v>
      </c>
      <c r="I2" s="19">
        <v>44302</v>
      </c>
      <c r="J2" s="22">
        <v>44303</v>
      </c>
      <c r="K2" s="22">
        <v>44304</v>
      </c>
      <c r="L2" s="19">
        <v>44305</v>
      </c>
      <c r="M2" s="19">
        <v>44306</v>
      </c>
      <c r="N2" s="19">
        <v>44307</v>
      </c>
      <c r="O2" s="19">
        <v>44308</v>
      </c>
      <c r="P2" s="19">
        <v>44309</v>
      </c>
      <c r="Q2" s="19">
        <v>44310</v>
      </c>
      <c r="R2" s="19">
        <v>44311</v>
      </c>
      <c r="S2" s="19">
        <v>44312</v>
      </c>
      <c r="T2" s="19">
        <v>44313</v>
      </c>
      <c r="U2" s="19">
        <v>44314</v>
      </c>
      <c r="V2" s="19">
        <v>44315</v>
      </c>
      <c r="W2" s="19">
        <v>44316</v>
      </c>
      <c r="X2" s="22">
        <v>44317</v>
      </c>
      <c r="Y2" s="22">
        <v>44318</v>
      </c>
      <c r="Z2" s="19">
        <v>44319</v>
      </c>
      <c r="AA2" s="19">
        <v>44320</v>
      </c>
      <c r="AB2" s="19">
        <v>44321</v>
      </c>
      <c r="AC2" s="19">
        <v>44322</v>
      </c>
      <c r="AD2" s="19">
        <v>44323</v>
      </c>
      <c r="AE2" s="19">
        <v>44324</v>
      </c>
      <c r="AF2" s="19">
        <v>44325</v>
      </c>
      <c r="AG2" s="19">
        <v>44326</v>
      </c>
      <c r="AH2" s="19">
        <v>44327</v>
      </c>
      <c r="AI2" s="19">
        <v>44328</v>
      </c>
      <c r="AJ2" s="19">
        <v>44329</v>
      </c>
      <c r="AK2" s="19">
        <v>44330</v>
      </c>
      <c r="AL2" s="19">
        <v>44331</v>
      </c>
      <c r="AM2" s="19">
        <v>44332</v>
      </c>
      <c r="AN2" s="19">
        <v>44333</v>
      </c>
      <c r="AO2" s="19">
        <v>44334</v>
      </c>
      <c r="AP2" s="19">
        <v>44335</v>
      </c>
      <c r="AQ2" s="19">
        <v>44336</v>
      </c>
      <c r="AR2" s="19">
        <v>44337</v>
      </c>
      <c r="AS2" s="19">
        <v>44338</v>
      </c>
    </row>
    <row r="3" spans="1:45" x14ac:dyDescent="0.3">
      <c r="A3" t="s">
        <v>33</v>
      </c>
      <c r="B3" s="12">
        <v>221973</v>
      </c>
      <c r="C3" s="13" t="s">
        <v>1</v>
      </c>
      <c r="D3" s="12">
        <v>1</v>
      </c>
      <c r="E3" t="s">
        <v>38</v>
      </c>
      <c r="F3" t="s">
        <v>39</v>
      </c>
      <c r="G3" s="20" t="s">
        <v>64</v>
      </c>
      <c r="H3" s="20" t="s">
        <v>65</v>
      </c>
      <c r="I3" s="20" t="s">
        <v>46</v>
      </c>
      <c r="L3" s="20" t="s">
        <v>66</v>
      </c>
      <c r="M3" s="20" t="s">
        <v>47</v>
      </c>
      <c r="N3" s="20" t="s">
        <v>67</v>
      </c>
      <c r="O3" s="20" t="s">
        <v>48</v>
      </c>
      <c r="P3" s="20" t="s">
        <v>68</v>
      </c>
      <c r="S3" s="20" t="s">
        <v>49</v>
      </c>
      <c r="T3" s="20" t="s">
        <v>69</v>
      </c>
      <c r="U3" s="20" t="s">
        <v>70</v>
      </c>
      <c r="V3" s="20" t="s">
        <v>71</v>
      </c>
      <c r="W3" s="20" t="s">
        <v>72</v>
      </c>
      <c r="Z3" s="20" t="s">
        <v>73</v>
      </c>
      <c r="AA3" s="20" t="s">
        <v>74</v>
      </c>
      <c r="AB3" s="20" t="s">
        <v>75</v>
      </c>
      <c r="AC3" s="20" t="s">
        <v>76</v>
      </c>
      <c r="AD3" s="20" t="s">
        <v>77</v>
      </c>
      <c r="AG3" s="20" t="s">
        <v>78</v>
      </c>
      <c r="AH3" s="20" t="s">
        <v>49</v>
      </c>
      <c r="AI3" s="20" t="s">
        <v>79</v>
      </c>
      <c r="AJ3" s="20" t="s">
        <v>80</v>
      </c>
      <c r="AN3" s="20" t="s">
        <v>81</v>
      </c>
      <c r="AO3" s="20" t="s">
        <v>82</v>
      </c>
      <c r="AP3" s="20" t="s">
        <v>83</v>
      </c>
      <c r="AQ3" s="20" t="s">
        <v>84</v>
      </c>
      <c r="AR3" s="20" t="s">
        <v>85</v>
      </c>
      <c r="AS3" s="20" t="s">
        <v>86</v>
      </c>
    </row>
    <row r="4" spans="1:45" x14ac:dyDescent="0.3">
      <c r="A4" t="s">
        <v>33</v>
      </c>
      <c r="B4" s="12">
        <v>221973</v>
      </c>
      <c r="C4" s="13" t="s">
        <v>1</v>
      </c>
      <c r="D4" s="12">
        <v>2</v>
      </c>
      <c r="E4" t="s">
        <v>38</v>
      </c>
      <c r="F4" t="s">
        <v>39</v>
      </c>
    </row>
    <row r="5" spans="1:45" x14ac:dyDescent="0.3">
      <c r="A5" t="s">
        <v>33</v>
      </c>
      <c r="B5" s="12">
        <v>221975</v>
      </c>
      <c r="C5" s="13" t="s">
        <v>2</v>
      </c>
      <c r="D5" s="12">
        <v>3</v>
      </c>
      <c r="E5" t="s">
        <v>38</v>
      </c>
      <c r="F5" t="s">
        <v>39</v>
      </c>
    </row>
    <row r="6" spans="1:45" x14ac:dyDescent="0.3">
      <c r="A6" t="s">
        <v>33</v>
      </c>
      <c r="B6" s="12">
        <v>221975</v>
      </c>
      <c r="C6" s="13" t="s">
        <v>2</v>
      </c>
      <c r="D6" s="12">
        <v>4</v>
      </c>
      <c r="E6" t="s">
        <v>38</v>
      </c>
      <c r="F6" t="s">
        <v>39</v>
      </c>
    </row>
    <row r="7" spans="1:45" x14ac:dyDescent="0.3">
      <c r="A7" t="s">
        <v>33</v>
      </c>
      <c r="B7" s="12">
        <v>221965</v>
      </c>
      <c r="C7" s="13" t="s">
        <v>3</v>
      </c>
      <c r="D7" s="12">
        <v>5</v>
      </c>
      <c r="E7" t="s">
        <v>38</v>
      </c>
      <c r="F7" t="s">
        <v>39</v>
      </c>
    </row>
    <row r="8" spans="1:45" x14ac:dyDescent="0.3">
      <c r="A8" t="s">
        <v>33</v>
      </c>
      <c r="B8" s="12">
        <v>221965</v>
      </c>
      <c r="C8" s="13" t="s">
        <v>3</v>
      </c>
      <c r="D8" s="12">
        <v>6</v>
      </c>
      <c r="E8" t="s">
        <v>38</v>
      </c>
      <c r="F8" t="s">
        <v>39</v>
      </c>
    </row>
    <row r="9" spans="1:45" x14ac:dyDescent="0.3">
      <c r="A9" t="s">
        <v>33</v>
      </c>
      <c r="B9" s="12">
        <v>221967</v>
      </c>
      <c r="C9" s="13" t="s">
        <v>4</v>
      </c>
      <c r="D9" s="12">
        <v>7</v>
      </c>
      <c r="E9" t="s">
        <v>38</v>
      </c>
      <c r="F9" t="s">
        <v>39</v>
      </c>
    </row>
    <row r="10" spans="1:45" x14ac:dyDescent="0.3">
      <c r="A10" t="s">
        <v>33</v>
      </c>
      <c r="B10" s="12">
        <v>221967</v>
      </c>
      <c r="C10" s="13" t="s">
        <v>4</v>
      </c>
      <c r="D10" s="12">
        <v>8</v>
      </c>
      <c r="E10" t="s">
        <v>38</v>
      </c>
      <c r="F10" t="s">
        <v>39</v>
      </c>
    </row>
    <row r="11" spans="1:45" x14ac:dyDescent="0.3">
      <c r="A11" t="s">
        <v>33</v>
      </c>
      <c r="B11" s="12">
        <v>221957</v>
      </c>
      <c r="C11" s="13" t="s">
        <v>5</v>
      </c>
      <c r="D11" s="12">
        <v>9</v>
      </c>
      <c r="E11" t="s">
        <v>38</v>
      </c>
      <c r="F11" t="s">
        <v>39</v>
      </c>
    </row>
    <row r="12" spans="1:45" x14ac:dyDescent="0.3">
      <c r="A12" t="s">
        <v>33</v>
      </c>
      <c r="B12" s="12">
        <v>221957</v>
      </c>
      <c r="C12" s="13" t="s">
        <v>5</v>
      </c>
      <c r="D12" s="12">
        <v>10</v>
      </c>
      <c r="E12" t="s">
        <v>38</v>
      </c>
      <c r="F12" t="s">
        <v>39</v>
      </c>
    </row>
    <row r="13" spans="1:45" x14ac:dyDescent="0.3">
      <c r="A13" t="s">
        <v>33</v>
      </c>
      <c r="B13" s="12">
        <v>221959</v>
      </c>
      <c r="C13" s="13" t="s">
        <v>6</v>
      </c>
      <c r="D13" s="12">
        <v>11</v>
      </c>
      <c r="E13" t="s">
        <v>38</v>
      </c>
      <c r="F13" t="s">
        <v>39</v>
      </c>
    </row>
    <row r="14" spans="1:45" x14ac:dyDescent="0.3">
      <c r="A14" t="s">
        <v>33</v>
      </c>
      <c r="B14" s="12">
        <v>221959</v>
      </c>
      <c r="C14" s="13" t="s">
        <v>6</v>
      </c>
      <c r="D14" s="12">
        <v>12</v>
      </c>
      <c r="E14" t="s">
        <v>38</v>
      </c>
      <c r="F14" t="s">
        <v>39</v>
      </c>
    </row>
    <row r="15" spans="1:45" x14ac:dyDescent="0.3">
      <c r="A15" t="s">
        <v>34</v>
      </c>
      <c r="B15" s="12">
        <v>221951</v>
      </c>
      <c r="C15" s="13" t="s">
        <v>7</v>
      </c>
      <c r="D15" s="12">
        <v>13</v>
      </c>
      <c r="E15" t="s">
        <v>38</v>
      </c>
      <c r="F15" t="s">
        <v>39</v>
      </c>
    </row>
    <row r="16" spans="1:45" x14ac:dyDescent="0.3">
      <c r="A16" t="s">
        <v>34</v>
      </c>
      <c r="B16" s="12">
        <v>221951</v>
      </c>
      <c r="C16" s="13" t="s">
        <v>7</v>
      </c>
      <c r="D16" s="12">
        <v>14</v>
      </c>
      <c r="E16" t="s">
        <v>38</v>
      </c>
      <c r="F16" t="s">
        <v>39</v>
      </c>
    </row>
    <row r="17" spans="1:38" x14ac:dyDescent="0.3">
      <c r="A17" t="s">
        <v>34</v>
      </c>
      <c r="B17" s="12">
        <v>221953</v>
      </c>
      <c r="C17" s="13" t="s">
        <v>8</v>
      </c>
      <c r="D17" s="12">
        <v>15</v>
      </c>
      <c r="E17" t="s">
        <v>38</v>
      </c>
      <c r="F17" t="s">
        <v>39</v>
      </c>
    </row>
    <row r="18" spans="1:38" x14ac:dyDescent="0.3">
      <c r="A18" t="s">
        <v>34</v>
      </c>
      <c r="B18" s="12">
        <v>221953</v>
      </c>
      <c r="C18" s="13" t="s">
        <v>8</v>
      </c>
      <c r="D18" s="12">
        <v>16</v>
      </c>
      <c r="E18" t="s">
        <v>38</v>
      </c>
      <c r="F18" t="s">
        <v>39</v>
      </c>
    </row>
    <row r="19" spans="1:38" x14ac:dyDescent="0.3">
      <c r="A19" t="s">
        <v>34</v>
      </c>
      <c r="B19" s="12">
        <v>221947</v>
      </c>
      <c r="C19" s="13" t="s">
        <v>9</v>
      </c>
      <c r="D19" s="12">
        <v>17</v>
      </c>
      <c r="E19" t="s">
        <v>38</v>
      </c>
      <c r="F19" t="s">
        <v>39</v>
      </c>
    </row>
    <row r="20" spans="1:38" x14ac:dyDescent="0.3">
      <c r="A20" t="s">
        <v>34</v>
      </c>
      <c r="B20" s="12">
        <v>221947</v>
      </c>
      <c r="C20" s="13" t="s">
        <v>9</v>
      </c>
      <c r="D20" s="12">
        <v>18</v>
      </c>
      <c r="E20" t="s">
        <v>38</v>
      </c>
      <c r="F20" t="s">
        <v>39</v>
      </c>
    </row>
    <row r="21" spans="1:38" x14ac:dyDescent="0.3">
      <c r="A21" t="s">
        <v>34</v>
      </c>
      <c r="B21" s="12">
        <v>221980</v>
      </c>
      <c r="C21" s="13" t="s">
        <v>10</v>
      </c>
      <c r="D21" s="12">
        <v>19</v>
      </c>
      <c r="E21" t="s">
        <v>38</v>
      </c>
      <c r="F21" t="s">
        <v>39</v>
      </c>
    </row>
    <row r="22" spans="1:38" x14ac:dyDescent="0.3">
      <c r="A22" t="s">
        <v>34</v>
      </c>
      <c r="B22" s="12">
        <v>221980</v>
      </c>
      <c r="C22" s="13" t="s">
        <v>10</v>
      </c>
      <c r="D22" s="12">
        <v>20</v>
      </c>
      <c r="E22" t="s">
        <v>38</v>
      </c>
      <c r="F22" t="s">
        <v>39</v>
      </c>
    </row>
    <row r="23" spans="1:38" x14ac:dyDescent="0.3">
      <c r="A23" t="s">
        <v>34</v>
      </c>
      <c r="B23" s="12">
        <v>221941</v>
      </c>
      <c r="C23" s="13" t="s">
        <v>11</v>
      </c>
      <c r="D23" s="12">
        <v>21</v>
      </c>
      <c r="E23" t="s">
        <v>38</v>
      </c>
      <c r="F23" t="s">
        <v>39</v>
      </c>
    </row>
    <row r="24" spans="1:38" x14ac:dyDescent="0.3">
      <c r="A24" t="s">
        <v>34</v>
      </c>
      <c r="B24" s="12">
        <v>221941</v>
      </c>
      <c r="C24" s="13" t="s">
        <v>11</v>
      </c>
      <c r="D24" s="12">
        <v>22</v>
      </c>
      <c r="E24" t="s">
        <v>38</v>
      </c>
      <c r="F24" t="s">
        <v>39</v>
      </c>
    </row>
    <row r="25" spans="1:38" x14ac:dyDescent="0.3">
      <c r="A25" t="s">
        <v>34</v>
      </c>
      <c r="B25" s="12">
        <v>221935</v>
      </c>
      <c r="C25" s="13" t="s">
        <v>12</v>
      </c>
      <c r="D25" s="12">
        <v>23</v>
      </c>
      <c r="E25" t="s">
        <v>38</v>
      </c>
      <c r="F25" t="s">
        <v>39</v>
      </c>
    </row>
    <row r="26" spans="1:38" x14ac:dyDescent="0.3">
      <c r="A26" t="s">
        <v>34</v>
      </c>
      <c r="B26" s="12">
        <v>221935</v>
      </c>
      <c r="C26" s="13" t="s">
        <v>12</v>
      </c>
      <c r="D26" s="12">
        <v>24</v>
      </c>
      <c r="E26" t="s">
        <v>38</v>
      </c>
      <c r="F26" t="s">
        <v>39</v>
      </c>
    </row>
    <row r="27" spans="1:38" x14ac:dyDescent="0.3">
      <c r="A27" t="s">
        <v>35</v>
      </c>
      <c r="B27" s="12">
        <v>221943</v>
      </c>
      <c r="C27" s="13" t="s">
        <v>13</v>
      </c>
      <c r="D27" s="12">
        <v>25</v>
      </c>
      <c r="E27" t="s">
        <v>38</v>
      </c>
      <c r="F27" t="s">
        <v>39</v>
      </c>
      <c r="G27" s="20" t="s">
        <v>46</v>
      </c>
      <c r="H27" s="20" t="s">
        <v>47</v>
      </c>
      <c r="I27" s="20" t="s">
        <v>48</v>
      </c>
      <c r="L27" s="20" t="s">
        <v>49</v>
      </c>
      <c r="M27" s="20" t="s">
        <v>50</v>
      </c>
      <c r="N27" s="20" t="s">
        <v>51</v>
      </c>
      <c r="O27" s="20" t="s">
        <v>52</v>
      </c>
      <c r="P27" s="20" t="s">
        <v>53</v>
      </c>
      <c r="S27" s="20" t="s">
        <v>54</v>
      </c>
      <c r="T27" s="20" t="s">
        <v>55</v>
      </c>
      <c r="U27" s="20" t="s">
        <v>56</v>
      </c>
      <c r="V27" s="20" t="s">
        <v>57</v>
      </c>
      <c r="W27" s="20" t="s">
        <v>58</v>
      </c>
      <c r="Z27" s="20" t="s">
        <v>59</v>
      </c>
      <c r="AA27" s="20" t="s">
        <v>60</v>
      </c>
      <c r="AB27" s="20" t="s">
        <v>61</v>
      </c>
      <c r="AC27" s="20" t="s">
        <v>62</v>
      </c>
      <c r="AD27" s="20" t="s">
        <v>63</v>
      </c>
      <c r="AG27" s="20" t="s">
        <v>87</v>
      </c>
      <c r="AH27" s="20" t="s">
        <v>89</v>
      </c>
      <c r="AI27" s="20" t="s">
        <v>88</v>
      </c>
      <c r="AJ27" s="20" t="s">
        <v>90</v>
      </c>
      <c r="AK27" s="20" t="s">
        <v>91</v>
      </c>
      <c r="AL27" s="20" t="s">
        <v>92</v>
      </c>
    </row>
    <row r="28" spans="1:38" x14ac:dyDescent="0.3">
      <c r="A28" t="s">
        <v>35</v>
      </c>
      <c r="B28" s="12">
        <v>221943</v>
      </c>
      <c r="C28" s="13" t="s">
        <v>13</v>
      </c>
      <c r="D28" s="12">
        <v>26</v>
      </c>
      <c r="E28" t="s">
        <v>38</v>
      </c>
      <c r="F28" t="s">
        <v>39</v>
      </c>
    </row>
    <row r="29" spans="1:38" x14ac:dyDescent="0.3">
      <c r="A29" t="s">
        <v>35</v>
      </c>
      <c r="B29" s="12">
        <v>221937</v>
      </c>
      <c r="C29" s="13" t="s">
        <v>14</v>
      </c>
      <c r="D29" s="12">
        <v>27</v>
      </c>
      <c r="E29" t="s">
        <v>38</v>
      </c>
      <c r="F29" t="s">
        <v>39</v>
      </c>
    </row>
    <row r="30" spans="1:38" x14ac:dyDescent="0.3">
      <c r="A30" t="s">
        <v>35</v>
      </c>
      <c r="B30" s="12">
        <v>221937</v>
      </c>
      <c r="C30" s="13" t="s">
        <v>14</v>
      </c>
      <c r="D30" s="12">
        <v>28</v>
      </c>
      <c r="E30" t="s">
        <v>38</v>
      </c>
      <c r="F30" t="s">
        <v>39</v>
      </c>
    </row>
    <row r="31" spans="1:38" x14ac:dyDescent="0.3">
      <c r="A31" t="s">
        <v>35</v>
      </c>
      <c r="B31" s="12">
        <v>221977</v>
      </c>
      <c r="C31" s="13" t="s">
        <v>15</v>
      </c>
      <c r="D31" s="12">
        <v>29</v>
      </c>
      <c r="E31" t="s">
        <v>38</v>
      </c>
      <c r="F31" t="s">
        <v>39</v>
      </c>
    </row>
    <row r="32" spans="1:38" x14ac:dyDescent="0.3">
      <c r="A32" t="s">
        <v>35</v>
      </c>
      <c r="B32" s="12">
        <v>221977</v>
      </c>
      <c r="C32" s="13" t="s">
        <v>15</v>
      </c>
      <c r="D32" s="12">
        <v>30</v>
      </c>
      <c r="E32" t="s">
        <v>38</v>
      </c>
      <c r="F32" t="s">
        <v>39</v>
      </c>
    </row>
    <row r="33" spans="1:6" x14ac:dyDescent="0.3">
      <c r="A33" t="s">
        <v>35</v>
      </c>
      <c r="B33" s="12">
        <v>221969</v>
      </c>
      <c r="C33" s="13" t="s">
        <v>16</v>
      </c>
      <c r="D33" s="12">
        <v>31</v>
      </c>
      <c r="E33" t="s">
        <v>38</v>
      </c>
      <c r="F33" t="s">
        <v>39</v>
      </c>
    </row>
    <row r="34" spans="1:6" x14ac:dyDescent="0.3">
      <c r="A34" t="s">
        <v>35</v>
      </c>
      <c r="B34" s="12">
        <v>221969</v>
      </c>
      <c r="C34" s="13" t="s">
        <v>16</v>
      </c>
      <c r="D34" s="12">
        <v>32</v>
      </c>
      <c r="E34" t="s">
        <v>38</v>
      </c>
      <c r="F34" t="s">
        <v>39</v>
      </c>
    </row>
    <row r="35" spans="1:6" x14ac:dyDescent="0.3">
      <c r="A35" t="s">
        <v>35</v>
      </c>
      <c r="B35" s="12">
        <v>221961</v>
      </c>
      <c r="C35" s="13" t="s">
        <v>17</v>
      </c>
      <c r="D35" s="12">
        <v>33</v>
      </c>
      <c r="E35" t="s">
        <v>38</v>
      </c>
      <c r="F35" t="s">
        <v>39</v>
      </c>
    </row>
    <row r="36" spans="1:6" x14ac:dyDescent="0.3">
      <c r="A36" t="s">
        <v>35</v>
      </c>
      <c r="B36" s="12">
        <v>221961</v>
      </c>
      <c r="C36" s="13" t="s">
        <v>17</v>
      </c>
      <c r="D36" s="12">
        <v>34</v>
      </c>
      <c r="E36" t="s">
        <v>38</v>
      </c>
      <c r="F36" t="s">
        <v>39</v>
      </c>
    </row>
    <row r="37" spans="1:6" x14ac:dyDescent="0.3">
      <c r="A37" t="s">
        <v>35</v>
      </c>
      <c r="B37" s="12">
        <v>221955</v>
      </c>
      <c r="C37" s="13" t="s">
        <v>18</v>
      </c>
      <c r="D37" s="12">
        <v>35</v>
      </c>
      <c r="E37" t="s">
        <v>38</v>
      </c>
      <c r="F37" t="s">
        <v>39</v>
      </c>
    </row>
    <row r="38" spans="1:6" x14ac:dyDescent="0.3">
      <c r="A38" t="s">
        <v>35</v>
      </c>
      <c r="B38" s="12">
        <v>221955</v>
      </c>
      <c r="C38" s="13" t="s">
        <v>18</v>
      </c>
      <c r="D38" s="12">
        <v>36</v>
      </c>
      <c r="E38" t="s">
        <v>38</v>
      </c>
      <c r="F38" t="s">
        <v>39</v>
      </c>
    </row>
    <row r="39" spans="1:6" x14ac:dyDescent="0.3">
      <c r="A39" t="s">
        <v>36</v>
      </c>
      <c r="B39" s="12">
        <v>221949</v>
      </c>
      <c r="C39" s="13" t="s">
        <v>19</v>
      </c>
      <c r="D39" s="12">
        <v>37</v>
      </c>
      <c r="E39" t="s">
        <v>38</v>
      </c>
      <c r="F39" t="s">
        <v>39</v>
      </c>
    </row>
    <row r="40" spans="1:6" x14ac:dyDescent="0.3">
      <c r="A40" t="s">
        <v>36</v>
      </c>
      <c r="B40" s="12">
        <v>221949</v>
      </c>
      <c r="C40" s="13" t="s">
        <v>19</v>
      </c>
      <c r="D40" s="12">
        <v>38</v>
      </c>
      <c r="E40" t="s">
        <v>38</v>
      </c>
      <c r="F40" t="s">
        <v>39</v>
      </c>
    </row>
    <row r="41" spans="1:6" x14ac:dyDescent="0.3">
      <c r="A41" t="s">
        <v>36</v>
      </c>
      <c r="B41" s="12">
        <v>221945</v>
      </c>
      <c r="C41" s="13" t="s">
        <v>20</v>
      </c>
      <c r="D41" s="12">
        <v>39</v>
      </c>
      <c r="E41" t="s">
        <v>38</v>
      </c>
      <c r="F41" t="s">
        <v>39</v>
      </c>
    </row>
    <row r="42" spans="1:6" x14ac:dyDescent="0.3">
      <c r="A42" t="s">
        <v>36</v>
      </c>
      <c r="B42" s="12">
        <v>221945</v>
      </c>
      <c r="C42" s="13" t="s">
        <v>20</v>
      </c>
      <c r="D42" s="12">
        <v>40</v>
      </c>
      <c r="E42" t="s">
        <v>38</v>
      </c>
      <c r="F42" t="s">
        <v>39</v>
      </c>
    </row>
    <row r="43" spans="1:6" x14ac:dyDescent="0.3">
      <c r="A43" t="s">
        <v>36</v>
      </c>
      <c r="B43" s="12">
        <v>221939</v>
      </c>
      <c r="C43" s="13" t="s">
        <v>21</v>
      </c>
      <c r="D43" s="12">
        <v>41</v>
      </c>
      <c r="E43" t="s">
        <v>38</v>
      </c>
      <c r="F43" t="s">
        <v>39</v>
      </c>
    </row>
    <row r="44" spans="1:6" x14ac:dyDescent="0.3">
      <c r="A44" t="s">
        <v>36</v>
      </c>
      <c r="B44" s="12">
        <v>221939</v>
      </c>
      <c r="C44" s="13" t="s">
        <v>21</v>
      </c>
      <c r="D44" s="12">
        <v>42</v>
      </c>
      <c r="E44" t="s">
        <v>38</v>
      </c>
      <c r="F44" t="s">
        <v>39</v>
      </c>
    </row>
    <row r="45" spans="1:6" x14ac:dyDescent="0.3">
      <c r="A45" t="s">
        <v>36</v>
      </c>
      <c r="B45" s="12">
        <v>221979</v>
      </c>
      <c r="C45" s="13" t="s">
        <v>22</v>
      </c>
      <c r="D45" s="12">
        <v>43</v>
      </c>
      <c r="E45" t="s">
        <v>38</v>
      </c>
      <c r="F45" t="s">
        <v>39</v>
      </c>
    </row>
    <row r="46" spans="1:6" x14ac:dyDescent="0.3">
      <c r="A46" t="s">
        <v>36</v>
      </c>
      <c r="B46" s="12">
        <v>221979</v>
      </c>
      <c r="C46" s="13" t="s">
        <v>22</v>
      </c>
      <c r="D46" s="12">
        <v>44</v>
      </c>
      <c r="E46" t="s">
        <v>38</v>
      </c>
      <c r="F46" t="s">
        <v>39</v>
      </c>
    </row>
    <row r="47" spans="1:6" x14ac:dyDescent="0.3">
      <c r="A47" t="s">
        <v>36</v>
      </c>
      <c r="B47" s="12">
        <v>221971</v>
      </c>
      <c r="C47" s="13" t="s">
        <v>23</v>
      </c>
      <c r="D47" s="12">
        <v>45</v>
      </c>
      <c r="E47" t="s">
        <v>38</v>
      </c>
      <c r="F47" t="s">
        <v>39</v>
      </c>
    </row>
    <row r="48" spans="1:6" x14ac:dyDescent="0.3">
      <c r="A48" t="s">
        <v>36</v>
      </c>
      <c r="B48" s="12">
        <v>221971</v>
      </c>
      <c r="C48" s="13" t="s">
        <v>23</v>
      </c>
      <c r="D48" s="12">
        <v>46</v>
      </c>
      <c r="E48" t="s">
        <v>38</v>
      </c>
      <c r="F48" t="s">
        <v>39</v>
      </c>
    </row>
    <row r="49" spans="1:6" x14ac:dyDescent="0.3">
      <c r="A49" t="s">
        <v>36</v>
      </c>
      <c r="B49" s="12">
        <v>221963</v>
      </c>
      <c r="C49" s="13" t="s">
        <v>24</v>
      </c>
      <c r="D49" s="12">
        <v>47</v>
      </c>
      <c r="E49" t="s">
        <v>38</v>
      </c>
      <c r="F49" t="s">
        <v>39</v>
      </c>
    </row>
    <row r="50" spans="1:6" x14ac:dyDescent="0.3">
      <c r="A50" t="s">
        <v>36</v>
      </c>
      <c r="B50" s="12">
        <v>221963</v>
      </c>
      <c r="C50" s="13" t="s">
        <v>24</v>
      </c>
      <c r="D50" s="12">
        <v>48</v>
      </c>
      <c r="E50" t="s">
        <v>38</v>
      </c>
      <c r="F50" t="s">
        <v>39</v>
      </c>
    </row>
  </sheetData>
  <phoneticPr fontId="3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DB0FA-5938-4356-B2DD-D483F3C35C8A}">
  <dimension ref="A1:J42"/>
  <sheetViews>
    <sheetView workbookViewId="0">
      <selection activeCell="H13" sqref="H13"/>
    </sheetView>
  </sheetViews>
  <sheetFormatPr defaultRowHeight="14.4" x14ac:dyDescent="0.3"/>
  <cols>
    <col min="1" max="1" width="10.44140625" bestFit="1" customWidth="1"/>
    <col min="2" max="2" width="9.77734375" bestFit="1" customWidth="1"/>
    <col min="3" max="3" width="19.6640625" style="1" bestFit="1" customWidth="1"/>
    <col min="4" max="4" width="24.109375" style="1" bestFit="1" customWidth="1"/>
    <col min="5" max="5" width="9.5546875" bestFit="1" customWidth="1"/>
    <col min="6" max="7" width="9.77734375" bestFit="1" customWidth="1"/>
    <col min="8" max="8" width="9.5546875" bestFit="1" customWidth="1"/>
    <col min="9" max="10" width="26.44140625" customWidth="1"/>
    <col min="11" max="15" width="9.5546875" bestFit="1" customWidth="1"/>
    <col min="16" max="16" width="10" bestFit="1" customWidth="1"/>
    <col min="17" max="17" width="10.44140625" bestFit="1" customWidth="1"/>
    <col min="18" max="18" width="10" bestFit="1" customWidth="1"/>
    <col min="19" max="19" width="9.5546875" bestFit="1" customWidth="1"/>
    <col min="20" max="21" width="8.77734375" bestFit="1" customWidth="1"/>
    <col min="22" max="22" width="9.44140625" bestFit="1" customWidth="1"/>
    <col min="23" max="23" width="10" bestFit="1" customWidth="1"/>
    <col min="24" max="24" width="10.44140625" bestFit="1" customWidth="1"/>
    <col min="25" max="25" width="9.44140625" bestFit="1" customWidth="1"/>
    <col min="26" max="26" width="10" bestFit="1" customWidth="1"/>
    <col min="27" max="28" width="8.5546875" bestFit="1" customWidth="1"/>
    <col min="29" max="30" width="9.5546875" bestFit="1" customWidth="1"/>
    <col min="31" max="31" width="10.44140625" bestFit="1" customWidth="1"/>
    <col min="32" max="33" width="9.5546875" bestFit="1" customWidth="1"/>
    <col min="34" max="34" width="10" bestFit="1" customWidth="1"/>
    <col min="35" max="35" width="9.5546875" bestFit="1" customWidth="1"/>
    <col min="36" max="41" width="12.6640625" bestFit="1" customWidth="1"/>
  </cols>
  <sheetData>
    <row r="1" spans="1:10" s="25" customFormat="1" x14ac:dyDescent="0.3">
      <c r="A1" s="25" t="s">
        <v>93</v>
      </c>
      <c r="B1" s="25" t="s">
        <v>94</v>
      </c>
      <c r="C1" s="4" t="s">
        <v>95</v>
      </c>
      <c r="D1" s="4" t="s">
        <v>96</v>
      </c>
    </row>
    <row r="2" spans="1:10" s="38" customFormat="1" ht="43.2" x14ac:dyDescent="0.3">
      <c r="A2" s="39" t="s">
        <v>37</v>
      </c>
      <c r="B2" s="40">
        <v>44298</v>
      </c>
      <c r="C2" s="39"/>
      <c r="D2" s="39"/>
      <c r="H2" s="37" t="s">
        <v>99</v>
      </c>
      <c r="I2" s="37" t="s">
        <v>97</v>
      </c>
      <c r="J2" s="37" t="s">
        <v>98</v>
      </c>
    </row>
    <row r="3" spans="1:10" s="29" customFormat="1" ht="28.8" x14ac:dyDescent="0.3">
      <c r="A3" s="29" t="s">
        <v>40</v>
      </c>
      <c r="B3" s="30">
        <v>44299</v>
      </c>
      <c r="C3" s="39" t="s">
        <v>38</v>
      </c>
      <c r="D3" s="39" t="s">
        <v>38</v>
      </c>
      <c r="H3" s="29" t="s">
        <v>99</v>
      </c>
      <c r="I3" s="37" t="s">
        <v>97</v>
      </c>
      <c r="J3" s="37" t="s">
        <v>98</v>
      </c>
    </row>
    <row r="4" spans="1:10" s="29" customFormat="1" x14ac:dyDescent="0.3">
      <c r="A4" s="29" t="s">
        <v>41</v>
      </c>
      <c r="B4" s="30">
        <v>44300</v>
      </c>
      <c r="C4" s="31" t="s">
        <v>39</v>
      </c>
      <c r="D4" s="31" t="s">
        <v>39</v>
      </c>
    </row>
    <row r="5" spans="1:10" s="29" customFormat="1" x14ac:dyDescent="0.3">
      <c r="A5" s="29" t="s">
        <v>42</v>
      </c>
      <c r="B5" s="30">
        <v>44301</v>
      </c>
      <c r="C5" s="23" t="s">
        <v>46</v>
      </c>
      <c r="D5" s="23" t="s">
        <v>46</v>
      </c>
      <c r="E5" s="52" t="s">
        <v>139</v>
      </c>
    </row>
    <row r="6" spans="1:10" s="32" customFormat="1" x14ac:dyDescent="0.3">
      <c r="A6" s="32" t="s">
        <v>43</v>
      </c>
      <c r="B6" s="33">
        <v>44302</v>
      </c>
      <c r="C6" s="23" t="s">
        <v>47</v>
      </c>
      <c r="D6" s="23" t="s">
        <v>47</v>
      </c>
    </row>
    <row r="7" spans="1:10" x14ac:dyDescent="0.3">
      <c r="A7" s="21" t="s">
        <v>44</v>
      </c>
      <c r="B7" s="22">
        <v>44303</v>
      </c>
      <c r="C7" s="24"/>
      <c r="D7" s="24"/>
    </row>
    <row r="8" spans="1:10" x14ac:dyDescent="0.3">
      <c r="A8" s="21" t="s">
        <v>45</v>
      </c>
      <c r="B8" s="22">
        <v>44304</v>
      </c>
      <c r="C8" s="24"/>
      <c r="D8" s="24"/>
    </row>
    <row r="9" spans="1:10" s="26" customFormat="1" x14ac:dyDescent="0.3">
      <c r="A9" s="26" t="s">
        <v>37</v>
      </c>
      <c r="B9" s="27">
        <v>44305</v>
      </c>
      <c r="C9" s="35" t="s">
        <v>48</v>
      </c>
      <c r="D9" s="35" t="s">
        <v>48</v>
      </c>
    </row>
    <row r="10" spans="1:10" s="29" customFormat="1" x14ac:dyDescent="0.3">
      <c r="A10" s="29" t="s">
        <v>40</v>
      </c>
      <c r="B10" s="30">
        <v>44306</v>
      </c>
      <c r="C10" s="23" t="s">
        <v>49</v>
      </c>
      <c r="D10" s="23" t="s">
        <v>49</v>
      </c>
    </row>
    <row r="11" spans="1:10" s="29" customFormat="1" x14ac:dyDescent="0.3">
      <c r="A11" s="29" t="s">
        <v>41</v>
      </c>
      <c r="B11" s="30">
        <v>44307</v>
      </c>
      <c r="C11" s="23" t="s">
        <v>141</v>
      </c>
      <c r="D11" s="23" t="s">
        <v>50</v>
      </c>
    </row>
    <row r="12" spans="1:10" s="29" customFormat="1" x14ac:dyDescent="0.3">
      <c r="A12" s="29" t="s">
        <v>42</v>
      </c>
      <c r="B12" s="30">
        <v>44308</v>
      </c>
      <c r="C12" s="23" t="s">
        <v>142</v>
      </c>
      <c r="D12" s="23" t="s">
        <v>51</v>
      </c>
    </row>
    <row r="13" spans="1:10" s="32" customFormat="1" x14ac:dyDescent="0.3">
      <c r="A13" s="32" t="s">
        <v>43</v>
      </c>
      <c r="B13" s="33">
        <v>44309</v>
      </c>
      <c r="C13" s="23" t="s">
        <v>143</v>
      </c>
      <c r="D13" s="34" t="s">
        <v>52</v>
      </c>
    </row>
    <row r="14" spans="1:10" x14ac:dyDescent="0.3">
      <c r="A14" t="s">
        <v>44</v>
      </c>
      <c r="B14" s="19">
        <v>44310</v>
      </c>
    </row>
    <row r="15" spans="1:10" x14ac:dyDescent="0.3">
      <c r="A15" t="s">
        <v>45</v>
      </c>
      <c r="B15" s="19">
        <v>44311</v>
      </c>
    </row>
    <row r="16" spans="1:10" s="26" customFormat="1" x14ac:dyDescent="0.3">
      <c r="A16" s="26" t="s">
        <v>37</v>
      </c>
      <c r="B16" s="27">
        <v>44312</v>
      </c>
      <c r="C16" s="23" t="s">
        <v>144</v>
      </c>
      <c r="D16" s="35" t="s">
        <v>53</v>
      </c>
    </row>
    <row r="17" spans="1:4" s="29" customFormat="1" x14ac:dyDescent="0.3">
      <c r="A17" s="29" t="s">
        <v>40</v>
      </c>
      <c r="B17" s="30">
        <v>44313</v>
      </c>
      <c r="C17" s="23" t="s">
        <v>145</v>
      </c>
      <c r="D17" s="23" t="s">
        <v>54</v>
      </c>
    </row>
    <row r="18" spans="1:4" s="29" customFormat="1" x14ac:dyDescent="0.3">
      <c r="A18" s="29" t="s">
        <v>41</v>
      </c>
      <c r="B18" s="30">
        <v>44314</v>
      </c>
      <c r="C18" s="23" t="s">
        <v>146</v>
      </c>
      <c r="D18" s="23" t="s">
        <v>55</v>
      </c>
    </row>
    <row r="19" spans="1:4" s="29" customFormat="1" x14ac:dyDescent="0.3">
      <c r="A19" s="29" t="s">
        <v>42</v>
      </c>
      <c r="B19" s="30">
        <v>44315</v>
      </c>
      <c r="C19" s="23" t="s">
        <v>147</v>
      </c>
      <c r="D19" s="23" t="s">
        <v>56</v>
      </c>
    </row>
    <row r="20" spans="1:4" s="32" customFormat="1" x14ac:dyDescent="0.3">
      <c r="A20" s="32" t="s">
        <v>43</v>
      </c>
      <c r="B20" s="33">
        <v>44316</v>
      </c>
      <c r="C20" s="23" t="s">
        <v>148</v>
      </c>
      <c r="D20" s="34" t="s">
        <v>140</v>
      </c>
    </row>
    <row r="21" spans="1:4" x14ac:dyDescent="0.3">
      <c r="A21" s="21" t="s">
        <v>44</v>
      </c>
      <c r="B21" s="22">
        <v>44317</v>
      </c>
      <c r="C21" s="24"/>
      <c r="D21" s="24"/>
    </row>
    <row r="22" spans="1:4" x14ac:dyDescent="0.3">
      <c r="A22" s="21" t="s">
        <v>45</v>
      </c>
      <c r="B22" s="22">
        <v>44318</v>
      </c>
      <c r="C22" s="24"/>
      <c r="D22" s="24"/>
    </row>
    <row r="23" spans="1:4" s="26" customFormat="1" x14ac:dyDescent="0.3">
      <c r="A23" s="26" t="s">
        <v>37</v>
      </c>
      <c r="B23" s="27">
        <v>44319</v>
      </c>
      <c r="C23" s="35" t="s">
        <v>73</v>
      </c>
      <c r="D23" s="35" t="s">
        <v>59</v>
      </c>
    </row>
    <row r="24" spans="1:4" s="29" customFormat="1" x14ac:dyDescent="0.3">
      <c r="A24" s="29" t="s">
        <v>40</v>
      </c>
      <c r="B24" s="30">
        <v>44320</v>
      </c>
      <c r="C24" s="23" t="s">
        <v>74</v>
      </c>
      <c r="D24" s="23" t="s">
        <v>60</v>
      </c>
    </row>
    <row r="25" spans="1:4" s="29" customFormat="1" x14ac:dyDescent="0.3">
      <c r="A25" s="29" t="s">
        <v>41</v>
      </c>
      <c r="B25" s="30">
        <v>44321</v>
      </c>
      <c r="C25" s="23" t="s">
        <v>75</v>
      </c>
      <c r="D25" s="23" t="s">
        <v>61</v>
      </c>
    </row>
    <row r="26" spans="1:4" s="29" customFormat="1" x14ac:dyDescent="0.3">
      <c r="A26" s="29" t="s">
        <v>42</v>
      </c>
      <c r="B26" s="30">
        <v>44322</v>
      </c>
      <c r="C26" s="23" t="s">
        <v>76</v>
      </c>
      <c r="D26" s="23" t="s">
        <v>62</v>
      </c>
    </row>
    <row r="27" spans="1:4" s="32" customFormat="1" x14ac:dyDescent="0.3">
      <c r="A27" s="32" t="s">
        <v>43</v>
      </c>
      <c r="B27" s="33">
        <v>44323</v>
      </c>
      <c r="C27" s="34" t="s">
        <v>77</v>
      </c>
      <c r="D27" s="34" t="s">
        <v>63</v>
      </c>
    </row>
    <row r="28" spans="1:4" x14ac:dyDescent="0.3">
      <c r="A28" t="s">
        <v>44</v>
      </c>
      <c r="B28" s="19">
        <v>44324</v>
      </c>
    </row>
    <row r="29" spans="1:4" x14ac:dyDescent="0.3">
      <c r="A29" t="s">
        <v>45</v>
      </c>
      <c r="B29" s="19">
        <v>44325</v>
      </c>
    </row>
    <row r="30" spans="1:4" s="26" customFormat="1" x14ac:dyDescent="0.3">
      <c r="A30" s="26" t="s">
        <v>37</v>
      </c>
      <c r="B30" s="27">
        <v>44326</v>
      </c>
      <c r="C30" s="35" t="s">
        <v>78</v>
      </c>
      <c r="D30" s="35" t="s">
        <v>87</v>
      </c>
    </row>
    <row r="31" spans="1:4" s="29" customFormat="1" x14ac:dyDescent="0.3">
      <c r="A31" s="29" t="s">
        <v>40</v>
      </c>
      <c r="B31" s="30">
        <v>44327</v>
      </c>
      <c r="C31" s="23" t="s">
        <v>49</v>
      </c>
      <c r="D31" s="23" t="s">
        <v>89</v>
      </c>
    </row>
    <row r="32" spans="1:4" s="29" customFormat="1" x14ac:dyDescent="0.3">
      <c r="A32" s="29" t="s">
        <v>41</v>
      </c>
      <c r="B32" s="30">
        <v>44328</v>
      </c>
      <c r="C32" s="23" t="s">
        <v>79</v>
      </c>
      <c r="D32" s="23" t="s">
        <v>88</v>
      </c>
    </row>
    <row r="33" spans="1:4" s="29" customFormat="1" x14ac:dyDescent="0.3">
      <c r="A33" s="29" t="s">
        <v>42</v>
      </c>
      <c r="B33" s="30">
        <v>44329</v>
      </c>
      <c r="C33" s="23" t="s">
        <v>80</v>
      </c>
      <c r="D33" s="23" t="s">
        <v>90</v>
      </c>
    </row>
    <row r="34" spans="1:4" s="32" customFormat="1" x14ac:dyDescent="0.3">
      <c r="A34" s="32" t="s">
        <v>43</v>
      </c>
      <c r="B34" s="33">
        <v>44330</v>
      </c>
      <c r="C34" s="36"/>
      <c r="D34" s="34" t="s">
        <v>91</v>
      </c>
    </row>
    <row r="35" spans="1:4" x14ac:dyDescent="0.3">
      <c r="A35" t="s">
        <v>44</v>
      </c>
      <c r="B35" s="19">
        <v>44331</v>
      </c>
      <c r="D35" s="23"/>
    </row>
    <row r="36" spans="1:4" x14ac:dyDescent="0.3">
      <c r="A36" t="s">
        <v>45</v>
      </c>
      <c r="B36" s="19">
        <v>44332</v>
      </c>
    </row>
    <row r="37" spans="1:4" s="26" customFormat="1" x14ac:dyDescent="0.3">
      <c r="A37" s="26" t="s">
        <v>37</v>
      </c>
      <c r="B37" s="27">
        <v>44333</v>
      </c>
      <c r="C37" s="35" t="s">
        <v>81</v>
      </c>
      <c r="D37" s="28"/>
    </row>
    <row r="38" spans="1:4" s="29" customFormat="1" x14ac:dyDescent="0.3">
      <c r="A38" s="29" t="s">
        <v>40</v>
      </c>
      <c r="B38" s="30">
        <v>44334</v>
      </c>
      <c r="C38" s="23" t="s">
        <v>82</v>
      </c>
      <c r="D38" s="31"/>
    </row>
    <row r="39" spans="1:4" s="29" customFormat="1" x14ac:dyDescent="0.3">
      <c r="A39" s="29" t="s">
        <v>41</v>
      </c>
      <c r="B39" s="30">
        <v>44335</v>
      </c>
      <c r="C39" s="23" t="s">
        <v>83</v>
      </c>
      <c r="D39" s="31"/>
    </row>
    <row r="40" spans="1:4" s="29" customFormat="1" x14ac:dyDescent="0.3">
      <c r="A40" s="29" t="s">
        <v>42</v>
      </c>
      <c r="B40" s="30">
        <v>44336</v>
      </c>
      <c r="C40" s="23" t="s">
        <v>84</v>
      </c>
      <c r="D40" s="31"/>
    </row>
    <row r="41" spans="1:4" s="32" customFormat="1" x14ac:dyDescent="0.3">
      <c r="A41" s="32" t="s">
        <v>43</v>
      </c>
      <c r="B41" s="33">
        <v>44337</v>
      </c>
      <c r="C41" s="34" t="s">
        <v>85</v>
      </c>
      <c r="D41" s="36"/>
    </row>
    <row r="42" spans="1:4" x14ac:dyDescent="0.3">
      <c r="A42" t="s">
        <v>44</v>
      </c>
      <c r="B42" s="19">
        <v>44338</v>
      </c>
      <c r="C42" s="23" t="s">
        <v>86</v>
      </c>
    </row>
  </sheetData>
  <phoneticPr fontId="3" type="noConversion"/>
  <printOptions gridLines="1"/>
  <pageMargins left="0.25" right="0.25" top="0.75" bottom="0.75" header="0.3" footer="0.3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4C9B8-5D51-478E-8A8B-9DCC6FC32D96}">
  <dimension ref="A2:B8"/>
  <sheetViews>
    <sheetView workbookViewId="0">
      <selection activeCell="M29" sqref="M29"/>
    </sheetView>
  </sheetViews>
  <sheetFormatPr defaultRowHeight="14.4" x14ac:dyDescent="0.3"/>
  <sheetData>
    <row r="2" spans="1:2" x14ac:dyDescent="0.3">
      <c r="A2" t="s">
        <v>100</v>
      </c>
      <c r="B2" t="s">
        <v>101</v>
      </c>
    </row>
    <row r="3" spans="1:2" x14ac:dyDescent="0.3">
      <c r="A3" t="s">
        <v>102</v>
      </c>
      <c r="B3" t="s">
        <v>109</v>
      </c>
    </row>
    <row r="4" spans="1:2" x14ac:dyDescent="0.3">
      <c r="A4" t="s">
        <v>103</v>
      </c>
      <c r="B4" t="s">
        <v>109</v>
      </c>
    </row>
    <row r="6" spans="1:2" x14ac:dyDescent="0.3">
      <c r="A6" t="s">
        <v>104</v>
      </c>
      <c r="B6" t="s">
        <v>101</v>
      </c>
    </row>
    <row r="7" spans="1:2" x14ac:dyDescent="0.3">
      <c r="A7" t="s">
        <v>105</v>
      </c>
      <c r="B7" t="s">
        <v>108</v>
      </c>
    </row>
    <row r="8" spans="1:2" x14ac:dyDescent="0.3">
      <c r="A8" t="s">
        <v>106</v>
      </c>
      <c r="B8" t="s">
        <v>107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3D47F-26FF-473E-9100-81B618344CE1}">
  <sheetPr>
    <pageSetUpPr fitToPage="1"/>
  </sheetPr>
  <dimension ref="A1:L44"/>
  <sheetViews>
    <sheetView tabSelected="1" workbookViewId="0">
      <selection activeCell="Q4" sqref="Q4"/>
    </sheetView>
  </sheetViews>
  <sheetFormatPr defaultRowHeight="14.4" x14ac:dyDescent="0.3"/>
  <cols>
    <col min="3" max="3" width="10.33203125" bestFit="1" customWidth="1"/>
    <col min="4" max="4" width="8.21875" style="1" bestFit="1" customWidth="1"/>
  </cols>
  <sheetData>
    <row r="1" spans="1:12" x14ac:dyDescent="0.3">
      <c r="A1" s="21" t="s">
        <v>110</v>
      </c>
      <c r="F1" t="s">
        <v>117</v>
      </c>
      <c r="G1" t="s">
        <v>118</v>
      </c>
      <c r="H1" t="s">
        <v>119</v>
      </c>
      <c r="I1" t="s">
        <v>120</v>
      </c>
      <c r="J1" t="s">
        <v>130</v>
      </c>
      <c r="K1" t="s">
        <v>129</v>
      </c>
      <c r="L1" t="s">
        <v>128</v>
      </c>
    </row>
    <row r="2" spans="1:12" x14ac:dyDescent="0.3">
      <c r="A2" t="s">
        <v>111</v>
      </c>
      <c r="B2">
        <v>6</v>
      </c>
      <c r="E2" t="s">
        <v>111</v>
      </c>
      <c r="F2" t="s">
        <v>113</v>
      </c>
      <c r="G2" t="s">
        <v>121</v>
      </c>
      <c r="H2" t="s">
        <v>122</v>
      </c>
      <c r="I2" t="s">
        <v>116</v>
      </c>
      <c r="J2" t="s">
        <v>111</v>
      </c>
      <c r="K2" t="s">
        <v>124</v>
      </c>
      <c r="L2" t="s">
        <v>131</v>
      </c>
    </row>
    <row r="3" spans="1:12" x14ac:dyDescent="0.3">
      <c r="A3" t="s">
        <v>112</v>
      </c>
      <c r="B3">
        <v>7</v>
      </c>
      <c r="E3" t="s">
        <v>112</v>
      </c>
      <c r="F3" t="s">
        <v>121</v>
      </c>
      <c r="G3" t="s">
        <v>113</v>
      </c>
      <c r="H3" t="s">
        <v>122</v>
      </c>
      <c r="I3" t="s">
        <v>116</v>
      </c>
      <c r="J3" t="s">
        <v>111</v>
      </c>
      <c r="K3" t="s">
        <v>125</v>
      </c>
      <c r="L3" t="s">
        <v>132</v>
      </c>
    </row>
    <row r="4" spans="1:12" x14ac:dyDescent="0.3">
      <c r="A4" t="s">
        <v>113</v>
      </c>
      <c r="B4">
        <v>8</v>
      </c>
      <c r="E4" t="s">
        <v>113</v>
      </c>
      <c r="F4" t="s">
        <v>113</v>
      </c>
      <c r="G4" t="s">
        <v>121</v>
      </c>
      <c r="H4" t="s">
        <v>116</v>
      </c>
      <c r="I4" t="s">
        <v>122</v>
      </c>
      <c r="J4" t="s">
        <v>111</v>
      </c>
      <c r="K4" t="s">
        <v>126</v>
      </c>
      <c r="L4" t="s">
        <v>133</v>
      </c>
    </row>
    <row r="5" spans="1:12" x14ac:dyDescent="0.3">
      <c r="A5" t="s">
        <v>114</v>
      </c>
      <c r="B5">
        <v>9</v>
      </c>
      <c r="E5" t="s">
        <v>114</v>
      </c>
      <c r="F5" t="s">
        <v>121</v>
      </c>
      <c r="G5" t="s">
        <v>113</v>
      </c>
      <c r="H5" t="s">
        <v>116</v>
      </c>
      <c r="I5" t="s">
        <v>122</v>
      </c>
      <c r="J5" t="s">
        <v>111</v>
      </c>
      <c r="K5" t="s">
        <v>127</v>
      </c>
      <c r="L5" t="s">
        <v>134</v>
      </c>
    </row>
    <row r="6" spans="1:12" x14ac:dyDescent="0.3">
      <c r="J6" t="s">
        <v>112</v>
      </c>
      <c r="K6" t="s">
        <v>124</v>
      </c>
      <c r="L6" t="s">
        <v>132</v>
      </c>
    </row>
    <row r="7" spans="1:12" x14ac:dyDescent="0.3">
      <c r="J7" t="s">
        <v>112</v>
      </c>
      <c r="K7" t="s">
        <v>125</v>
      </c>
      <c r="L7" t="s">
        <v>131</v>
      </c>
    </row>
    <row r="8" spans="1:12" x14ac:dyDescent="0.3">
      <c r="A8" t="s">
        <v>123</v>
      </c>
      <c r="J8" t="s">
        <v>112</v>
      </c>
      <c r="K8" t="s">
        <v>126</v>
      </c>
      <c r="L8" t="s">
        <v>133</v>
      </c>
    </row>
    <row r="9" spans="1:12" x14ac:dyDescent="0.3">
      <c r="A9" s="45" t="s">
        <v>25</v>
      </c>
      <c r="B9" s="45" t="s">
        <v>26</v>
      </c>
      <c r="C9" s="21" t="s">
        <v>110</v>
      </c>
      <c r="D9" s="24" t="s">
        <v>115</v>
      </c>
      <c r="J9" t="s">
        <v>112</v>
      </c>
      <c r="K9" t="s">
        <v>127</v>
      </c>
      <c r="L9" t="s">
        <v>134</v>
      </c>
    </row>
    <row r="10" spans="1:12" x14ac:dyDescent="0.3">
      <c r="A10" s="13" t="s">
        <v>1</v>
      </c>
      <c r="B10" s="12">
        <v>1</v>
      </c>
      <c r="C10" s="26" t="s">
        <v>111</v>
      </c>
      <c r="D10" s="28">
        <f t="shared" ref="D10:D33" si="0">INDEX($B$2:$B$5,MATCH(C10,$A$2:$A$5))</f>
        <v>6</v>
      </c>
      <c r="E10" s="26"/>
      <c r="F10" s="26"/>
      <c r="G10" s="26"/>
      <c r="H10" s="26"/>
      <c r="J10" t="s">
        <v>113</v>
      </c>
      <c r="K10" t="s">
        <v>124</v>
      </c>
      <c r="L10" t="s">
        <v>131</v>
      </c>
    </row>
    <row r="11" spans="1:12" x14ac:dyDescent="0.3">
      <c r="A11" s="13" t="s">
        <v>1</v>
      </c>
      <c r="B11" s="12">
        <v>2</v>
      </c>
      <c r="C11" s="29" t="s">
        <v>112</v>
      </c>
      <c r="D11" s="31">
        <f t="shared" si="0"/>
        <v>7</v>
      </c>
      <c r="E11" s="29"/>
      <c r="F11" s="29"/>
      <c r="G11" s="29"/>
      <c r="H11" s="29"/>
      <c r="J11" t="s">
        <v>113</v>
      </c>
      <c r="K11" t="s">
        <v>125</v>
      </c>
      <c r="L11" t="s">
        <v>132</v>
      </c>
    </row>
    <row r="12" spans="1:12" x14ac:dyDescent="0.3">
      <c r="A12" s="13" t="s">
        <v>2</v>
      </c>
      <c r="B12" s="12">
        <v>3</v>
      </c>
      <c r="C12" s="29" t="s">
        <v>113</v>
      </c>
      <c r="D12" s="31">
        <f t="shared" si="0"/>
        <v>8</v>
      </c>
      <c r="E12" s="29"/>
      <c r="F12" s="29"/>
      <c r="G12" s="29"/>
      <c r="H12" s="29"/>
      <c r="J12" t="s">
        <v>113</v>
      </c>
      <c r="K12" t="s">
        <v>126</v>
      </c>
      <c r="L12" t="s">
        <v>134</v>
      </c>
    </row>
    <row r="13" spans="1:12" x14ac:dyDescent="0.3">
      <c r="A13" s="13" t="s">
        <v>2</v>
      </c>
      <c r="B13" s="12">
        <v>4</v>
      </c>
      <c r="C13" s="29" t="s">
        <v>114</v>
      </c>
      <c r="D13" s="31">
        <f t="shared" si="0"/>
        <v>9</v>
      </c>
      <c r="E13" s="29"/>
      <c r="F13" s="29"/>
      <c r="G13" s="29"/>
      <c r="H13" s="29"/>
      <c r="J13" t="s">
        <v>113</v>
      </c>
      <c r="K13" t="s">
        <v>127</v>
      </c>
      <c r="L13" t="s">
        <v>133</v>
      </c>
    </row>
    <row r="14" spans="1:12" x14ac:dyDescent="0.3">
      <c r="A14" s="13" t="s">
        <v>3</v>
      </c>
      <c r="B14" s="12">
        <v>5</v>
      </c>
      <c r="C14" s="29" t="s">
        <v>111</v>
      </c>
      <c r="D14" s="31">
        <f t="shared" si="0"/>
        <v>6</v>
      </c>
      <c r="E14" s="29"/>
      <c r="F14" s="29"/>
      <c r="G14" s="29"/>
      <c r="H14" s="29"/>
      <c r="J14" t="s">
        <v>114</v>
      </c>
      <c r="K14" t="s">
        <v>124</v>
      </c>
      <c r="L14" t="s">
        <v>132</v>
      </c>
    </row>
    <row r="15" spans="1:12" x14ac:dyDescent="0.3">
      <c r="A15" s="13" t="s">
        <v>3</v>
      </c>
      <c r="B15" s="12">
        <v>6</v>
      </c>
      <c r="C15" s="29" t="s">
        <v>112</v>
      </c>
      <c r="D15" s="31">
        <f t="shared" si="0"/>
        <v>7</v>
      </c>
      <c r="E15" s="29"/>
      <c r="F15" s="29"/>
      <c r="G15" s="29"/>
      <c r="H15" s="29"/>
      <c r="J15" t="s">
        <v>114</v>
      </c>
      <c r="K15" t="s">
        <v>125</v>
      </c>
      <c r="L15" t="s">
        <v>131</v>
      </c>
    </row>
    <row r="16" spans="1:12" x14ac:dyDescent="0.3">
      <c r="A16" s="13" t="s">
        <v>4</v>
      </c>
      <c r="B16" s="12">
        <v>7</v>
      </c>
      <c r="C16" s="29" t="s">
        <v>113</v>
      </c>
      <c r="D16" s="31">
        <f t="shared" si="0"/>
        <v>8</v>
      </c>
      <c r="E16" s="29"/>
      <c r="F16" s="29"/>
      <c r="G16" s="29"/>
      <c r="H16" s="29"/>
      <c r="J16" t="s">
        <v>114</v>
      </c>
      <c r="K16" t="s">
        <v>126</v>
      </c>
      <c r="L16" t="s">
        <v>134</v>
      </c>
    </row>
    <row r="17" spans="1:12" x14ac:dyDescent="0.3">
      <c r="A17" s="13" t="s">
        <v>4</v>
      </c>
      <c r="B17" s="12">
        <v>8</v>
      </c>
      <c r="C17" s="29" t="s">
        <v>114</v>
      </c>
      <c r="D17" s="31">
        <f t="shared" si="0"/>
        <v>9</v>
      </c>
      <c r="E17" s="29"/>
      <c r="F17" s="29"/>
      <c r="G17" s="29"/>
      <c r="H17" s="29"/>
      <c r="J17" t="s">
        <v>114</v>
      </c>
      <c r="K17" t="s">
        <v>127</v>
      </c>
      <c r="L17" t="s">
        <v>133</v>
      </c>
    </row>
    <row r="18" spans="1:12" x14ac:dyDescent="0.3">
      <c r="A18" s="13" t="s">
        <v>5</v>
      </c>
      <c r="B18" s="12">
        <v>9</v>
      </c>
      <c r="C18" s="29" t="s">
        <v>111</v>
      </c>
      <c r="D18" s="31">
        <f t="shared" si="0"/>
        <v>6</v>
      </c>
      <c r="E18" s="29"/>
      <c r="F18" s="29"/>
      <c r="G18" s="29"/>
      <c r="H18" s="29"/>
    </row>
    <row r="19" spans="1:12" x14ac:dyDescent="0.3">
      <c r="A19" s="13" t="s">
        <v>5</v>
      </c>
      <c r="B19" s="12">
        <v>10</v>
      </c>
      <c r="C19" s="29" t="s">
        <v>112</v>
      </c>
      <c r="D19" s="31">
        <f t="shared" si="0"/>
        <v>7</v>
      </c>
      <c r="E19" s="29"/>
      <c r="F19" s="29"/>
      <c r="G19" s="29"/>
      <c r="H19" s="29"/>
    </row>
    <row r="20" spans="1:12" x14ac:dyDescent="0.3">
      <c r="A20" s="13" t="s">
        <v>6</v>
      </c>
      <c r="B20" s="12">
        <v>11</v>
      </c>
      <c r="C20" s="29" t="s">
        <v>113</v>
      </c>
      <c r="D20" s="31">
        <f t="shared" si="0"/>
        <v>8</v>
      </c>
      <c r="E20" s="29"/>
      <c r="F20" s="29"/>
      <c r="G20" s="29"/>
      <c r="H20" s="29"/>
    </row>
    <row r="21" spans="1:12" x14ac:dyDescent="0.3">
      <c r="A21" s="50" t="s">
        <v>6</v>
      </c>
      <c r="B21" s="51">
        <v>12</v>
      </c>
      <c r="C21" s="29" t="s">
        <v>114</v>
      </c>
      <c r="D21" s="31">
        <f t="shared" si="0"/>
        <v>9</v>
      </c>
      <c r="E21" s="29"/>
      <c r="F21" s="29"/>
      <c r="G21" s="29"/>
      <c r="H21" s="29"/>
    </row>
    <row r="22" spans="1:12" x14ac:dyDescent="0.3">
      <c r="A22" s="13" t="s">
        <v>7</v>
      </c>
      <c r="B22" s="12">
        <v>13</v>
      </c>
      <c r="C22" s="26" t="s">
        <v>114</v>
      </c>
      <c r="D22" s="28">
        <f t="shared" si="0"/>
        <v>9</v>
      </c>
      <c r="E22" s="26"/>
      <c r="F22" s="26"/>
      <c r="G22" s="26"/>
      <c r="H22" s="26"/>
    </row>
    <row r="23" spans="1:12" x14ac:dyDescent="0.3">
      <c r="A23" s="13" t="s">
        <v>7</v>
      </c>
      <c r="B23" s="12">
        <v>14</v>
      </c>
      <c r="C23" s="29" t="s">
        <v>113</v>
      </c>
      <c r="D23" s="31">
        <f t="shared" si="0"/>
        <v>8</v>
      </c>
      <c r="E23" s="29"/>
      <c r="F23" s="29"/>
      <c r="G23" s="29"/>
      <c r="H23" s="29"/>
    </row>
    <row r="24" spans="1:12" x14ac:dyDescent="0.3">
      <c r="A24" s="13" t="s">
        <v>8</v>
      </c>
      <c r="B24" s="12">
        <v>15</v>
      </c>
      <c r="C24" s="29" t="s">
        <v>112</v>
      </c>
      <c r="D24" s="31">
        <f t="shared" si="0"/>
        <v>7</v>
      </c>
      <c r="E24" s="29"/>
      <c r="F24" s="29"/>
      <c r="G24" s="29"/>
      <c r="H24" s="29"/>
    </row>
    <row r="25" spans="1:12" x14ac:dyDescent="0.3">
      <c r="A25" s="13" t="s">
        <v>8</v>
      </c>
      <c r="B25" s="12">
        <v>16</v>
      </c>
      <c r="C25" s="29" t="s">
        <v>111</v>
      </c>
      <c r="D25" s="31">
        <f t="shared" si="0"/>
        <v>6</v>
      </c>
      <c r="E25" s="29"/>
      <c r="F25" s="29"/>
      <c r="G25" s="29"/>
      <c r="H25" s="29"/>
    </row>
    <row r="26" spans="1:12" x14ac:dyDescent="0.3">
      <c r="A26" s="44" t="s">
        <v>9</v>
      </c>
      <c r="B26" s="12">
        <v>17</v>
      </c>
      <c r="C26" s="29" t="s">
        <v>112</v>
      </c>
      <c r="D26" s="31">
        <f t="shared" si="0"/>
        <v>7</v>
      </c>
      <c r="E26" s="29"/>
      <c r="F26" s="29"/>
      <c r="G26" s="29"/>
      <c r="H26" s="29"/>
    </row>
    <row r="27" spans="1:12" x14ac:dyDescent="0.3">
      <c r="A27" s="44" t="s">
        <v>9</v>
      </c>
      <c r="B27" s="12">
        <v>18</v>
      </c>
      <c r="C27" s="29" t="s">
        <v>111</v>
      </c>
      <c r="D27" s="31">
        <f t="shared" si="0"/>
        <v>6</v>
      </c>
      <c r="E27" s="29"/>
      <c r="F27" s="29"/>
      <c r="G27" s="29"/>
      <c r="H27" s="29"/>
    </row>
    <row r="28" spans="1:12" x14ac:dyDescent="0.3">
      <c r="A28" s="44" t="s">
        <v>10</v>
      </c>
      <c r="B28" s="12">
        <v>19</v>
      </c>
      <c r="C28" s="29" t="s">
        <v>114</v>
      </c>
      <c r="D28" s="31">
        <f t="shared" si="0"/>
        <v>9</v>
      </c>
      <c r="E28" s="29"/>
      <c r="F28" s="29"/>
      <c r="G28" s="29"/>
      <c r="H28" s="29"/>
    </row>
    <row r="29" spans="1:12" x14ac:dyDescent="0.3">
      <c r="A29" s="44" t="s">
        <v>10</v>
      </c>
      <c r="B29" s="12">
        <v>20</v>
      </c>
      <c r="C29" s="29" t="s">
        <v>113</v>
      </c>
      <c r="D29" s="31">
        <f t="shared" si="0"/>
        <v>8</v>
      </c>
      <c r="E29" s="29"/>
      <c r="F29" s="29"/>
      <c r="G29" s="29"/>
      <c r="H29" s="29"/>
    </row>
    <row r="30" spans="1:12" x14ac:dyDescent="0.3">
      <c r="A30" s="13" t="s">
        <v>11</v>
      </c>
      <c r="B30" s="12">
        <v>21</v>
      </c>
      <c r="C30" s="29" t="s">
        <v>114</v>
      </c>
      <c r="D30" s="31">
        <f t="shared" si="0"/>
        <v>9</v>
      </c>
      <c r="E30" s="29"/>
      <c r="F30" s="29"/>
      <c r="G30" s="29"/>
      <c r="H30" s="29"/>
    </row>
    <row r="31" spans="1:12" x14ac:dyDescent="0.3">
      <c r="A31" s="13" t="s">
        <v>11</v>
      </c>
      <c r="B31" s="12">
        <v>22</v>
      </c>
      <c r="C31" s="29" t="s">
        <v>113</v>
      </c>
      <c r="D31" s="31">
        <f t="shared" si="0"/>
        <v>8</v>
      </c>
      <c r="E31" s="29"/>
      <c r="F31" s="29"/>
      <c r="G31" s="29"/>
      <c r="H31" s="29"/>
    </row>
    <row r="32" spans="1:12" x14ac:dyDescent="0.3">
      <c r="A32" s="13" t="s">
        <v>12</v>
      </c>
      <c r="B32" s="12">
        <v>23</v>
      </c>
      <c r="C32" s="29" t="s">
        <v>112</v>
      </c>
      <c r="D32" s="31">
        <f t="shared" si="0"/>
        <v>7</v>
      </c>
      <c r="E32" s="29"/>
      <c r="F32" s="29"/>
      <c r="G32" s="29"/>
      <c r="H32" s="29"/>
    </row>
    <row r="33" spans="1:8" ht="15" thickBot="1" x14ac:dyDescent="0.35">
      <c r="A33" s="46" t="s">
        <v>12</v>
      </c>
      <c r="B33" s="47">
        <v>24</v>
      </c>
      <c r="C33" s="48" t="s">
        <v>111</v>
      </c>
      <c r="D33" s="49">
        <f t="shared" si="0"/>
        <v>6</v>
      </c>
      <c r="E33" s="48"/>
      <c r="F33" s="48"/>
      <c r="G33" s="48"/>
      <c r="H33" s="48"/>
    </row>
    <row r="34" spans="1:8" x14ac:dyDescent="0.3">
      <c r="A34" s="41"/>
      <c r="B34" s="42"/>
    </row>
    <row r="35" spans="1:8" x14ac:dyDescent="0.3">
      <c r="A35" s="53"/>
      <c r="B35" s="20"/>
      <c r="C35" s="54"/>
      <c r="D35" s="23"/>
      <c r="E35" s="54"/>
      <c r="F35" s="54"/>
      <c r="G35" s="54"/>
    </row>
    <row r="36" spans="1:8" x14ac:dyDescent="0.3">
      <c r="A36" s="54"/>
      <c r="B36" s="54"/>
      <c r="C36" s="54"/>
      <c r="D36" s="23"/>
      <c r="E36" s="54"/>
      <c r="F36" s="54"/>
      <c r="G36" s="54"/>
    </row>
    <row r="37" spans="1:8" x14ac:dyDescent="0.3">
      <c r="A37" s="54"/>
      <c r="B37" s="54"/>
      <c r="C37" s="54"/>
      <c r="D37" s="23"/>
      <c r="E37" s="54"/>
      <c r="F37" s="54"/>
      <c r="G37" s="54"/>
    </row>
    <row r="38" spans="1:8" x14ac:dyDescent="0.3">
      <c r="A38" s="54"/>
      <c r="B38" s="20"/>
      <c r="C38" s="54"/>
      <c r="D38" s="23"/>
      <c r="E38" s="20"/>
      <c r="F38" s="54"/>
      <c r="G38" s="54"/>
    </row>
    <row r="39" spans="1:8" x14ac:dyDescent="0.3">
      <c r="A39" s="54"/>
      <c r="B39" s="20"/>
      <c r="C39" s="54"/>
      <c r="D39" s="23"/>
      <c r="E39" s="20"/>
      <c r="F39" s="54"/>
      <c r="G39" s="54"/>
    </row>
    <row r="40" spans="1:8" x14ac:dyDescent="0.3">
      <c r="A40" s="54"/>
      <c r="B40" s="20"/>
      <c r="C40" s="54"/>
      <c r="D40" s="23"/>
      <c r="E40" s="20"/>
      <c r="F40" s="54"/>
      <c r="G40" s="54"/>
    </row>
    <row r="41" spans="1:8" x14ac:dyDescent="0.3">
      <c r="A41" s="54"/>
      <c r="B41" s="20"/>
      <c r="C41" s="54"/>
      <c r="D41" s="23"/>
      <c r="E41" s="20"/>
      <c r="F41" s="54"/>
      <c r="G41" s="54"/>
    </row>
    <row r="42" spans="1:8" x14ac:dyDescent="0.3">
      <c r="A42" s="54"/>
      <c r="B42" s="54"/>
      <c r="C42" s="54"/>
      <c r="D42" s="23"/>
      <c r="E42" s="54"/>
      <c r="F42" s="54"/>
      <c r="G42" s="54"/>
    </row>
    <row r="43" spans="1:8" x14ac:dyDescent="0.3">
      <c r="A43" s="54"/>
      <c r="B43" s="54"/>
      <c r="C43" s="54"/>
      <c r="D43" s="23"/>
      <c r="E43" s="54"/>
      <c r="F43" s="54"/>
      <c r="G43" s="54"/>
    </row>
    <row r="44" spans="1:8" x14ac:dyDescent="0.3">
      <c r="A44" s="54"/>
      <c r="B44" s="54"/>
      <c r="C44" s="54"/>
      <c r="D44" s="23"/>
      <c r="E44" s="54"/>
      <c r="F44" s="54"/>
      <c r="G44" s="54"/>
    </row>
  </sheetData>
  <phoneticPr fontId="3" type="noConversion"/>
  <printOptions gridLines="1"/>
  <pageMargins left="0.7" right="0.7" top="0.75" bottom="0.75" header="0.3" footer="0.3"/>
  <pageSetup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13292-2D6A-4285-9091-27D94782F9D5}">
  <sheetPr>
    <pageSetUpPr fitToPage="1"/>
  </sheetPr>
  <dimension ref="A1:M33"/>
  <sheetViews>
    <sheetView topLeftCell="A4" workbookViewId="0">
      <selection activeCell="A8" sqref="A8:J34"/>
    </sheetView>
  </sheetViews>
  <sheetFormatPr defaultRowHeight="14.4" x14ac:dyDescent="0.3"/>
  <cols>
    <col min="3" max="3" width="10.33203125" bestFit="1" customWidth="1"/>
    <col min="4" max="4" width="8.88671875" style="1"/>
  </cols>
  <sheetData>
    <row r="1" spans="1:13" x14ac:dyDescent="0.3">
      <c r="A1" s="41"/>
      <c r="B1" s="42"/>
    </row>
    <row r="2" spans="1:13" x14ac:dyDescent="0.3">
      <c r="A2" s="21" t="s">
        <v>110</v>
      </c>
      <c r="F2" t="s">
        <v>111</v>
      </c>
      <c r="G2" t="s">
        <v>112</v>
      </c>
      <c r="H2" t="s">
        <v>113</v>
      </c>
      <c r="I2" t="s">
        <v>114</v>
      </c>
      <c r="K2" t="s">
        <v>130</v>
      </c>
    </row>
    <row r="3" spans="1:13" x14ac:dyDescent="0.3">
      <c r="A3" t="s">
        <v>111</v>
      </c>
      <c r="B3">
        <v>10</v>
      </c>
      <c r="E3" t="s">
        <v>131</v>
      </c>
      <c r="F3" t="s">
        <v>135</v>
      </c>
      <c r="G3" t="s">
        <v>136</v>
      </c>
      <c r="H3" t="s">
        <v>137</v>
      </c>
      <c r="I3" t="s">
        <v>138</v>
      </c>
      <c r="K3" t="s">
        <v>111</v>
      </c>
      <c r="L3" t="s">
        <v>131</v>
      </c>
      <c r="M3" t="s">
        <v>135</v>
      </c>
    </row>
    <row r="4" spans="1:13" x14ac:dyDescent="0.3">
      <c r="A4" t="s">
        <v>112</v>
      </c>
      <c r="B4">
        <v>11</v>
      </c>
      <c r="E4" t="s">
        <v>132</v>
      </c>
      <c r="F4" t="s">
        <v>136</v>
      </c>
      <c r="G4" t="s">
        <v>137</v>
      </c>
      <c r="H4" t="s">
        <v>138</v>
      </c>
      <c r="I4" t="s">
        <v>135</v>
      </c>
      <c r="K4" t="s">
        <v>111</v>
      </c>
      <c r="L4" t="s">
        <v>132</v>
      </c>
      <c r="M4" t="s">
        <v>136</v>
      </c>
    </row>
    <row r="5" spans="1:13" x14ac:dyDescent="0.3">
      <c r="A5" t="s">
        <v>113</v>
      </c>
      <c r="B5">
        <v>12</v>
      </c>
      <c r="E5" t="s">
        <v>133</v>
      </c>
      <c r="F5" t="s">
        <v>138</v>
      </c>
      <c r="G5" t="s">
        <v>135</v>
      </c>
      <c r="H5" t="s">
        <v>136</v>
      </c>
      <c r="I5" t="s">
        <v>137</v>
      </c>
      <c r="K5" t="s">
        <v>111</v>
      </c>
      <c r="L5" t="s">
        <v>133</v>
      </c>
      <c r="M5" t="s">
        <v>138</v>
      </c>
    </row>
    <row r="6" spans="1:13" x14ac:dyDescent="0.3">
      <c r="A6" t="s">
        <v>114</v>
      </c>
      <c r="B6">
        <v>13</v>
      </c>
      <c r="E6" t="s">
        <v>134</v>
      </c>
      <c r="F6" t="s">
        <v>137</v>
      </c>
      <c r="G6" t="s">
        <v>138</v>
      </c>
      <c r="H6" t="s">
        <v>135</v>
      </c>
      <c r="I6" t="s">
        <v>136</v>
      </c>
      <c r="K6" t="s">
        <v>111</v>
      </c>
      <c r="L6" t="s">
        <v>134</v>
      </c>
      <c r="M6" t="s">
        <v>137</v>
      </c>
    </row>
    <row r="7" spans="1:13" x14ac:dyDescent="0.3">
      <c r="K7" t="s">
        <v>112</v>
      </c>
      <c r="L7" t="s">
        <v>131</v>
      </c>
      <c r="M7" t="s">
        <v>136</v>
      </c>
    </row>
    <row r="8" spans="1:13" x14ac:dyDescent="0.3">
      <c r="K8" t="s">
        <v>112</v>
      </c>
      <c r="L8" t="s">
        <v>132</v>
      </c>
      <c r="M8" t="s">
        <v>137</v>
      </c>
    </row>
    <row r="9" spans="1:13" x14ac:dyDescent="0.3">
      <c r="A9" s="45" t="s">
        <v>25</v>
      </c>
      <c r="B9" s="45" t="s">
        <v>26</v>
      </c>
      <c r="C9" s="21" t="s">
        <v>110</v>
      </c>
      <c r="D9" s="24" t="s">
        <v>115</v>
      </c>
      <c r="K9" t="s">
        <v>112</v>
      </c>
      <c r="L9" t="s">
        <v>133</v>
      </c>
      <c r="M9" t="s">
        <v>135</v>
      </c>
    </row>
    <row r="10" spans="1:13" x14ac:dyDescent="0.3">
      <c r="A10" s="13" t="s">
        <v>13</v>
      </c>
      <c r="B10" s="12">
        <v>25</v>
      </c>
      <c r="C10" s="26" t="s">
        <v>111</v>
      </c>
      <c r="D10" s="28">
        <f t="shared" ref="D10:D33" si="0">INDEX($B$3:$B$6,MATCH(C10,$A$3:$A$6))</f>
        <v>10</v>
      </c>
      <c r="K10" t="s">
        <v>112</v>
      </c>
      <c r="L10" t="s">
        <v>134</v>
      </c>
      <c r="M10" t="s">
        <v>138</v>
      </c>
    </row>
    <row r="11" spans="1:13" x14ac:dyDescent="0.3">
      <c r="A11" s="13" t="s">
        <v>13</v>
      </c>
      <c r="B11" s="12">
        <v>26</v>
      </c>
      <c r="C11" s="29" t="s">
        <v>112</v>
      </c>
      <c r="D11" s="31">
        <f t="shared" si="0"/>
        <v>11</v>
      </c>
      <c r="K11" t="s">
        <v>113</v>
      </c>
      <c r="L11" t="s">
        <v>131</v>
      </c>
      <c r="M11" t="s">
        <v>137</v>
      </c>
    </row>
    <row r="12" spans="1:13" x14ac:dyDescent="0.3">
      <c r="A12" s="13" t="s">
        <v>14</v>
      </c>
      <c r="B12" s="12">
        <v>27</v>
      </c>
      <c r="C12" s="29" t="s">
        <v>113</v>
      </c>
      <c r="D12" s="31">
        <f t="shared" si="0"/>
        <v>12</v>
      </c>
      <c r="K12" t="s">
        <v>113</v>
      </c>
      <c r="L12" t="s">
        <v>132</v>
      </c>
      <c r="M12" t="s">
        <v>138</v>
      </c>
    </row>
    <row r="13" spans="1:13" x14ac:dyDescent="0.3">
      <c r="A13" s="13" t="s">
        <v>14</v>
      </c>
      <c r="B13" s="12">
        <v>28</v>
      </c>
      <c r="C13" s="29" t="s">
        <v>114</v>
      </c>
      <c r="D13" s="31">
        <f t="shared" si="0"/>
        <v>13</v>
      </c>
      <c r="K13" t="s">
        <v>113</v>
      </c>
      <c r="L13" t="s">
        <v>133</v>
      </c>
      <c r="M13" t="s">
        <v>136</v>
      </c>
    </row>
    <row r="14" spans="1:13" x14ac:dyDescent="0.3">
      <c r="A14" s="13" t="s">
        <v>15</v>
      </c>
      <c r="B14" s="12">
        <v>29</v>
      </c>
      <c r="C14" s="29" t="s">
        <v>111</v>
      </c>
      <c r="D14" s="31">
        <f t="shared" si="0"/>
        <v>10</v>
      </c>
      <c r="K14" t="s">
        <v>113</v>
      </c>
      <c r="L14" t="s">
        <v>134</v>
      </c>
      <c r="M14" t="s">
        <v>135</v>
      </c>
    </row>
    <row r="15" spans="1:13" x14ac:dyDescent="0.3">
      <c r="A15" s="13" t="s">
        <v>15</v>
      </c>
      <c r="B15" s="12">
        <v>30</v>
      </c>
      <c r="C15" s="29" t="s">
        <v>112</v>
      </c>
      <c r="D15" s="31">
        <f t="shared" si="0"/>
        <v>11</v>
      </c>
      <c r="K15" t="s">
        <v>114</v>
      </c>
      <c r="L15" t="s">
        <v>131</v>
      </c>
      <c r="M15" t="s">
        <v>138</v>
      </c>
    </row>
    <row r="16" spans="1:13" x14ac:dyDescent="0.3">
      <c r="A16" s="13" t="s">
        <v>16</v>
      </c>
      <c r="B16" s="12">
        <v>31</v>
      </c>
      <c r="C16" s="29" t="s">
        <v>113</v>
      </c>
      <c r="D16" s="31">
        <f t="shared" si="0"/>
        <v>12</v>
      </c>
      <c r="K16" t="s">
        <v>114</v>
      </c>
      <c r="L16" t="s">
        <v>132</v>
      </c>
      <c r="M16" t="s">
        <v>135</v>
      </c>
    </row>
    <row r="17" spans="1:13" x14ac:dyDescent="0.3">
      <c r="A17" s="13" t="s">
        <v>16</v>
      </c>
      <c r="B17" s="12">
        <v>32</v>
      </c>
      <c r="C17" s="29" t="s">
        <v>114</v>
      </c>
      <c r="D17" s="31">
        <f t="shared" si="0"/>
        <v>13</v>
      </c>
      <c r="K17" t="s">
        <v>114</v>
      </c>
      <c r="L17" t="s">
        <v>133</v>
      </c>
      <c r="M17" t="s">
        <v>137</v>
      </c>
    </row>
    <row r="18" spans="1:13" x14ac:dyDescent="0.3">
      <c r="A18" s="13" t="s">
        <v>17</v>
      </c>
      <c r="B18" s="12">
        <v>33</v>
      </c>
      <c r="C18" s="29" t="s">
        <v>111</v>
      </c>
      <c r="D18" s="31">
        <f t="shared" si="0"/>
        <v>10</v>
      </c>
      <c r="K18" t="s">
        <v>114</v>
      </c>
      <c r="L18" t="s">
        <v>134</v>
      </c>
      <c r="M18" t="s">
        <v>136</v>
      </c>
    </row>
    <row r="19" spans="1:13" x14ac:dyDescent="0.3">
      <c r="A19" s="13" t="s">
        <v>17</v>
      </c>
      <c r="B19" s="12">
        <v>34</v>
      </c>
      <c r="C19" s="29" t="s">
        <v>112</v>
      </c>
      <c r="D19" s="31">
        <f t="shared" si="0"/>
        <v>11</v>
      </c>
    </row>
    <row r="20" spans="1:13" x14ac:dyDescent="0.3">
      <c r="A20" s="13" t="s">
        <v>18</v>
      </c>
      <c r="B20" s="12">
        <v>35</v>
      </c>
      <c r="C20" s="29" t="s">
        <v>113</v>
      </c>
      <c r="D20" s="31">
        <f t="shared" si="0"/>
        <v>12</v>
      </c>
    </row>
    <row r="21" spans="1:13" x14ac:dyDescent="0.3">
      <c r="A21" s="50" t="s">
        <v>18</v>
      </c>
      <c r="B21" s="51">
        <v>36</v>
      </c>
      <c r="C21" s="29" t="s">
        <v>114</v>
      </c>
      <c r="D21" s="31">
        <f t="shared" si="0"/>
        <v>13</v>
      </c>
    </row>
    <row r="22" spans="1:13" x14ac:dyDescent="0.3">
      <c r="A22" s="13" t="s">
        <v>19</v>
      </c>
      <c r="B22" s="12">
        <v>37</v>
      </c>
      <c r="C22" s="26" t="s">
        <v>114</v>
      </c>
      <c r="D22" s="28">
        <f t="shared" si="0"/>
        <v>13</v>
      </c>
    </row>
    <row r="23" spans="1:13" x14ac:dyDescent="0.3">
      <c r="A23" s="13" t="s">
        <v>19</v>
      </c>
      <c r="B23" s="12">
        <v>38</v>
      </c>
      <c r="C23" s="29" t="s">
        <v>113</v>
      </c>
      <c r="D23" s="31">
        <f t="shared" si="0"/>
        <v>12</v>
      </c>
    </row>
    <row r="24" spans="1:13" x14ac:dyDescent="0.3">
      <c r="A24" s="13" t="s">
        <v>20</v>
      </c>
      <c r="B24" s="12">
        <v>39</v>
      </c>
      <c r="C24" s="29" t="s">
        <v>112</v>
      </c>
      <c r="D24" s="31">
        <f t="shared" si="0"/>
        <v>11</v>
      </c>
    </row>
    <row r="25" spans="1:13" x14ac:dyDescent="0.3">
      <c r="A25" s="13" t="s">
        <v>20</v>
      </c>
      <c r="B25" s="12">
        <v>40</v>
      </c>
      <c r="C25" s="29" t="s">
        <v>111</v>
      </c>
      <c r="D25" s="31">
        <f t="shared" si="0"/>
        <v>10</v>
      </c>
    </row>
    <row r="26" spans="1:13" x14ac:dyDescent="0.3">
      <c r="A26" s="13" t="s">
        <v>21</v>
      </c>
      <c r="B26" s="12">
        <v>41</v>
      </c>
      <c r="C26" s="29" t="s">
        <v>114</v>
      </c>
      <c r="D26" s="31">
        <f t="shared" si="0"/>
        <v>13</v>
      </c>
    </row>
    <row r="27" spans="1:13" x14ac:dyDescent="0.3">
      <c r="A27" s="13" t="s">
        <v>21</v>
      </c>
      <c r="B27" s="12">
        <v>42</v>
      </c>
      <c r="C27" s="29" t="s">
        <v>113</v>
      </c>
      <c r="D27" s="31">
        <f t="shared" si="0"/>
        <v>12</v>
      </c>
    </row>
    <row r="28" spans="1:13" x14ac:dyDescent="0.3">
      <c r="A28" s="13" t="s">
        <v>22</v>
      </c>
      <c r="B28" s="12">
        <v>43</v>
      </c>
      <c r="C28" s="29" t="s">
        <v>112</v>
      </c>
      <c r="D28" s="31">
        <f t="shared" si="0"/>
        <v>11</v>
      </c>
    </row>
    <row r="29" spans="1:13" x14ac:dyDescent="0.3">
      <c r="A29" s="13" t="s">
        <v>22</v>
      </c>
      <c r="B29" s="12">
        <v>44</v>
      </c>
      <c r="C29" s="29" t="s">
        <v>111</v>
      </c>
      <c r="D29" s="31">
        <f t="shared" si="0"/>
        <v>10</v>
      </c>
    </row>
    <row r="30" spans="1:13" x14ac:dyDescent="0.3">
      <c r="A30" s="13" t="s">
        <v>23</v>
      </c>
      <c r="B30" s="12">
        <v>45</v>
      </c>
      <c r="C30" s="29" t="s">
        <v>114</v>
      </c>
      <c r="D30" s="31">
        <f t="shared" si="0"/>
        <v>13</v>
      </c>
    </row>
    <row r="31" spans="1:13" x14ac:dyDescent="0.3">
      <c r="A31" s="13" t="s">
        <v>23</v>
      </c>
      <c r="B31" s="12">
        <v>46</v>
      </c>
      <c r="C31" s="29" t="s">
        <v>113</v>
      </c>
      <c r="D31" s="31">
        <f t="shared" si="0"/>
        <v>12</v>
      </c>
    </row>
    <row r="32" spans="1:13" x14ac:dyDescent="0.3">
      <c r="A32" s="13" t="s">
        <v>24</v>
      </c>
      <c r="B32" s="12">
        <v>47</v>
      </c>
      <c r="C32" s="29" t="s">
        <v>112</v>
      </c>
      <c r="D32" s="31">
        <f t="shared" si="0"/>
        <v>11</v>
      </c>
    </row>
    <row r="33" spans="1:4" ht="15" thickBot="1" x14ac:dyDescent="0.35">
      <c r="A33" s="46" t="s">
        <v>24</v>
      </c>
      <c r="B33" s="47">
        <v>48</v>
      </c>
      <c r="C33" s="48" t="s">
        <v>111</v>
      </c>
      <c r="D33" s="49">
        <f t="shared" si="0"/>
        <v>10</v>
      </c>
    </row>
  </sheetData>
  <printOptions gridLines="1"/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SubjList_weights</vt:lpstr>
      <vt:lpstr>ExptGroupings</vt:lpstr>
      <vt:lpstr>ExperimentalTimeline</vt:lpstr>
      <vt:lpstr>ExperimentalProcedures</vt:lpstr>
      <vt:lpstr>Counterbalancing_CI</vt:lpstr>
      <vt:lpstr>Counterbalancing_CRF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Panayi, Marios (NIH/NIDA) [F]</dc:creator>
  <cp:lastModifiedBy>Panayi, Marios (NIH/NIDA) [F]</cp:lastModifiedBy>
  <cp:lastPrinted>2021-04-15T21:09:20Z</cp:lastPrinted>
  <dcterms:created xsi:type="dcterms:W3CDTF">2015-06-05T18:17:20Z</dcterms:created>
  <dcterms:modified xsi:type="dcterms:W3CDTF">2021-04-15T21:29:40Z</dcterms:modified>
</cp:coreProperties>
</file>