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cybes\New folder (13)\"/>
    </mc:Choice>
  </mc:AlternateContent>
  <xr:revisionPtr revIDLastSave="0" documentId="8_{98F6DCDE-6918-4078-896E-1DCD31B34805}" xr6:coauthVersionLast="47" xr6:coauthVersionMax="47" xr10:uidLastSave="{00000000-0000-0000-0000-000000000000}"/>
  <bookViews>
    <workbookView xWindow="28680" yWindow="-120" windowWidth="29040" windowHeight="15720" xr2:uid="{A153FCC7-E15F-4D88-B05F-7AE795DD96E6}"/>
  </bookViews>
  <sheets>
    <sheet name="20250819_fills_1656799" sheetId="1" r:id="rId1"/>
    <sheet name="Sheet1" sheetId="2" r:id="rId2"/>
  </sheets>
  <definedNames>
    <definedName name="_xlnm._FilterDatabase" localSheetId="0" hidden="1">'20250819_fills_1656799'!$A$1:$M$87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5" i="1" l="1"/>
  <c r="X16" i="1"/>
  <c r="X17" i="1"/>
  <c r="X31" i="1"/>
  <c r="X32" i="1"/>
  <c r="X33" i="1"/>
  <c r="X47" i="1"/>
  <c r="X48" i="1"/>
  <c r="X49" i="1"/>
  <c r="X63" i="1"/>
  <c r="X64" i="1"/>
  <c r="X65" i="1"/>
  <c r="X79" i="1"/>
  <c r="X80" i="1"/>
  <c r="X81" i="1"/>
  <c r="W8" i="1"/>
  <c r="W9" i="1"/>
  <c r="W10" i="1"/>
  <c r="W24" i="1"/>
  <c r="W25" i="1"/>
  <c r="W26" i="1"/>
  <c r="W40" i="1"/>
  <c r="W41" i="1"/>
  <c r="W42" i="1"/>
  <c r="W56" i="1"/>
  <c r="W57" i="1"/>
  <c r="W58" i="1"/>
  <c r="W72" i="1"/>
  <c r="W73" i="1"/>
  <c r="W74" i="1"/>
  <c r="C3" i="1"/>
  <c r="X3" i="1" s="1"/>
  <c r="C4" i="1"/>
  <c r="X4" i="1" s="1"/>
  <c r="C5" i="1"/>
  <c r="X5" i="1" s="1"/>
  <c r="C6" i="1"/>
  <c r="X6" i="1" s="1"/>
  <c r="C7" i="1"/>
  <c r="X7" i="1" s="1"/>
  <c r="C8" i="1"/>
  <c r="X8" i="1" s="1"/>
  <c r="C9" i="1"/>
  <c r="X9" i="1" s="1"/>
  <c r="C10" i="1"/>
  <c r="X10" i="1" s="1"/>
  <c r="C11" i="1"/>
  <c r="X11" i="1" s="1"/>
  <c r="C12" i="1"/>
  <c r="W12" i="1" s="1"/>
  <c r="C13" i="1"/>
  <c r="W13" i="1" s="1"/>
  <c r="C14" i="1"/>
  <c r="W14" i="1" s="1"/>
  <c r="C15" i="1"/>
  <c r="W15" i="1" s="1"/>
  <c r="C16" i="1"/>
  <c r="W16" i="1" s="1"/>
  <c r="C17" i="1"/>
  <c r="W17" i="1" s="1"/>
  <c r="C18" i="1"/>
  <c r="W18" i="1" s="1"/>
  <c r="C19" i="1"/>
  <c r="X19" i="1" s="1"/>
  <c r="C20" i="1"/>
  <c r="X20" i="1" s="1"/>
  <c r="C21" i="1"/>
  <c r="X21" i="1" s="1"/>
  <c r="C22" i="1"/>
  <c r="X22" i="1" s="1"/>
  <c r="C23" i="1"/>
  <c r="X23" i="1" s="1"/>
  <c r="C24" i="1"/>
  <c r="X24" i="1" s="1"/>
  <c r="C25" i="1"/>
  <c r="X25" i="1" s="1"/>
  <c r="C26" i="1"/>
  <c r="X26" i="1" s="1"/>
  <c r="C27" i="1"/>
  <c r="X27" i="1" s="1"/>
  <c r="C28" i="1"/>
  <c r="W28" i="1" s="1"/>
  <c r="C29" i="1"/>
  <c r="W29" i="1" s="1"/>
  <c r="C30" i="1"/>
  <c r="W30" i="1" s="1"/>
  <c r="C31" i="1"/>
  <c r="W31" i="1" s="1"/>
  <c r="C32" i="1"/>
  <c r="W32" i="1" s="1"/>
  <c r="C33" i="1"/>
  <c r="W33" i="1" s="1"/>
  <c r="C34" i="1"/>
  <c r="W34" i="1" s="1"/>
  <c r="C35" i="1"/>
  <c r="X35" i="1" s="1"/>
  <c r="C36" i="1"/>
  <c r="X36" i="1" s="1"/>
  <c r="C37" i="1"/>
  <c r="X37" i="1" s="1"/>
  <c r="C38" i="1"/>
  <c r="X38" i="1" s="1"/>
  <c r="C39" i="1"/>
  <c r="X39" i="1" s="1"/>
  <c r="C40" i="1"/>
  <c r="X40" i="1" s="1"/>
  <c r="C41" i="1"/>
  <c r="X41" i="1" s="1"/>
  <c r="C42" i="1"/>
  <c r="X42" i="1" s="1"/>
  <c r="C43" i="1"/>
  <c r="X43" i="1" s="1"/>
  <c r="C44" i="1"/>
  <c r="W44" i="1" s="1"/>
  <c r="C45" i="1"/>
  <c r="W45" i="1" s="1"/>
  <c r="C46" i="1"/>
  <c r="W46" i="1" s="1"/>
  <c r="C47" i="1"/>
  <c r="W47" i="1" s="1"/>
  <c r="C48" i="1"/>
  <c r="W48" i="1" s="1"/>
  <c r="C49" i="1"/>
  <c r="W49" i="1" s="1"/>
  <c r="C50" i="1"/>
  <c r="W50" i="1" s="1"/>
  <c r="C51" i="1"/>
  <c r="X51" i="1" s="1"/>
  <c r="C52" i="1"/>
  <c r="X52" i="1" s="1"/>
  <c r="C53" i="1"/>
  <c r="X53" i="1" s="1"/>
  <c r="C54" i="1"/>
  <c r="X54" i="1" s="1"/>
  <c r="C55" i="1"/>
  <c r="X55" i="1" s="1"/>
  <c r="C56" i="1"/>
  <c r="X56" i="1" s="1"/>
  <c r="C57" i="1"/>
  <c r="X57" i="1" s="1"/>
  <c r="C58" i="1"/>
  <c r="X58" i="1" s="1"/>
  <c r="C59" i="1"/>
  <c r="X59" i="1" s="1"/>
  <c r="C60" i="1"/>
  <c r="W60" i="1" s="1"/>
  <c r="C61" i="1"/>
  <c r="W61" i="1" s="1"/>
  <c r="C62" i="1"/>
  <c r="W62" i="1" s="1"/>
  <c r="C63" i="1"/>
  <c r="W63" i="1" s="1"/>
  <c r="C64" i="1"/>
  <c r="W64" i="1" s="1"/>
  <c r="C65" i="1"/>
  <c r="W65" i="1" s="1"/>
  <c r="C66" i="1"/>
  <c r="W66" i="1" s="1"/>
  <c r="C67" i="1"/>
  <c r="X67" i="1" s="1"/>
  <c r="C68" i="1"/>
  <c r="X68" i="1" s="1"/>
  <c r="C69" i="1"/>
  <c r="X69" i="1" s="1"/>
  <c r="C70" i="1"/>
  <c r="X70" i="1" s="1"/>
  <c r="C71" i="1"/>
  <c r="X71" i="1" s="1"/>
  <c r="C72" i="1"/>
  <c r="X72" i="1" s="1"/>
  <c r="C73" i="1"/>
  <c r="X73" i="1" s="1"/>
  <c r="C74" i="1"/>
  <c r="X74" i="1" s="1"/>
  <c r="C75" i="1"/>
  <c r="X75" i="1" s="1"/>
  <c r="C76" i="1"/>
  <c r="W76" i="1" s="1"/>
  <c r="C77" i="1"/>
  <c r="W77" i="1" s="1"/>
  <c r="C78" i="1"/>
  <c r="W78" i="1" s="1"/>
  <c r="C79" i="1"/>
  <c r="W79" i="1" s="1"/>
  <c r="C80" i="1"/>
  <c r="W80" i="1" s="1"/>
  <c r="C81" i="1"/>
  <c r="W81" i="1" s="1"/>
  <c r="C82" i="1"/>
  <c r="W82" i="1" s="1"/>
  <c r="C83" i="1"/>
  <c r="X83" i="1" s="1"/>
  <c r="C84" i="1"/>
  <c r="X84" i="1" s="1"/>
  <c r="C85" i="1"/>
  <c r="X85" i="1" s="1"/>
  <c r="C86" i="1"/>
  <c r="X86" i="1" s="1"/>
  <c r="C87" i="1"/>
  <c r="X87" i="1" s="1"/>
  <c r="C2" i="1"/>
  <c r="X2" i="1" s="1"/>
  <c r="W75" i="1" l="1"/>
  <c r="W59" i="1"/>
  <c r="W43" i="1"/>
  <c r="W27" i="1"/>
  <c r="W11" i="1"/>
  <c r="X82" i="1"/>
  <c r="X66" i="1"/>
  <c r="X50" i="1"/>
  <c r="X34" i="1"/>
  <c r="X18" i="1"/>
  <c r="W87" i="1"/>
  <c r="W71" i="1"/>
  <c r="W55" i="1"/>
  <c r="W39" i="1"/>
  <c r="W23" i="1"/>
  <c r="W7" i="1"/>
  <c r="X78" i="1"/>
  <c r="X62" i="1"/>
  <c r="X46" i="1"/>
  <c r="X30" i="1"/>
  <c r="X14" i="1"/>
  <c r="W86" i="1"/>
  <c r="W70" i="1"/>
  <c r="W54" i="1"/>
  <c r="W38" i="1"/>
  <c r="W22" i="1"/>
  <c r="W6" i="1"/>
  <c r="X77" i="1"/>
  <c r="X61" i="1"/>
  <c r="X45" i="1"/>
  <c r="X29" i="1"/>
  <c r="X13" i="1"/>
  <c r="W85" i="1"/>
  <c r="W69" i="1"/>
  <c r="W53" i="1"/>
  <c r="W37" i="1"/>
  <c r="W21" i="1"/>
  <c r="W5" i="1"/>
  <c r="X76" i="1"/>
  <c r="X60" i="1"/>
  <c r="X44" i="1"/>
  <c r="X28" i="1"/>
  <c r="X12" i="1"/>
  <c r="W84" i="1"/>
  <c r="W68" i="1"/>
  <c r="W52" i="1"/>
  <c r="W36" i="1"/>
  <c r="W20" i="1"/>
  <c r="W4" i="1"/>
  <c r="W83" i="1"/>
  <c r="W67" i="1"/>
  <c r="W51" i="1"/>
  <c r="W35" i="1"/>
  <c r="W19" i="1"/>
  <c r="W3" i="1"/>
  <c r="W2" i="1"/>
</calcChain>
</file>

<file path=xl/sharedStrings.xml><?xml version="1.0" encoding="utf-8"?>
<sst xmlns="http://schemas.openxmlformats.org/spreadsheetml/2006/main" count="1443" uniqueCount="168">
  <si>
    <t>fee</t>
  </si>
  <si>
    <t>is_bid</t>
  </si>
  <si>
    <t>Side</t>
  </si>
  <si>
    <t>is_maker</t>
  </si>
  <si>
    <t>order_id</t>
  </si>
  <si>
    <t>price</t>
  </si>
  <si>
    <t>quantity</t>
  </si>
  <si>
    <t>subaccount_id</t>
  </si>
  <si>
    <t>symbol</t>
  </si>
  <si>
    <t>system_order_type</t>
  </si>
  <si>
    <t>timestamp</t>
  </si>
  <si>
    <t>trade_id</t>
  </si>
  <si>
    <t>user_id</t>
  </si>
  <si>
    <t>DOT_USDC_PERP</t>
  </si>
  <si>
    <t>USER</t>
  </si>
  <si>
    <t>SOL_USDC_PERP</t>
  </si>
  <si>
    <t>ARB_USDC_PERP</t>
  </si>
  <si>
    <t>114589737136095232</t>
  </si>
  <si>
    <t>BTC_USDC_PERP</t>
  </si>
  <si>
    <t>114589730800336896</t>
  </si>
  <si>
    <t>114455004483092480</t>
  </si>
  <si>
    <t>114227774901321728</t>
  </si>
  <si>
    <t>114227763170115615</t>
  </si>
  <si>
    <t>114193847782735872</t>
  </si>
  <si>
    <t>114190073566396416</t>
  </si>
  <si>
    <t>114176999852867584</t>
  </si>
  <si>
    <t>114148676140138510</t>
  </si>
  <si>
    <t>114103840741851139</t>
  </si>
  <si>
    <t>114110338780495872</t>
  </si>
  <si>
    <t>114110336574291968</t>
  </si>
  <si>
    <t>114110334321819653</t>
  </si>
  <si>
    <t>114110334123900952</t>
  </si>
  <si>
    <t>114110333671571471</t>
  </si>
  <si>
    <t>114110332064956424</t>
  </si>
  <si>
    <t>114110330457686016</t>
  </si>
  <si>
    <t>114110286031618048</t>
  </si>
  <si>
    <t>114110285779632128</t>
  </si>
  <si>
    <t>114110285606092800</t>
  </si>
  <si>
    <t>114110285406928896</t>
  </si>
  <si>
    <t>114110285180895232</t>
  </si>
  <si>
    <t>114110285054738432</t>
  </si>
  <si>
    <t>114110284905185280</t>
  </si>
  <si>
    <t>114110284730204160</t>
  </si>
  <si>
    <t>114110280703410176</t>
  </si>
  <si>
    <t>114110279421788160</t>
  </si>
  <si>
    <t>114103833442910209</t>
  </si>
  <si>
    <t>First name</t>
  </si>
  <si>
    <t>Last Name</t>
  </si>
  <si>
    <t>DoB</t>
  </si>
  <si>
    <t>Login</t>
  </si>
  <si>
    <t>Nikolas</t>
  </si>
  <si>
    <t>Leventis</t>
  </si>
  <si>
    <t>CY</t>
  </si>
  <si>
    <t>Nationality</t>
  </si>
  <si>
    <t>ID</t>
  </si>
  <si>
    <t>Quote Currency</t>
  </si>
  <si>
    <t>Status</t>
  </si>
  <si>
    <t>NEWT</t>
  </si>
  <si>
    <t>Price Type</t>
  </si>
  <si>
    <t>Trading Venu</t>
  </si>
  <si>
    <t>BackPackEU</t>
  </si>
  <si>
    <t>Asset Class</t>
  </si>
  <si>
    <t>Contract Type</t>
  </si>
  <si>
    <t>FU</t>
  </si>
  <si>
    <t>CO</t>
  </si>
  <si>
    <t>CFI</t>
  </si>
  <si>
    <t>FCMCSX</t>
  </si>
  <si>
    <t>Execution Within Firm</t>
  </si>
  <si>
    <t>NORE</t>
  </si>
  <si>
    <t>Transmission</t>
  </si>
  <si>
    <t>Trading capacity</t>
  </si>
  <si>
    <t>AOTC</t>
  </si>
  <si>
    <t>Client Platform</t>
  </si>
  <si>
    <t>Backpack</t>
  </si>
  <si>
    <t>Monetary</t>
  </si>
  <si>
    <t>Underlying ISIN</t>
  </si>
  <si>
    <t>USD</t>
  </si>
  <si>
    <t>Buyer code</t>
  </si>
  <si>
    <t>seller code</t>
  </si>
  <si>
    <t>2138005EFA978Y43G944</t>
  </si>
  <si>
    <t>LEI MP MTF LTD</t>
  </si>
  <si>
    <t>Lei</t>
  </si>
  <si>
    <t>2138001ME4Z9Z8DZNS52</t>
  </si>
  <si>
    <t>2138001ME4Z9Z8DZNS53</t>
  </si>
  <si>
    <t>2138001ME4Z9Z8DZNS54</t>
  </si>
  <si>
    <t>2138001ME4Z9Z8DZNS55</t>
  </si>
  <si>
    <t>2138001ME4Z9Z8DZNS56</t>
  </si>
  <si>
    <t>2138001ME4Z9Z8DZNS57</t>
  </si>
  <si>
    <t>2138001ME4Z9Z8DZNS58</t>
  </si>
  <si>
    <t>2138001ME4Z9Z8DZNS59</t>
  </si>
  <si>
    <t>2138001ME4Z9Z8DZNS60</t>
  </si>
  <si>
    <t>2138001ME4Z9Z8DZNS61</t>
  </si>
  <si>
    <t>2138001ME4Z9Z8DZNS62</t>
  </si>
  <si>
    <t>2138001ME4Z9Z8DZNS63</t>
  </si>
  <si>
    <t>2138001ME4Z9Z8DZNS64</t>
  </si>
  <si>
    <t>2138001ME4Z9Z8DZNS65</t>
  </si>
  <si>
    <t>2138001ME4Z9Z8DZNS66</t>
  </si>
  <si>
    <t>2138001ME4Z9Z8DZNS67</t>
  </si>
  <si>
    <t>2138001ME4Z9Z8DZNS68</t>
  </si>
  <si>
    <t>2138001ME4Z9Z8DZNS69</t>
  </si>
  <si>
    <t>2138001ME4Z9Z8DZNS70</t>
  </si>
  <si>
    <t>2138001ME4Z9Z8DZNS71</t>
  </si>
  <si>
    <t>2138001ME4Z9Z8DZNS72</t>
  </si>
  <si>
    <t>2138001ME4Z9Z8DZNS73</t>
  </si>
  <si>
    <t>2138001ME4Z9Z8DZNS74</t>
  </si>
  <si>
    <t>2138001ME4Z9Z8DZNS75</t>
  </si>
  <si>
    <t>2138001ME4Z9Z8DZNS76</t>
  </si>
  <si>
    <t>2138001ME4Z9Z8DZNS77</t>
  </si>
  <si>
    <t>2138001ME4Z9Z8DZNS78</t>
  </si>
  <si>
    <t>2138001ME4Z9Z8DZNS79</t>
  </si>
  <si>
    <t>2138001ME4Z9Z8DZNS80</t>
  </si>
  <si>
    <t>2138001ME4Z9Z8DZNS81</t>
  </si>
  <si>
    <t>2138001ME4Z9Z8DZNS82</t>
  </si>
  <si>
    <t>2138001ME4Z9Z8DZNS83</t>
  </si>
  <si>
    <t>2138001ME4Z9Z8DZNS84</t>
  </si>
  <si>
    <t>2138001ME4Z9Z8DZNS85</t>
  </si>
  <si>
    <t>2138001ME4Z9Z8DZNS86</t>
  </si>
  <si>
    <t>2138001ME4Z9Z8DZNS87</t>
  </si>
  <si>
    <t>2138001ME4Z9Z8DZNS88</t>
  </si>
  <si>
    <t>2138001ME4Z9Z8DZNS89</t>
  </si>
  <si>
    <t>2138001ME4Z9Z8DZNS90</t>
  </si>
  <si>
    <t>2138001ME4Z9Z8DZNS91</t>
  </si>
  <si>
    <t>2138001ME4Z9Z8DZNS92</t>
  </si>
  <si>
    <t>2138001ME4Z9Z8DZNS93</t>
  </si>
  <si>
    <t>2138001ME4Z9Z8DZNS94</t>
  </si>
  <si>
    <t>2138001ME4Z9Z8DZNS95</t>
  </si>
  <si>
    <t>2138001ME4Z9Z8DZNS96</t>
  </si>
  <si>
    <t>2138001ME4Z9Z8DZNS97</t>
  </si>
  <si>
    <t>2138001ME4Z9Z8DZNS98</t>
  </si>
  <si>
    <t>2138001ME4Z9Z8DZNS99</t>
  </si>
  <si>
    <t>2138001ME4Z9Z8DZNS100</t>
  </si>
  <si>
    <t>2138001ME4Z9Z8DZNS101</t>
  </si>
  <si>
    <t>2138001ME4Z9Z8DZNS102</t>
  </si>
  <si>
    <t>2138001ME4Z9Z8DZNS103</t>
  </si>
  <si>
    <t>2138001ME4Z9Z8DZNS104</t>
  </si>
  <si>
    <t>2138001ME4Z9Z8DZNS105</t>
  </si>
  <si>
    <t>2138001ME4Z9Z8DZNS106</t>
  </si>
  <si>
    <t>2138001ME4Z9Z8DZNS107</t>
  </si>
  <si>
    <t>2138001ME4Z9Z8DZNS108</t>
  </si>
  <si>
    <t>2138001ME4Z9Z8DZNS109</t>
  </si>
  <si>
    <t>2138001ME4Z9Z8DZNS110</t>
  </si>
  <si>
    <t>2138001ME4Z9Z8DZNS111</t>
  </si>
  <si>
    <t>2138001ME4Z9Z8DZNS112</t>
  </si>
  <si>
    <t>2138001ME4Z9Z8DZNS113</t>
  </si>
  <si>
    <t>2138001ME4Z9Z8DZNS114</t>
  </si>
  <si>
    <t>2138001ME4Z9Z8DZNS115</t>
  </si>
  <si>
    <t>2138001ME4Z9Z8DZNS116</t>
  </si>
  <si>
    <t>2138001ME4Z9Z8DZNS117</t>
  </si>
  <si>
    <t>2138001ME4Z9Z8DZNS118</t>
  </si>
  <si>
    <t>2138001ME4Z9Z8DZNS119</t>
  </si>
  <si>
    <t>2138001ME4Z9Z8DZNS120</t>
  </si>
  <si>
    <t>2138001ME4Z9Z8DZNS121</t>
  </si>
  <si>
    <t>2138001ME4Z9Z8DZNS122</t>
  </si>
  <si>
    <t>2138001ME4Z9Z8DZNS123</t>
  </si>
  <si>
    <t>2138001ME4Z9Z8DZNS124</t>
  </si>
  <si>
    <t>2138001ME4Z9Z8DZNS125</t>
  </si>
  <si>
    <t>2138001ME4Z9Z8DZNS126</t>
  </si>
  <si>
    <t>2138001ME4Z9Z8DZNS127</t>
  </si>
  <si>
    <t>2138001ME4Z9Z8DZNS128</t>
  </si>
  <si>
    <t>2138001ME4Z9Z8DZNS129</t>
  </si>
  <si>
    <t>2138001ME4Z9Z8DZNS130</t>
  </si>
  <si>
    <t>2138001ME4Z9Z8DZNS131</t>
  </si>
  <si>
    <t>2138001ME4Z9Z8DZNS132</t>
  </si>
  <si>
    <t>2138001ME4Z9Z8DZNS133</t>
  </si>
  <si>
    <t>2138001ME4Z9Z8DZNS134</t>
  </si>
  <si>
    <t>2138001ME4Z9Z8DZNS135</t>
  </si>
  <si>
    <t>2138001ME4Z9Z8DZNS136</t>
  </si>
  <si>
    <t>2138001ME4Z9Z8DZNS137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</si>
</sst>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.00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164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2B51B-DCA9-43D8-BDBB-F0FF1202E9FA}">
  <dimension ref="A1:AH87"/>
  <sheetViews>
    <sheetView tabSelected="1" topLeftCell="L1" workbookViewId="0">
      <pane ySplit="1" topLeftCell="A2" activePane="bottomLeft" state="frozen"/>
      <selection pane="bottomLeft" activeCell="AH2" sqref="AH2:AH87"/>
    </sheetView>
  </sheetViews>
  <sheetFormatPr defaultRowHeight="15" x14ac:dyDescent="0.25"/>
  <cols>
    <col min="5" max="5" width="19.28515625" bestFit="1" customWidth="1"/>
    <col min="9" max="9" width="15.7109375" bestFit="1" customWidth="1"/>
    <col min="11" max="11" width="28.28515625" bestFit="1" customWidth="1"/>
    <col min="14" max="15" width="10.28515625" bestFit="1" customWidth="1"/>
    <col min="19" max="19" width="10.7109375" bestFit="1" customWidth="1"/>
    <col min="20" max="21" width="10.7109375" customWidth="1"/>
    <col min="23" max="23" width="21.85546875" bestFit="1" customWidth="1"/>
    <col min="29" max="29" width="14.85546875" bestFit="1" customWidth="1"/>
    <col min="32" max="32" width="15.710937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5" t="s">
        <v>46</v>
      </c>
      <c r="O1" s="5" t="s">
        <v>47</v>
      </c>
      <c r="P1" s="5" t="s">
        <v>48</v>
      </c>
      <c r="Q1" s="5" t="s">
        <v>54</v>
      </c>
      <c r="R1" s="5" t="s">
        <v>49</v>
      </c>
      <c r="S1" s="5" t="s">
        <v>53</v>
      </c>
      <c r="T1" s="6" t="s">
        <v>56</v>
      </c>
      <c r="U1" s="6" t="s">
        <v>58</v>
      </c>
      <c r="V1" s="6" t="s">
        <v>55</v>
      </c>
      <c r="W1" s="6" t="s">
        <v>77</v>
      </c>
      <c r="X1" s="6" t="s">
        <v>78</v>
      </c>
      <c r="Y1" s="6" t="s">
        <v>59</v>
      </c>
      <c r="Z1" s="6" t="s">
        <v>61</v>
      </c>
      <c r="AA1" s="6" t="s">
        <v>62</v>
      </c>
      <c r="AB1" s="6" t="s">
        <v>65</v>
      </c>
      <c r="AC1" s="6" t="s">
        <v>75</v>
      </c>
      <c r="AD1" s="6" t="s">
        <v>69</v>
      </c>
      <c r="AE1" s="6" t="s">
        <v>67</v>
      </c>
      <c r="AF1" s="6" t="s">
        <v>70</v>
      </c>
      <c r="AG1" s="6" t="s">
        <v>72</v>
      </c>
      <c r="AH1" s="6" t="s">
        <v>81</v>
      </c>
    </row>
    <row r="2" spans="1:34" x14ac:dyDescent="0.25">
      <c r="A2">
        <v>4.3296000000000001E-2</v>
      </c>
      <c r="B2" s="2" t="b">
        <v>0</v>
      </c>
      <c r="C2" t="str">
        <f>IF(B2=FALSE,"sell","buy")</f>
        <v>sell</v>
      </c>
      <c r="D2" t="b">
        <v>0</v>
      </c>
      <c r="E2">
        <v>5649050799</v>
      </c>
      <c r="F2">
        <v>3.9359999999999999</v>
      </c>
      <c r="G2">
        <v>22</v>
      </c>
      <c r="H2">
        <v>0</v>
      </c>
      <c r="I2" t="s">
        <v>13</v>
      </c>
      <c r="J2" t="s">
        <v>14</v>
      </c>
      <c r="K2" s="3">
        <v>45883.545183761576</v>
      </c>
      <c r="L2">
        <v>211309</v>
      </c>
      <c r="M2">
        <v>1656799</v>
      </c>
      <c r="N2" t="s">
        <v>50</v>
      </c>
      <c r="O2" t="s">
        <v>51</v>
      </c>
      <c r="P2" s="4">
        <v>36161</v>
      </c>
      <c r="Q2">
        <v>646464</v>
      </c>
      <c r="R2">
        <v>1656799</v>
      </c>
      <c r="S2" t="s">
        <v>52</v>
      </c>
      <c r="T2" t="s">
        <v>57</v>
      </c>
      <c r="U2" t="s">
        <v>74</v>
      </c>
      <c r="V2" t="s">
        <v>76</v>
      </c>
      <c r="W2" t="str">
        <f>IF(C2="sell",Sheet1!$A$2,'20250819_fills_1656799'!Q2)</f>
        <v>2138005EFA978Y43G944</v>
      </c>
      <c r="X2">
        <f>IF(C2="buy",Sheet1!$A$2,'20250819_fills_1656799'!Q2)</f>
        <v>646464</v>
      </c>
      <c r="Y2" t="s">
        <v>60</v>
      </c>
      <c r="Z2" t="s">
        <v>64</v>
      </c>
      <c r="AA2" t="s">
        <v>63</v>
      </c>
      <c r="AB2" t="s">
        <v>66</v>
      </c>
      <c r="AD2" t="b">
        <v>0</v>
      </c>
      <c r="AE2" t="s">
        <v>68</v>
      </c>
      <c r="AF2" t="s">
        <v>71</v>
      </c>
      <c r="AG2" t="s">
        <v>73</v>
      </c>
      <c r="AH2" t="s">
        <v>82</v>
      </c>
    </row>
    <row r="3" spans="1:34" x14ac:dyDescent="0.25">
      <c r="A3">
        <v>1.4267999999999999E-2</v>
      </c>
      <c r="B3" t="b">
        <v>0</v>
      </c>
      <c r="C3" t="str">
        <f t="shared" ref="C3:C62" si="0">IF(B3=FALSE,"sell","buy")</f>
        <v>sell</v>
      </c>
      <c r="D3" t="b">
        <v>0</v>
      </c>
      <c r="E3">
        <v>5649239147</v>
      </c>
      <c r="F3">
        <v>190.23</v>
      </c>
      <c r="G3">
        <v>0.15</v>
      </c>
      <c r="H3">
        <v>0</v>
      </c>
      <c r="I3" t="s">
        <v>15</v>
      </c>
      <c r="J3" t="s">
        <v>14</v>
      </c>
      <c r="K3" s="3">
        <v>45883.544820648145</v>
      </c>
      <c r="L3">
        <v>21240096</v>
      </c>
      <c r="M3">
        <v>1656799</v>
      </c>
      <c r="N3" t="s">
        <v>50</v>
      </c>
      <c r="O3" t="s">
        <v>51</v>
      </c>
      <c r="P3" s="4">
        <v>36161</v>
      </c>
      <c r="Q3">
        <v>646464</v>
      </c>
      <c r="R3">
        <v>1656799</v>
      </c>
      <c r="S3" t="s">
        <v>52</v>
      </c>
      <c r="T3" t="s">
        <v>57</v>
      </c>
      <c r="U3" t="s">
        <v>74</v>
      </c>
      <c r="V3" t="s">
        <v>76</v>
      </c>
      <c r="W3" t="str">
        <f>IF(C3="sell",Sheet1!$A$2,'20250819_fills_1656799'!Q3)</f>
        <v>2138005EFA978Y43G944</v>
      </c>
      <c r="X3">
        <f>IF(C3="buy",Sheet1!$A$2,'20250819_fills_1656799'!Q3)</f>
        <v>646464</v>
      </c>
      <c r="Y3" t="s">
        <v>60</v>
      </c>
      <c r="Z3" t="s">
        <v>64</v>
      </c>
      <c r="AA3" t="s">
        <v>63</v>
      </c>
      <c r="AB3" t="s">
        <v>66</v>
      </c>
      <c r="AD3" t="b">
        <v>0</v>
      </c>
      <c r="AE3" t="s">
        <v>68</v>
      </c>
      <c r="AF3" t="s">
        <v>71</v>
      </c>
      <c r="AG3" t="s">
        <v>73</v>
      </c>
      <c r="AH3" t="s">
        <v>83</v>
      </c>
    </row>
    <row r="4" spans="1:34" x14ac:dyDescent="0.25">
      <c r="A4">
        <v>1.4651000000000001E-2</v>
      </c>
      <c r="B4" t="b">
        <v>1</v>
      </c>
      <c r="C4" t="str">
        <f t="shared" si="0"/>
        <v>buy</v>
      </c>
      <c r="D4" t="b">
        <v>0</v>
      </c>
      <c r="E4">
        <v>5649239146</v>
      </c>
      <c r="F4">
        <v>195.34</v>
      </c>
      <c r="G4">
        <v>0.15</v>
      </c>
      <c r="H4">
        <v>0</v>
      </c>
      <c r="I4" t="s">
        <v>15</v>
      </c>
      <c r="J4" t="s">
        <v>14</v>
      </c>
      <c r="K4" s="3">
        <v>45883.527657349536</v>
      </c>
      <c r="L4">
        <v>21230307</v>
      </c>
      <c r="M4">
        <v>1656799</v>
      </c>
      <c r="N4" t="s">
        <v>50</v>
      </c>
      <c r="O4" t="s">
        <v>51</v>
      </c>
      <c r="P4" s="4">
        <v>36161</v>
      </c>
      <c r="Q4">
        <v>646464</v>
      </c>
      <c r="R4">
        <v>1656799</v>
      </c>
      <c r="S4" t="s">
        <v>52</v>
      </c>
      <c r="T4" t="s">
        <v>57</v>
      </c>
      <c r="U4" t="s">
        <v>74</v>
      </c>
      <c r="V4" t="s">
        <v>76</v>
      </c>
      <c r="W4">
        <f>IF(C4="sell",Sheet1!$A$2,'20250819_fills_1656799'!Q4)</f>
        <v>646464</v>
      </c>
      <c r="X4" t="str">
        <f>IF(C4="buy",Sheet1!$A$2,'20250819_fills_1656799'!Q4)</f>
        <v>2138005EFA978Y43G944</v>
      </c>
      <c r="Y4" t="s">
        <v>60</v>
      </c>
      <c r="Z4" t="s">
        <v>64</v>
      </c>
      <c r="AA4" t="s">
        <v>63</v>
      </c>
      <c r="AB4" t="s">
        <v>66</v>
      </c>
      <c r="AD4" t="b">
        <v>0</v>
      </c>
      <c r="AE4" t="s">
        <v>68</v>
      </c>
      <c r="AF4" t="s">
        <v>71</v>
      </c>
      <c r="AG4" t="s">
        <v>73</v>
      </c>
      <c r="AH4" t="s">
        <v>84</v>
      </c>
    </row>
    <row r="5" spans="1:34" x14ac:dyDescent="0.25">
      <c r="A5">
        <v>4.4363E-2</v>
      </c>
      <c r="B5" t="b">
        <v>1</v>
      </c>
      <c r="C5" t="str">
        <f t="shared" si="0"/>
        <v>buy</v>
      </c>
      <c r="D5" t="b">
        <v>0</v>
      </c>
      <c r="E5">
        <v>5649050798</v>
      </c>
      <c r="F5">
        <v>4.0330000000000004</v>
      </c>
      <c r="G5">
        <v>22</v>
      </c>
      <c r="H5">
        <v>0</v>
      </c>
      <c r="I5" t="s">
        <v>13</v>
      </c>
      <c r="J5" t="s">
        <v>14</v>
      </c>
      <c r="K5" s="3">
        <v>45883.526972280095</v>
      </c>
      <c r="L5">
        <v>211171</v>
      </c>
      <c r="M5">
        <v>1656799</v>
      </c>
      <c r="N5" t="s">
        <v>50</v>
      </c>
      <c r="O5" t="s">
        <v>51</v>
      </c>
      <c r="P5" s="4">
        <v>36161</v>
      </c>
      <c r="Q5">
        <v>646464</v>
      </c>
      <c r="R5">
        <v>1656799</v>
      </c>
      <c r="S5" t="s">
        <v>52</v>
      </c>
      <c r="T5" t="s">
        <v>57</v>
      </c>
      <c r="U5" t="s">
        <v>74</v>
      </c>
      <c r="V5" t="s">
        <v>76</v>
      </c>
      <c r="W5">
        <f>IF(C5="sell",Sheet1!$A$2,'20250819_fills_1656799'!Q5)</f>
        <v>646464</v>
      </c>
      <c r="X5" t="str">
        <f>IF(C5="buy",Sheet1!$A$2,'20250819_fills_1656799'!Q5)</f>
        <v>2138005EFA978Y43G944</v>
      </c>
      <c r="Y5" t="s">
        <v>60</v>
      </c>
      <c r="Z5" t="s">
        <v>64</v>
      </c>
      <c r="AA5" t="s">
        <v>63</v>
      </c>
      <c r="AB5" t="s">
        <v>66</v>
      </c>
      <c r="AD5" t="b">
        <v>0</v>
      </c>
      <c r="AE5" t="s">
        <v>68</v>
      </c>
      <c r="AF5" t="s">
        <v>71</v>
      </c>
      <c r="AG5" t="s">
        <v>73</v>
      </c>
      <c r="AH5" t="s">
        <v>85</v>
      </c>
    </row>
    <row r="6" spans="1:34" x14ac:dyDescent="0.25">
      <c r="A6">
        <v>1.0489999999999999E-2</v>
      </c>
      <c r="B6" t="b">
        <v>0</v>
      </c>
      <c r="C6" t="str">
        <f t="shared" si="0"/>
        <v>sell</v>
      </c>
      <c r="D6" t="b">
        <v>0</v>
      </c>
      <c r="E6">
        <v>5633946908</v>
      </c>
      <c r="F6">
        <v>4.1959999999999997</v>
      </c>
      <c r="G6">
        <v>5</v>
      </c>
      <c r="H6">
        <v>0</v>
      </c>
      <c r="I6" t="s">
        <v>13</v>
      </c>
      <c r="J6" t="s">
        <v>14</v>
      </c>
      <c r="K6" s="3">
        <v>45883.373417800925</v>
      </c>
      <c r="L6">
        <v>210805</v>
      </c>
      <c r="M6">
        <v>1656799</v>
      </c>
      <c r="N6" t="s">
        <v>50</v>
      </c>
      <c r="O6" t="s">
        <v>51</v>
      </c>
      <c r="P6" s="4">
        <v>36161</v>
      </c>
      <c r="Q6">
        <v>646464</v>
      </c>
      <c r="R6">
        <v>1656799</v>
      </c>
      <c r="S6" t="s">
        <v>52</v>
      </c>
      <c r="T6" t="s">
        <v>57</v>
      </c>
      <c r="U6" t="s">
        <v>74</v>
      </c>
      <c r="V6" t="s">
        <v>76</v>
      </c>
      <c r="W6" t="str">
        <f>IF(C6="sell",Sheet1!$A$2,'20250819_fills_1656799'!Q6)</f>
        <v>2138005EFA978Y43G944</v>
      </c>
      <c r="X6">
        <f>IF(C6="buy",Sheet1!$A$2,'20250819_fills_1656799'!Q6)</f>
        <v>646464</v>
      </c>
      <c r="Y6" t="s">
        <v>60</v>
      </c>
      <c r="Z6" t="s">
        <v>64</v>
      </c>
      <c r="AA6" t="s">
        <v>63</v>
      </c>
      <c r="AB6" t="s">
        <v>66</v>
      </c>
      <c r="AD6" t="b">
        <v>0</v>
      </c>
      <c r="AE6" t="s">
        <v>68</v>
      </c>
      <c r="AF6" t="s">
        <v>71</v>
      </c>
      <c r="AG6" t="s">
        <v>73</v>
      </c>
      <c r="AH6" t="s">
        <v>86</v>
      </c>
    </row>
    <row r="7" spans="1:34" x14ac:dyDescent="0.25">
      <c r="A7">
        <v>4.1989999999999996E-3</v>
      </c>
      <c r="B7" t="b">
        <v>1</v>
      </c>
      <c r="C7" t="str">
        <f t="shared" si="0"/>
        <v>buy</v>
      </c>
      <c r="D7" t="b">
        <v>1</v>
      </c>
      <c r="E7">
        <v>5633516711</v>
      </c>
      <c r="F7">
        <v>4.1989999999999998</v>
      </c>
      <c r="G7">
        <v>5</v>
      </c>
      <c r="H7">
        <v>0</v>
      </c>
      <c r="I7" t="s">
        <v>13</v>
      </c>
      <c r="J7" t="s">
        <v>14</v>
      </c>
      <c r="K7" s="3">
        <v>45883.368033252314</v>
      </c>
      <c r="L7">
        <v>210801</v>
      </c>
      <c r="M7">
        <v>1656799</v>
      </c>
      <c r="N7" t="s">
        <v>50</v>
      </c>
      <c r="O7" t="s">
        <v>51</v>
      </c>
      <c r="P7" s="4">
        <v>36161</v>
      </c>
      <c r="Q7">
        <v>646464</v>
      </c>
      <c r="R7">
        <v>1656799</v>
      </c>
      <c r="S7" t="s">
        <v>52</v>
      </c>
      <c r="T7" t="s">
        <v>57</v>
      </c>
      <c r="U7" t="s">
        <v>74</v>
      </c>
      <c r="V7" t="s">
        <v>76</v>
      </c>
      <c r="W7">
        <f>IF(C7="sell",Sheet1!$A$2,'20250819_fills_1656799'!Q7)</f>
        <v>646464</v>
      </c>
      <c r="X7" t="str">
        <f>IF(C7="buy",Sheet1!$A$2,'20250819_fills_1656799'!Q7)</f>
        <v>2138005EFA978Y43G944</v>
      </c>
      <c r="Y7" t="s">
        <v>60</v>
      </c>
      <c r="Z7" t="s">
        <v>64</v>
      </c>
      <c r="AA7" t="s">
        <v>63</v>
      </c>
      <c r="AB7" t="s">
        <v>66</v>
      </c>
      <c r="AD7" t="b">
        <v>0</v>
      </c>
      <c r="AE7" t="s">
        <v>68</v>
      </c>
      <c r="AF7" t="s">
        <v>71</v>
      </c>
      <c r="AG7" t="s">
        <v>73</v>
      </c>
      <c r="AH7" t="s">
        <v>87</v>
      </c>
    </row>
    <row r="8" spans="1:34" x14ac:dyDescent="0.25">
      <c r="A8">
        <v>1.8977000000000001E-2</v>
      </c>
      <c r="B8" t="b">
        <v>0</v>
      </c>
      <c r="C8" t="str">
        <f t="shared" si="0"/>
        <v>sell</v>
      </c>
      <c r="D8" t="b">
        <v>0</v>
      </c>
      <c r="E8">
        <v>5632307454</v>
      </c>
      <c r="F8">
        <v>0.54220000000000002</v>
      </c>
      <c r="G8">
        <v>70</v>
      </c>
      <c r="H8">
        <v>0</v>
      </c>
      <c r="I8" t="s">
        <v>16</v>
      </c>
      <c r="J8" t="s">
        <v>14</v>
      </c>
      <c r="K8" s="3">
        <v>45883.355748148148</v>
      </c>
      <c r="L8">
        <v>398651</v>
      </c>
      <c r="M8">
        <v>1656799</v>
      </c>
      <c r="N8" t="s">
        <v>50</v>
      </c>
      <c r="O8" t="s">
        <v>51</v>
      </c>
      <c r="P8" s="4">
        <v>36161</v>
      </c>
      <c r="Q8">
        <v>646464</v>
      </c>
      <c r="R8">
        <v>1656799</v>
      </c>
      <c r="S8" t="s">
        <v>52</v>
      </c>
      <c r="T8" t="s">
        <v>57</v>
      </c>
      <c r="U8" t="s">
        <v>74</v>
      </c>
      <c r="V8" t="s">
        <v>76</v>
      </c>
      <c r="W8" t="str">
        <f>IF(C8="sell",Sheet1!$A$2,'20250819_fills_1656799'!Q8)</f>
        <v>2138005EFA978Y43G944</v>
      </c>
      <c r="X8">
        <f>IF(C8="buy",Sheet1!$A$2,'20250819_fills_1656799'!Q8)</f>
        <v>646464</v>
      </c>
      <c r="Y8" t="s">
        <v>60</v>
      </c>
      <c r="Z8" t="s">
        <v>64</v>
      </c>
      <c r="AA8" t="s">
        <v>63</v>
      </c>
      <c r="AB8" t="s">
        <v>66</v>
      </c>
      <c r="AD8" t="b">
        <v>0</v>
      </c>
      <c r="AE8" t="s">
        <v>68</v>
      </c>
      <c r="AF8" t="s">
        <v>71</v>
      </c>
      <c r="AG8" t="s">
        <v>73</v>
      </c>
      <c r="AH8" t="s">
        <v>88</v>
      </c>
    </row>
    <row r="9" spans="1:34" x14ac:dyDescent="0.25">
      <c r="A9">
        <v>8.1349999999999999E-3</v>
      </c>
      <c r="B9" t="b">
        <v>0</v>
      </c>
      <c r="C9" t="str">
        <f t="shared" si="0"/>
        <v>sell</v>
      </c>
      <c r="D9" t="b">
        <v>0</v>
      </c>
      <c r="E9">
        <v>5632299390</v>
      </c>
      <c r="F9">
        <v>0.5423</v>
      </c>
      <c r="G9">
        <v>30</v>
      </c>
      <c r="H9">
        <v>0</v>
      </c>
      <c r="I9" t="s">
        <v>16</v>
      </c>
      <c r="J9" t="s">
        <v>14</v>
      </c>
      <c r="K9" s="3">
        <v>45883.355627696757</v>
      </c>
      <c r="L9">
        <v>398650</v>
      </c>
      <c r="M9">
        <v>1656799</v>
      </c>
      <c r="N9" t="s">
        <v>50</v>
      </c>
      <c r="O9" t="s">
        <v>51</v>
      </c>
      <c r="P9" s="4">
        <v>36161</v>
      </c>
      <c r="Q9">
        <v>646464</v>
      </c>
      <c r="R9">
        <v>1656799</v>
      </c>
      <c r="S9" t="s">
        <v>52</v>
      </c>
      <c r="T9" t="s">
        <v>57</v>
      </c>
      <c r="U9" t="s">
        <v>74</v>
      </c>
      <c r="V9" t="s">
        <v>76</v>
      </c>
      <c r="W9" t="str">
        <f>IF(C9="sell",Sheet1!$A$2,'20250819_fills_1656799'!Q9)</f>
        <v>2138005EFA978Y43G944</v>
      </c>
      <c r="X9">
        <f>IF(C9="buy",Sheet1!$A$2,'20250819_fills_1656799'!Q9)</f>
        <v>646464</v>
      </c>
      <c r="Y9" t="s">
        <v>60</v>
      </c>
      <c r="Z9" t="s">
        <v>64</v>
      </c>
      <c r="AA9" t="s">
        <v>63</v>
      </c>
      <c r="AB9" t="s">
        <v>66</v>
      </c>
      <c r="AD9" t="b">
        <v>0</v>
      </c>
      <c r="AE9" t="s">
        <v>68</v>
      </c>
      <c r="AF9" t="s">
        <v>71</v>
      </c>
      <c r="AG9" t="s">
        <v>73</v>
      </c>
      <c r="AH9" t="s">
        <v>89</v>
      </c>
    </row>
    <row r="10" spans="1:34" x14ac:dyDescent="0.25">
      <c r="A10">
        <v>5.4229999999999999E-3</v>
      </c>
      <c r="B10" t="b">
        <v>0</v>
      </c>
      <c r="C10" t="str">
        <f t="shared" si="0"/>
        <v>sell</v>
      </c>
      <c r="D10" t="b">
        <v>0</v>
      </c>
      <c r="E10">
        <v>5632294224</v>
      </c>
      <c r="F10">
        <v>0.5423</v>
      </c>
      <c r="G10">
        <v>20</v>
      </c>
      <c r="H10">
        <v>0</v>
      </c>
      <c r="I10" t="s">
        <v>16</v>
      </c>
      <c r="J10" t="s">
        <v>14</v>
      </c>
      <c r="K10" s="3">
        <v>45883.35556408565</v>
      </c>
      <c r="L10">
        <v>398649</v>
      </c>
      <c r="M10">
        <v>1656799</v>
      </c>
      <c r="N10" t="s">
        <v>50</v>
      </c>
      <c r="O10" t="s">
        <v>51</v>
      </c>
      <c r="P10" s="4">
        <v>36161</v>
      </c>
      <c r="Q10">
        <v>646464</v>
      </c>
      <c r="R10">
        <v>1656799</v>
      </c>
      <c r="S10" t="s">
        <v>52</v>
      </c>
      <c r="T10" t="s">
        <v>57</v>
      </c>
      <c r="U10" t="s">
        <v>74</v>
      </c>
      <c r="V10" t="s">
        <v>76</v>
      </c>
      <c r="W10" t="str">
        <f>IF(C10="sell",Sheet1!$A$2,'20250819_fills_1656799'!Q10)</f>
        <v>2138005EFA978Y43G944</v>
      </c>
      <c r="X10">
        <f>IF(C10="buy",Sheet1!$A$2,'20250819_fills_1656799'!Q10)</f>
        <v>646464</v>
      </c>
      <c r="Y10" t="s">
        <v>60</v>
      </c>
      <c r="Z10" t="s">
        <v>64</v>
      </c>
      <c r="AA10" t="s">
        <v>63</v>
      </c>
      <c r="AB10" t="s">
        <v>66</v>
      </c>
      <c r="AD10" t="b">
        <v>0</v>
      </c>
      <c r="AE10" t="s">
        <v>68</v>
      </c>
      <c r="AF10" t="s">
        <v>71</v>
      </c>
      <c r="AG10" t="s">
        <v>73</v>
      </c>
      <c r="AH10" t="s">
        <v>90</v>
      </c>
    </row>
    <row r="11" spans="1:34" x14ac:dyDescent="0.25">
      <c r="A11">
        <v>8.1390000000000004E-3</v>
      </c>
      <c r="B11" t="b">
        <v>1</v>
      </c>
      <c r="C11" t="str">
        <f t="shared" si="0"/>
        <v>buy</v>
      </c>
      <c r="D11" t="b">
        <v>0</v>
      </c>
      <c r="E11">
        <v>5632282296</v>
      </c>
      <c r="F11">
        <v>0.54259999999999997</v>
      </c>
      <c r="G11">
        <v>30</v>
      </c>
      <c r="H11">
        <v>0</v>
      </c>
      <c r="I11" t="s">
        <v>16</v>
      </c>
      <c r="J11" t="s">
        <v>14</v>
      </c>
      <c r="K11" s="3">
        <v>45883.355399513886</v>
      </c>
      <c r="L11">
        <v>398646</v>
      </c>
      <c r="M11">
        <v>1656799</v>
      </c>
      <c r="N11" t="s">
        <v>50</v>
      </c>
      <c r="O11" t="s">
        <v>51</v>
      </c>
      <c r="P11" s="4">
        <v>36161</v>
      </c>
      <c r="Q11">
        <v>646464</v>
      </c>
      <c r="R11">
        <v>1656799</v>
      </c>
      <c r="S11" t="s">
        <v>52</v>
      </c>
      <c r="T11" t="s">
        <v>57</v>
      </c>
      <c r="U11" t="s">
        <v>74</v>
      </c>
      <c r="V11" t="s">
        <v>76</v>
      </c>
      <c r="W11">
        <f>IF(C11="sell",Sheet1!$A$2,'20250819_fills_1656799'!Q11)</f>
        <v>646464</v>
      </c>
      <c r="X11" t="str">
        <f>IF(C11="buy",Sheet1!$A$2,'20250819_fills_1656799'!Q11)</f>
        <v>2138005EFA978Y43G944</v>
      </c>
      <c r="Y11" t="s">
        <v>60</v>
      </c>
      <c r="Z11" t="s">
        <v>64</v>
      </c>
      <c r="AA11" t="s">
        <v>63</v>
      </c>
      <c r="AB11" t="s">
        <v>66</v>
      </c>
      <c r="AD11" t="b">
        <v>0</v>
      </c>
      <c r="AE11" t="s">
        <v>68</v>
      </c>
      <c r="AF11" t="s">
        <v>71</v>
      </c>
      <c r="AG11" t="s">
        <v>73</v>
      </c>
      <c r="AH11" t="s">
        <v>91</v>
      </c>
    </row>
    <row r="12" spans="1:34" x14ac:dyDescent="0.25">
      <c r="A12">
        <v>1.0858E-2</v>
      </c>
      <c r="B12" t="b">
        <v>1</v>
      </c>
      <c r="C12" t="str">
        <f t="shared" si="0"/>
        <v>buy</v>
      </c>
      <c r="D12" t="b">
        <v>0</v>
      </c>
      <c r="E12">
        <v>5632276696</v>
      </c>
      <c r="F12">
        <v>0.54290000000000005</v>
      </c>
      <c r="G12">
        <v>40</v>
      </c>
      <c r="H12">
        <v>0</v>
      </c>
      <c r="I12" t="s">
        <v>16</v>
      </c>
      <c r="J12" t="s">
        <v>14</v>
      </c>
      <c r="K12" s="3">
        <v>45883.355335624998</v>
      </c>
      <c r="L12">
        <v>398645</v>
      </c>
      <c r="M12">
        <v>1656799</v>
      </c>
      <c r="N12" t="s">
        <v>50</v>
      </c>
      <c r="O12" t="s">
        <v>51</v>
      </c>
      <c r="P12" s="4">
        <v>36161</v>
      </c>
      <c r="Q12">
        <v>646464</v>
      </c>
      <c r="R12">
        <v>1656799</v>
      </c>
      <c r="S12" t="s">
        <v>52</v>
      </c>
      <c r="T12" t="s">
        <v>57</v>
      </c>
      <c r="U12" t="s">
        <v>74</v>
      </c>
      <c r="V12" t="s">
        <v>76</v>
      </c>
      <c r="W12">
        <f>IF(C12="sell",Sheet1!$A$2,'20250819_fills_1656799'!Q12)</f>
        <v>646464</v>
      </c>
      <c r="X12" t="str">
        <f>IF(C12="buy",Sheet1!$A$2,'20250819_fills_1656799'!Q12)</f>
        <v>2138005EFA978Y43G944</v>
      </c>
      <c r="Y12" t="s">
        <v>60</v>
      </c>
      <c r="Z12" t="s">
        <v>64</v>
      </c>
      <c r="AA12" t="s">
        <v>63</v>
      </c>
      <c r="AB12" t="s">
        <v>66</v>
      </c>
      <c r="AD12" t="b">
        <v>0</v>
      </c>
      <c r="AE12" t="s">
        <v>68</v>
      </c>
      <c r="AF12" t="s">
        <v>71</v>
      </c>
      <c r="AG12" t="s">
        <v>73</v>
      </c>
      <c r="AH12" t="s">
        <v>92</v>
      </c>
    </row>
    <row r="13" spans="1:34" x14ac:dyDescent="0.25">
      <c r="A13">
        <v>1.3575E-2</v>
      </c>
      <c r="B13" t="b">
        <v>1</v>
      </c>
      <c r="C13" t="str">
        <f t="shared" si="0"/>
        <v>buy</v>
      </c>
      <c r="D13" t="b">
        <v>0</v>
      </c>
      <c r="E13">
        <v>5632262662</v>
      </c>
      <c r="F13">
        <v>0.54300000000000004</v>
      </c>
      <c r="G13">
        <v>50</v>
      </c>
      <c r="H13">
        <v>0</v>
      </c>
      <c r="I13" t="s">
        <v>16</v>
      </c>
      <c r="J13" t="s">
        <v>14</v>
      </c>
      <c r="K13" s="3">
        <v>45883.355219131947</v>
      </c>
      <c r="L13">
        <v>398644</v>
      </c>
      <c r="M13">
        <v>1656799</v>
      </c>
      <c r="N13" t="s">
        <v>50</v>
      </c>
      <c r="O13" t="s">
        <v>51</v>
      </c>
      <c r="P13" s="4">
        <v>36161</v>
      </c>
      <c r="Q13">
        <v>646464</v>
      </c>
      <c r="R13">
        <v>1656799</v>
      </c>
      <c r="S13" t="s">
        <v>52</v>
      </c>
      <c r="T13" t="s">
        <v>57</v>
      </c>
      <c r="U13" t="s">
        <v>74</v>
      </c>
      <c r="V13" t="s">
        <v>76</v>
      </c>
      <c r="W13">
        <f>IF(C13="sell",Sheet1!$A$2,'20250819_fills_1656799'!Q13)</f>
        <v>646464</v>
      </c>
      <c r="X13" t="str">
        <f>IF(C13="buy",Sheet1!$A$2,'20250819_fills_1656799'!Q13)</f>
        <v>2138005EFA978Y43G944</v>
      </c>
      <c r="Y13" t="s">
        <v>60</v>
      </c>
      <c r="Z13" t="s">
        <v>64</v>
      </c>
      <c r="AA13" t="s">
        <v>63</v>
      </c>
      <c r="AB13" t="s">
        <v>66</v>
      </c>
      <c r="AD13" t="b">
        <v>0</v>
      </c>
      <c r="AE13" t="s">
        <v>68</v>
      </c>
      <c r="AF13" t="s">
        <v>71</v>
      </c>
      <c r="AG13" t="s">
        <v>73</v>
      </c>
      <c r="AH13" t="s">
        <v>93</v>
      </c>
    </row>
    <row r="14" spans="1:34" x14ac:dyDescent="0.25">
      <c r="A14">
        <v>2.2471000000000001E-2</v>
      </c>
      <c r="B14" t="b">
        <v>1</v>
      </c>
      <c r="C14" t="str">
        <f t="shared" si="0"/>
        <v>buy</v>
      </c>
      <c r="D14" t="b">
        <v>0</v>
      </c>
      <c r="E14">
        <v>5631432386</v>
      </c>
      <c r="F14">
        <v>0.54210000000000003</v>
      </c>
      <c r="G14">
        <v>82.9</v>
      </c>
      <c r="H14">
        <v>0</v>
      </c>
      <c r="I14" t="s">
        <v>16</v>
      </c>
      <c r="J14" t="s">
        <v>14</v>
      </c>
      <c r="K14" s="3">
        <v>45883.346363715274</v>
      </c>
      <c r="L14">
        <v>398597</v>
      </c>
      <c r="M14">
        <v>1656799</v>
      </c>
      <c r="N14" t="s">
        <v>50</v>
      </c>
      <c r="O14" t="s">
        <v>51</v>
      </c>
      <c r="P14" s="4">
        <v>36161</v>
      </c>
      <c r="Q14">
        <v>646464</v>
      </c>
      <c r="R14">
        <v>1656799</v>
      </c>
      <c r="S14" t="s">
        <v>52</v>
      </c>
      <c r="T14" t="s">
        <v>57</v>
      </c>
      <c r="U14" t="s">
        <v>74</v>
      </c>
      <c r="V14" t="s">
        <v>76</v>
      </c>
      <c r="W14">
        <f>IF(C14="sell",Sheet1!$A$2,'20250819_fills_1656799'!Q14)</f>
        <v>646464</v>
      </c>
      <c r="X14" t="str">
        <f>IF(C14="buy",Sheet1!$A$2,'20250819_fills_1656799'!Q14)</f>
        <v>2138005EFA978Y43G944</v>
      </c>
      <c r="Y14" t="s">
        <v>60</v>
      </c>
      <c r="Z14" t="s">
        <v>64</v>
      </c>
      <c r="AA14" t="s">
        <v>63</v>
      </c>
      <c r="AB14" t="s">
        <v>66</v>
      </c>
      <c r="AD14" t="b">
        <v>0</v>
      </c>
      <c r="AE14" t="s">
        <v>68</v>
      </c>
      <c r="AF14" t="s">
        <v>71</v>
      </c>
      <c r="AG14" t="s">
        <v>73</v>
      </c>
      <c r="AH14" t="s">
        <v>94</v>
      </c>
    </row>
    <row r="15" spans="1:34" x14ac:dyDescent="0.25">
      <c r="A15">
        <v>2.2474999999999998E-2</v>
      </c>
      <c r="B15" t="b">
        <v>0</v>
      </c>
      <c r="C15" t="str">
        <f t="shared" si="0"/>
        <v>sell</v>
      </c>
      <c r="D15" t="b">
        <v>0</v>
      </c>
      <c r="E15">
        <v>5630782237</v>
      </c>
      <c r="F15">
        <v>0.54220000000000002</v>
      </c>
      <c r="G15">
        <v>82.9</v>
      </c>
      <c r="H15">
        <v>0</v>
      </c>
      <c r="I15" t="s">
        <v>16</v>
      </c>
      <c r="J15" t="s">
        <v>14</v>
      </c>
      <c r="K15" s="3">
        <v>45883.339775266206</v>
      </c>
      <c r="L15">
        <v>398427</v>
      </c>
      <c r="M15">
        <v>1656799</v>
      </c>
      <c r="N15" t="s">
        <v>50</v>
      </c>
      <c r="O15" t="s">
        <v>51</v>
      </c>
      <c r="P15" s="4">
        <v>36161</v>
      </c>
      <c r="Q15">
        <v>646464</v>
      </c>
      <c r="R15">
        <v>1656799</v>
      </c>
      <c r="S15" t="s">
        <v>52</v>
      </c>
      <c r="T15" t="s">
        <v>57</v>
      </c>
      <c r="U15" t="s">
        <v>74</v>
      </c>
      <c r="V15" t="s">
        <v>76</v>
      </c>
      <c r="W15" t="str">
        <f>IF(C15="sell",Sheet1!$A$2,'20250819_fills_1656799'!Q15)</f>
        <v>2138005EFA978Y43G944</v>
      </c>
      <c r="X15">
        <f>IF(C15="buy",Sheet1!$A$2,'20250819_fills_1656799'!Q15)</f>
        <v>646464</v>
      </c>
      <c r="Y15" t="s">
        <v>60</v>
      </c>
      <c r="Z15" t="s">
        <v>64</v>
      </c>
      <c r="AA15" t="s">
        <v>63</v>
      </c>
      <c r="AB15" t="s">
        <v>66</v>
      </c>
      <c r="AD15" t="b">
        <v>0</v>
      </c>
      <c r="AE15" t="s">
        <v>68</v>
      </c>
      <c r="AF15" t="s">
        <v>71</v>
      </c>
      <c r="AG15" t="s">
        <v>73</v>
      </c>
      <c r="AH15" t="s">
        <v>95</v>
      </c>
    </row>
    <row r="16" spans="1:34" x14ac:dyDescent="0.25">
      <c r="A16">
        <v>1.9991999999999999E-2</v>
      </c>
      <c r="B16" t="b">
        <v>1</v>
      </c>
      <c r="C16" t="str">
        <f t="shared" si="0"/>
        <v>buy</v>
      </c>
      <c r="D16" t="b">
        <v>0</v>
      </c>
      <c r="E16">
        <v>5630774213</v>
      </c>
      <c r="F16">
        <v>0.54249999999999998</v>
      </c>
      <c r="G16">
        <v>73.7</v>
      </c>
      <c r="H16">
        <v>0</v>
      </c>
      <c r="I16" t="s">
        <v>16</v>
      </c>
      <c r="J16" t="s">
        <v>14</v>
      </c>
      <c r="K16" s="3">
        <v>45883.33968715278</v>
      </c>
      <c r="L16">
        <v>398402</v>
      </c>
      <c r="M16">
        <v>1656799</v>
      </c>
      <c r="N16" t="s">
        <v>50</v>
      </c>
      <c r="O16" t="s">
        <v>51</v>
      </c>
      <c r="P16" s="4">
        <v>36161</v>
      </c>
      <c r="Q16">
        <v>646464</v>
      </c>
      <c r="R16">
        <v>1656799</v>
      </c>
      <c r="S16" t="s">
        <v>52</v>
      </c>
      <c r="T16" t="s">
        <v>57</v>
      </c>
      <c r="U16" t="s">
        <v>74</v>
      </c>
      <c r="V16" t="s">
        <v>76</v>
      </c>
      <c r="W16">
        <f>IF(C16="sell",Sheet1!$A$2,'20250819_fills_1656799'!Q16)</f>
        <v>646464</v>
      </c>
      <c r="X16" t="str">
        <f>IF(C16="buy",Sheet1!$A$2,'20250819_fills_1656799'!Q16)</f>
        <v>2138005EFA978Y43G944</v>
      </c>
      <c r="Y16" t="s">
        <v>60</v>
      </c>
      <c r="Z16" t="s">
        <v>64</v>
      </c>
      <c r="AA16" t="s">
        <v>63</v>
      </c>
      <c r="AB16" t="s">
        <v>66</v>
      </c>
      <c r="AD16" t="b">
        <v>0</v>
      </c>
      <c r="AE16" t="s">
        <v>68</v>
      </c>
      <c r="AF16" t="s">
        <v>71</v>
      </c>
      <c r="AG16" t="s">
        <v>73</v>
      </c>
      <c r="AH16" t="s">
        <v>96</v>
      </c>
    </row>
    <row r="17" spans="1:34" x14ac:dyDescent="0.25">
      <c r="A17">
        <v>1.9998999999999999E-2</v>
      </c>
      <c r="B17" t="b">
        <v>0</v>
      </c>
      <c r="C17" t="str">
        <f t="shared" si="0"/>
        <v>sell</v>
      </c>
      <c r="D17" t="b">
        <v>0</v>
      </c>
      <c r="E17">
        <v>5630330302</v>
      </c>
      <c r="F17">
        <v>0.54269999999999996</v>
      </c>
      <c r="G17">
        <v>73.7</v>
      </c>
      <c r="H17">
        <v>0</v>
      </c>
      <c r="I17" t="s">
        <v>16</v>
      </c>
      <c r="J17" t="s">
        <v>14</v>
      </c>
      <c r="K17" s="3">
        <v>45883.335723483797</v>
      </c>
      <c r="L17">
        <v>398374</v>
      </c>
      <c r="M17">
        <v>1656799</v>
      </c>
      <c r="N17" t="s">
        <v>50</v>
      </c>
      <c r="O17" t="s">
        <v>51</v>
      </c>
      <c r="P17" s="4">
        <v>36161</v>
      </c>
      <c r="Q17">
        <v>646464</v>
      </c>
      <c r="R17">
        <v>1656799</v>
      </c>
      <c r="S17" t="s">
        <v>52</v>
      </c>
      <c r="T17" t="s">
        <v>57</v>
      </c>
      <c r="U17" t="s">
        <v>74</v>
      </c>
      <c r="V17" t="s">
        <v>76</v>
      </c>
      <c r="W17" t="str">
        <f>IF(C17="sell",Sheet1!$A$2,'20250819_fills_1656799'!Q17)</f>
        <v>2138005EFA978Y43G944</v>
      </c>
      <c r="X17">
        <f>IF(C17="buy",Sheet1!$A$2,'20250819_fills_1656799'!Q17)</f>
        <v>646464</v>
      </c>
      <c r="Y17" t="s">
        <v>60</v>
      </c>
      <c r="Z17" t="s">
        <v>64</v>
      </c>
      <c r="AA17" t="s">
        <v>63</v>
      </c>
      <c r="AB17" t="s">
        <v>66</v>
      </c>
      <c r="AD17" t="b">
        <v>0</v>
      </c>
      <c r="AE17" t="s">
        <v>68</v>
      </c>
      <c r="AF17" t="s">
        <v>71</v>
      </c>
      <c r="AG17" t="s">
        <v>73</v>
      </c>
      <c r="AH17" t="s">
        <v>97</v>
      </c>
    </row>
    <row r="18" spans="1:34" x14ac:dyDescent="0.25">
      <c r="A18">
        <v>2.3258999999999998E-2</v>
      </c>
      <c r="B18" t="b">
        <v>0</v>
      </c>
      <c r="C18" t="str">
        <f t="shared" si="0"/>
        <v>sell</v>
      </c>
      <c r="D18" t="b">
        <v>0</v>
      </c>
      <c r="E18">
        <v>5630304914</v>
      </c>
      <c r="F18">
        <v>0.54279999999999995</v>
      </c>
      <c r="G18">
        <v>85.7</v>
      </c>
      <c r="H18">
        <v>0</v>
      </c>
      <c r="I18" t="s">
        <v>16</v>
      </c>
      <c r="J18" t="s">
        <v>14</v>
      </c>
      <c r="K18" s="3">
        <v>45883.33548548611</v>
      </c>
      <c r="L18">
        <v>398372</v>
      </c>
      <c r="M18">
        <v>1656799</v>
      </c>
      <c r="N18" t="s">
        <v>50</v>
      </c>
      <c r="O18" t="s">
        <v>51</v>
      </c>
      <c r="P18" s="4">
        <v>36161</v>
      </c>
      <c r="Q18">
        <v>646464</v>
      </c>
      <c r="R18">
        <v>1656799</v>
      </c>
      <c r="S18" t="s">
        <v>52</v>
      </c>
      <c r="T18" t="s">
        <v>57</v>
      </c>
      <c r="U18" t="s">
        <v>74</v>
      </c>
      <c r="V18" t="s">
        <v>76</v>
      </c>
      <c r="W18" t="str">
        <f>IF(C18="sell",Sheet1!$A$2,'20250819_fills_1656799'!Q18)</f>
        <v>2138005EFA978Y43G944</v>
      </c>
      <c r="X18">
        <f>IF(C18="buy",Sheet1!$A$2,'20250819_fills_1656799'!Q18)</f>
        <v>646464</v>
      </c>
      <c r="Y18" t="s">
        <v>60</v>
      </c>
      <c r="Z18" t="s">
        <v>64</v>
      </c>
      <c r="AA18" t="s">
        <v>63</v>
      </c>
      <c r="AB18" t="s">
        <v>66</v>
      </c>
      <c r="AD18" t="b">
        <v>0</v>
      </c>
      <c r="AE18" t="s">
        <v>68</v>
      </c>
      <c r="AF18" t="s">
        <v>71</v>
      </c>
      <c r="AG18" t="s">
        <v>73</v>
      </c>
      <c r="AH18" t="s">
        <v>98</v>
      </c>
    </row>
    <row r="19" spans="1:34" x14ac:dyDescent="0.25">
      <c r="A19">
        <v>2.3302E-2</v>
      </c>
      <c r="B19" t="b">
        <v>1</v>
      </c>
      <c r="C19" t="str">
        <f t="shared" si="0"/>
        <v>buy</v>
      </c>
      <c r="D19" t="b">
        <v>0</v>
      </c>
      <c r="E19">
        <v>5630119976</v>
      </c>
      <c r="F19">
        <v>0.54379999999999995</v>
      </c>
      <c r="G19">
        <v>85.7</v>
      </c>
      <c r="H19">
        <v>0</v>
      </c>
      <c r="I19" t="s">
        <v>16</v>
      </c>
      <c r="J19" t="s">
        <v>14</v>
      </c>
      <c r="K19" s="3">
        <v>45883.33313958333</v>
      </c>
      <c r="L19">
        <v>398363</v>
      </c>
      <c r="M19">
        <v>1656799</v>
      </c>
      <c r="N19" t="s">
        <v>50</v>
      </c>
      <c r="O19" t="s">
        <v>51</v>
      </c>
      <c r="P19" s="4">
        <v>36161</v>
      </c>
      <c r="Q19">
        <v>646464</v>
      </c>
      <c r="R19">
        <v>1656799</v>
      </c>
      <c r="S19" t="s">
        <v>52</v>
      </c>
      <c r="T19" t="s">
        <v>57</v>
      </c>
      <c r="U19" t="s">
        <v>74</v>
      </c>
      <c r="V19" t="s">
        <v>76</v>
      </c>
      <c r="W19">
        <f>IF(C19="sell",Sheet1!$A$2,'20250819_fills_1656799'!Q19)</f>
        <v>646464</v>
      </c>
      <c r="X19" t="str">
        <f>IF(C19="buy",Sheet1!$A$2,'20250819_fills_1656799'!Q19)</f>
        <v>2138005EFA978Y43G944</v>
      </c>
      <c r="Y19" t="s">
        <v>60</v>
      </c>
      <c r="Z19" t="s">
        <v>64</v>
      </c>
      <c r="AA19" t="s">
        <v>63</v>
      </c>
      <c r="AB19" t="s">
        <v>66</v>
      </c>
      <c r="AD19" t="b">
        <v>0</v>
      </c>
      <c r="AE19" t="s">
        <v>68</v>
      </c>
      <c r="AF19" t="s">
        <v>71</v>
      </c>
      <c r="AG19" t="s">
        <v>73</v>
      </c>
      <c r="AH19" t="s">
        <v>99</v>
      </c>
    </row>
    <row r="20" spans="1:34" x14ac:dyDescent="0.25">
      <c r="A20">
        <v>2.3335000000000002E-2</v>
      </c>
      <c r="B20" t="b">
        <v>0</v>
      </c>
      <c r="C20" t="str">
        <f t="shared" si="0"/>
        <v>sell</v>
      </c>
      <c r="D20" t="b">
        <v>0</v>
      </c>
      <c r="E20">
        <v>5630111648</v>
      </c>
      <c r="F20">
        <v>0.54330000000000001</v>
      </c>
      <c r="G20">
        <v>85.9</v>
      </c>
      <c r="H20">
        <v>0</v>
      </c>
      <c r="I20" t="s">
        <v>16</v>
      </c>
      <c r="J20" t="s">
        <v>14</v>
      </c>
      <c r="K20" s="3">
        <v>45883.33296417824</v>
      </c>
      <c r="L20">
        <v>398362</v>
      </c>
      <c r="M20">
        <v>1656799</v>
      </c>
      <c r="N20" t="s">
        <v>50</v>
      </c>
      <c r="O20" t="s">
        <v>51</v>
      </c>
      <c r="P20" s="4">
        <v>36161</v>
      </c>
      <c r="Q20">
        <v>646464</v>
      </c>
      <c r="R20">
        <v>1656799</v>
      </c>
      <c r="S20" t="s">
        <v>52</v>
      </c>
      <c r="T20" t="s">
        <v>57</v>
      </c>
      <c r="U20" t="s">
        <v>74</v>
      </c>
      <c r="V20" t="s">
        <v>76</v>
      </c>
      <c r="W20" t="str">
        <f>IF(C20="sell",Sheet1!$A$2,'20250819_fills_1656799'!Q20)</f>
        <v>2138005EFA978Y43G944</v>
      </c>
      <c r="X20">
        <f>IF(C20="buy",Sheet1!$A$2,'20250819_fills_1656799'!Q20)</f>
        <v>646464</v>
      </c>
      <c r="Y20" t="s">
        <v>60</v>
      </c>
      <c r="Z20" t="s">
        <v>64</v>
      </c>
      <c r="AA20" t="s">
        <v>63</v>
      </c>
      <c r="AB20" t="s">
        <v>66</v>
      </c>
      <c r="AD20" t="b">
        <v>0</v>
      </c>
      <c r="AE20" t="s">
        <v>68</v>
      </c>
      <c r="AF20" t="s">
        <v>71</v>
      </c>
      <c r="AG20" t="s">
        <v>73</v>
      </c>
      <c r="AH20" t="s">
        <v>100</v>
      </c>
    </row>
    <row r="21" spans="1:34" x14ac:dyDescent="0.25">
      <c r="A21">
        <v>2.3300999999999999E-2</v>
      </c>
      <c r="B21" t="b">
        <v>1</v>
      </c>
      <c r="C21" t="str">
        <f t="shared" si="0"/>
        <v>buy</v>
      </c>
      <c r="D21" t="b">
        <v>0</v>
      </c>
      <c r="E21">
        <v>5629535654</v>
      </c>
      <c r="F21">
        <v>0.54249999999999998</v>
      </c>
      <c r="G21">
        <v>85.9</v>
      </c>
      <c r="H21">
        <v>0</v>
      </c>
      <c r="I21" t="s">
        <v>16</v>
      </c>
      <c r="J21" t="s">
        <v>14</v>
      </c>
      <c r="K21" s="3">
        <v>45883.325236296296</v>
      </c>
      <c r="L21">
        <v>398340</v>
      </c>
      <c r="M21">
        <v>1656799</v>
      </c>
      <c r="N21" t="s">
        <v>50</v>
      </c>
      <c r="O21" t="s">
        <v>51</v>
      </c>
      <c r="P21" s="4">
        <v>36161</v>
      </c>
      <c r="Q21">
        <v>646464</v>
      </c>
      <c r="R21">
        <v>1656799</v>
      </c>
      <c r="S21" t="s">
        <v>52</v>
      </c>
      <c r="T21" t="s">
        <v>57</v>
      </c>
      <c r="U21" t="s">
        <v>74</v>
      </c>
      <c r="V21" t="s">
        <v>76</v>
      </c>
      <c r="W21">
        <f>IF(C21="sell",Sheet1!$A$2,'20250819_fills_1656799'!Q21)</f>
        <v>646464</v>
      </c>
      <c r="X21" t="str">
        <f>IF(C21="buy",Sheet1!$A$2,'20250819_fills_1656799'!Q21)</f>
        <v>2138005EFA978Y43G944</v>
      </c>
      <c r="Y21" t="s">
        <v>60</v>
      </c>
      <c r="Z21" t="s">
        <v>64</v>
      </c>
      <c r="AA21" t="s">
        <v>63</v>
      </c>
      <c r="AB21" t="s">
        <v>66</v>
      </c>
      <c r="AD21" t="b">
        <v>0</v>
      </c>
      <c r="AE21" t="s">
        <v>68</v>
      </c>
      <c r="AF21" t="s">
        <v>71</v>
      </c>
      <c r="AG21" t="s">
        <v>73</v>
      </c>
      <c r="AH21" t="s">
        <v>101</v>
      </c>
    </row>
    <row r="22" spans="1:34" x14ac:dyDescent="0.25">
      <c r="A22">
        <v>2.3304999999999999E-2</v>
      </c>
      <c r="B22" t="b">
        <v>0</v>
      </c>
      <c r="C22" t="str">
        <f t="shared" si="0"/>
        <v>sell</v>
      </c>
      <c r="D22" t="b">
        <v>0</v>
      </c>
      <c r="E22">
        <v>5629479185</v>
      </c>
      <c r="F22">
        <v>0.54259999999999997</v>
      </c>
      <c r="G22">
        <v>85.9</v>
      </c>
      <c r="H22">
        <v>0</v>
      </c>
      <c r="I22" t="s">
        <v>16</v>
      </c>
      <c r="J22" t="s">
        <v>14</v>
      </c>
      <c r="K22" s="3">
        <v>45883.3247490625</v>
      </c>
      <c r="L22">
        <v>398338</v>
      </c>
      <c r="M22">
        <v>1656799</v>
      </c>
      <c r="N22" t="s">
        <v>50</v>
      </c>
      <c r="O22" t="s">
        <v>51</v>
      </c>
      <c r="P22" s="4">
        <v>36161</v>
      </c>
      <c r="Q22">
        <v>646464</v>
      </c>
      <c r="R22">
        <v>1656799</v>
      </c>
      <c r="S22" t="s">
        <v>52</v>
      </c>
      <c r="T22" t="s">
        <v>57</v>
      </c>
      <c r="U22" t="s">
        <v>74</v>
      </c>
      <c r="V22" t="s">
        <v>76</v>
      </c>
      <c r="W22" t="str">
        <f>IF(C22="sell",Sheet1!$A$2,'20250819_fills_1656799'!Q22)</f>
        <v>2138005EFA978Y43G944</v>
      </c>
      <c r="X22">
        <f>IF(C22="buy",Sheet1!$A$2,'20250819_fills_1656799'!Q22)</f>
        <v>646464</v>
      </c>
      <c r="Y22" t="s">
        <v>60</v>
      </c>
      <c r="Z22" t="s">
        <v>64</v>
      </c>
      <c r="AA22" t="s">
        <v>63</v>
      </c>
      <c r="AB22" t="s">
        <v>66</v>
      </c>
      <c r="AD22" t="b">
        <v>0</v>
      </c>
      <c r="AE22" t="s">
        <v>68</v>
      </c>
      <c r="AF22" t="s">
        <v>71</v>
      </c>
      <c r="AG22" t="s">
        <v>73</v>
      </c>
      <c r="AH22" t="s">
        <v>102</v>
      </c>
    </row>
    <row r="23" spans="1:34" x14ac:dyDescent="0.25">
      <c r="A23">
        <v>2.3317999999999998E-2</v>
      </c>
      <c r="B23" t="b">
        <v>1</v>
      </c>
      <c r="C23" t="str">
        <f t="shared" si="0"/>
        <v>buy</v>
      </c>
      <c r="D23" t="b">
        <v>0</v>
      </c>
      <c r="E23">
        <v>5629472589</v>
      </c>
      <c r="F23">
        <v>0.54290000000000005</v>
      </c>
      <c r="G23">
        <v>85.9</v>
      </c>
      <c r="H23">
        <v>0</v>
      </c>
      <c r="I23" t="s">
        <v>16</v>
      </c>
      <c r="J23" t="s">
        <v>14</v>
      </c>
      <c r="K23" s="3">
        <v>45883.324700509256</v>
      </c>
      <c r="L23">
        <v>398337</v>
      </c>
      <c r="M23">
        <v>1656799</v>
      </c>
      <c r="N23" t="s">
        <v>50</v>
      </c>
      <c r="O23" t="s">
        <v>51</v>
      </c>
      <c r="P23" s="4">
        <v>36161</v>
      </c>
      <c r="Q23">
        <v>646464</v>
      </c>
      <c r="R23">
        <v>1656799</v>
      </c>
      <c r="S23" t="s">
        <v>52</v>
      </c>
      <c r="T23" t="s">
        <v>57</v>
      </c>
      <c r="U23" t="s">
        <v>74</v>
      </c>
      <c r="V23" t="s">
        <v>76</v>
      </c>
      <c r="W23">
        <f>IF(C23="sell",Sheet1!$A$2,'20250819_fills_1656799'!Q23)</f>
        <v>646464</v>
      </c>
      <c r="X23" t="str">
        <f>IF(C23="buy",Sheet1!$A$2,'20250819_fills_1656799'!Q23)</f>
        <v>2138005EFA978Y43G944</v>
      </c>
      <c r="Y23" t="s">
        <v>60</v>
      </c>
      <c r="Z23" t="s">
        <v>64</v>
      </c>
      <c r="AA23" t="s">
        <v>63</v>
      </c>
      <c r="AB23" t="s">
        <v>66</v>
      </c>
      <c r="AD23" t="b">
        <v>0</v>
      </c>
      <c r="AE23" t="s">
        <v>68</v>
      </c>
      <c r="AF23" t="s">
        <v>71</v>
      </c>
      <c r="AG23" t="s">
        <v>73</v>
      </c>
      <c r="AH23" t="s">
        <v>103</v>
      </c>
    </row>
    <row r="24" spans="1:34" x14ac:dyDescent="0.25">
      <c r="A24">
        <v>4.4450000000000002E-3</v>
      </c>
      <c r="B24" t="b">
        <v>0</v>
      </c>
      <c r="C24" t="str">
        <f t="shared" si="0"/>
        <v>sell</v>
      </c>
      <c r="D24" t="b">
        <v>0</v>
      </c>
      <c r="E24">
        <v>5460754272</v>
      </c>
      <c r="F24">
        <v>177.8</v>
      </c>
      <c r="G24">
        <v>0.05</v>
      </c>
      <c r="H24">
        <v>0</v>
      </c>
      <c r="I24" t="s">
        <v>15</v>
      </c>
      <c r="J24" t="s">
        <v>14</v>
      </c>
      <c r="K24" s="3">
        <v>45881.55921619213</v>
      </c>
      <c r="L24">
        <v>20942526</v>
      </c>
      <c r="M24">
        <v>1656799</v>
      </c>
      <c r="N24" t="s">
        <v>50</v>
      </c>
      <c r="O24" t="s">
        <v>51</v>
      </c>
      <c r="P24" s="4">
        <v>36161</v>
      </c>
      <c r="Q24">
        <v>646464</v>
      </c>
      <c r="R24">
        <v>1656799</v>
      </c>
      <c r="S24" t="s">
        <v>52</v>
      </c>
      <c r="T24" t="s">
        <v>57</v>
      </c>
      <c r="U24" t="s">
        <v>74</v>
      </c>
      <c r="V24" t="s">
        <v>76</v>
      </c>
      <c r="W24" t="str">
        <f>IF(C24="sell",Sheet1!$A$2,'20250819_fills_1656799'!Q24)</f>
        <v>2138005EFA978Y43G944</v>
      </c>
      <c r="X24">
        <f>IF(C24="buy",Sheet1!$A$2,'20250819_fills_1656799'!Q24)</f>
        <v>646464</v>
      </c>
      <c r="Y24" t="s">
        <v>60</v>
      </c>
      <c r="Z24" t="s">
        <v>64</v>
      </c>
      <c r="AA24" t="s">
        <v>63</v>
      </c>
      <c r="AB24" t="s">
        <v>66</v>
      </c>
      <c r="AD24" t="b">
        <v>0</v>
      </c>
      <c r="AE24" t="s">
        <v>68</v>
      </c>
      <c r="AF24" t="s">
        <v>71</v>
      </c>
      <c r="AG24" t="s">
        <v>73</v>
      </c>
      <c r="AH24" t="s">
        <v>104</v>
      </c>
    </row>
    <row r="25" spans="1:34" x14ac:dyDescent="0.25">
      <c r="A25">
        <v>4.4450000000000002E-3</v>
      </c>
      <c r="B25" t="b">
        <v>1</v>
      </c>
      <c r="C25" t="str">
        <f t="shared" si="0"/>
        <v>buy</v>
      </c>
      <c r="D25" t="b">
        <v>0</v>
      </c>
      <c r="E25">
        <v>5460724259</v>
      </c>
      <c r="F25">
        <v>177.77</v>
      </c>
      <c r="G25">
        <v>0.05</v>
      </c>
      <c r="H25">
        <v>0</v>
      </c>
      <c r="I25" t="s">
        <v>15</v>
      </c>
      <c r="J25" t="s">
        <v>14</v>
      </c>
      <c r="K25" s="3">
        <v>45881.558922314813</v>
      </c>
      <c r="L25">
        <v>20942494</v>
      </c>
      <c r="M25">
        <v>1656799</v>
      </c>
      <c r="N25" t="s">
        <v>50</v>
      </c>
      <c r="O25" t="s">
        <v>51</v>
      </c>
      <c r="P25" s="4">
        <v>36161</v>
      </c>
      <c r="Q25">
        <v>646464</v>
      </c>
      <c r="R25">
        <v>1656799</v>
      </c>
      <c r="S25" t="s">
        <v>52</v>
      </c>
      <c r="T25" t="s">
        <v>57</v>
      </c>
      <c r="U25" t="s">
        <v>74</v>
      </c>
      <c r="V25" t="s">
        <v>76</v>
      </c>
      <c r="W25">
        <f>IF(C25="sell",Sheet1!$A$2,'20250819_fills_1656799'!Q25)</f>
        <v>646464</v>
      </c>
      <c r="X25" t="str">
        <f>IF(C25="buy",Sheet1!$A$2,'20250819_fills_1656799'!Q25)</f>
        <v>2138005EFA978Y43G944</v>
      </c>
      <c r="Y25" t="s">
        <v>60</v>
      </c>
      <c r="Z25" t="s">
        <v>64</v>
      </c>
      <c r="AA25" t="s">
        <v>63</v>
      </c>
      <c r="AB25" t="s">
        <v>66</v>
      </c>
      <c r="AD25" t="b">
        <v>0</v>
      </c>
      <c r="AE25" t="s">
        <v>68</v>
      </c>
      <c r="AF25" t="s">
        <v>71</v>
      </c>
      <c r="AG25" t="s">
        <v>73</v>
      </c>
      <c r="AH25" t="s">
        <v>105</v>
      </c>
    </row>
    <row r="26" spans="1:34" x14ac:dyDescent="0.25">
      <c r="A26">
        <v>5.3074000000000003E-2</v>
      </c>
      <c r="B26" t="b">
        <v>1</v>
      </c>
      <c r="C26" t="str">
        <f t="shared" si="0"/>
        <v>buy</v>
      </c>
      <c r="D26" t="b">
        <v>0</v>
      </c>
      <c r="E26">
        <v>5447609436</v>
      </c>
      <c r="F26">
        <v>174.01</v>
      </c>
      <c r="G26">
        <v>0.61</v>
      </c>
      <c r="H26">
        <v>0</v>
      </c>
      <c r="I26" t="s">
        <v>15</v>
      </c>
      <c r="J26" t="s">
        <v>14</v>
      </c>
      <c r="K26" s="3">
        <v>45881.425981145832</v>
      </c>
      <c r="L26">
        <v>20928170</v>
      </c>
      <c r="M26">
        <v>1656799</v>
      </c>
      <c r="N26" t="s">
        <v>50</v>
      </c>
      <c r="O26" t="s">
        <v>51</v>
      </c>
      <c r="P26" s="4">
        <v>36161</v>
      </c>
      <c r="Q26">
        <v>646464</v>
      </c>
      <c r="R26">
        <v>1656799</v>
      </c>
      <c r="S26" t="s">
        <v>52</v>
      </c>
      <c r="T26" t="s">
        <v>57</v>
      </c>
      <c r="U26" t="s">
        <v>74</v>
      </c>
      <c r="V26" t="s">
        <v>76</v>
      </c>
      <c r="W26">
        <f>IF(C26="sell",Sheet1!$A$2,'20250819_fills_1656799'!Q26)</f>
        <v>646464</v>
      </c>
      <c r="X26" t="str">
        <f>IF(C26="buy",Sheet1!$A$2,'20250819_fills_1656799'!Q26)</f>
        <v>2138005EFA978Y43G944</v>
      </c>
      <c r="Y26" t="s">
        <v>60</v>
      </c>
      <c r="Z26" t="s">
        <v>64</v>
      </c>
      <c r="AA26" t="s">
        <v>63</v>
      </c>
      <c r="AB26" t="s">
        <v>66</v>
      </c>
      <c r="AD26" t="b">
        <v>0</v>
      </c>
      <c r="AE26" t="s">
        <v>68</v>
      </c>
      <c r="AF26" t="s">
        <v>71</v>
      </c>
      <c r="AG26" t="s">
        <v>73</v>
      </c>
      <c r="AH26" t="s">
        <v>106</v>
      </c>
    </row>
    <row r="27" spans="1:34" x14ac:dyDescent="0.25">
      <c r="A27">
        <v>4.3513000000000003E-2</v>
      </c>
      <c r="B27" t="b">
        <v>0</v>
      </c>
      <c r="C27" t="str">
        <f t="shared" si="0"/>
        <v>sell</v>
      </c>
      <c r="D27" t="b">
        <v>0</v>
      </c>
      <c r="E27">
        <v>5447457239</v>
      </c>
      <c r="F27">
        <v>174.05</v>
      </c>
      <c r="G27">
        <v>0.5</v>
      </c>
      <c r="H27">
        <v>0</v>
      </c>
      <c r="I27" t="s">
        <v>15</v>
      </c>
      <c r="J27" t="s">
        <v>14</v>
      </c>
      <c r="K27" s="3">
        <v>45881.423849039355</v>
      </c>
      <c r="L27">
        <v>20928063</v>
      </c>
      <c r="M27">
        <v>1656799</v>
      </c>
      <c r="N27" t="s">
        <v>50</v>
      </c>
      <c r="O27" t="s">
        <v>51</v>
      </c>
      <c r="P27" s="4">
        <v>36161</v>
      </c>
      <c r="Q27">
        <v>646464</v>
      </c>
      <c r="R27">
        <v>1656799</v>
      </c>
      <c r="S27" t="s">
        <v>52</v>
      </c>
      <c r="T27" t="s">
        <v>57</v>
      </c>
      <c r="U27" t="s">
        <v>74</v>
      </c>
      <c r="V27" t="s">
        <v>76</v>
      </c>
      <c r="W27" t="str">
        <f>IF(C27="sell",Sheet1!$A$2,'20250819_fills_1656799'!Q27)</f>
        <v>2138005EFA978Y43G944</v>
      </c>
      <c r="X27">
        <f>IF(C27="buy",Sheet1!$A$2,'20250819_fills_1656799'!Q27)</f>
        <v>646464</v>
      </c>
      <c r="Y27" t="s">
        <v>60</v>
      </c>
      <c r="Z27" t="s">
        <v>64</v>
      </c>
      <c r="AA27" t="s">
        <v>63</v>
      </c>
      <c r="AB27" t="s">
        <v>66</v>
      </c>
      <c r="AD27" t="b">
        <v>0</v>
      </c>
      <c r="AE27" t="s">
        <v>68</v>
      </c>
      <c r="AF27" t="s">
        <v>71</v>
      </c>
      <c r="AG27" t="s">
        <v>73</v>
      </c>
      <c r="AH27" t="s">
        <v>107</v>
      </c>
    </row>
    <row r="28" spans="1:34" x14ac:dyDescent="0.25">
      <c r="A28">
        <v>9.5729999999999999E-3</v>
      </c>
      <c r="B28" t="b">
        <v>0</v>
      </c>
      <c r="C28" t="str">
        <f t="shared" si="0"/>
        <v>sell</v>
      </c>
      <c r="D28" t="b">
        <v>0</v>
      </c>
      <c r="E28">
        <v>5447457239</v>
      </c>
      <c r="F28">
        <v>174.05</v>
      </c>
      <c r="G28">
        <v>0.11</v>
      </c>
      <c r="H28">
        <v>0</v>
      </c>
      <c r="I28" t="s">
        <v>15</v>
      </c>
      <c r="J28" t="s">
        <v>14</v>
      </c>
      <c r="K28" s="3">
        <v>45881.423849039355</v>
      </c>
      <c r="L28">
        <v>20928064</v>
      </c>
      <c r="M28">
        <v>1656799</v>
      </c>
      <c r="N28" t="s">
        <v>50</v>
      </c>
      <c r="O28" t="s">
        <v>51</v>
      </c>
      <c r="P28" s="4">
        <v>36161</v>
      </c>
      <c r="Q28">
        <v>646464</v>
      </c>
      <c r="R28">
        <v>1656799</v>
      </c>
      <c r="S28" t="s">
        <v>52</v>
      </c>
      <c r="T28" t="s">
        <v>57</v>
      </c>
      <c r="U28" t="s">
        <v>74</v>
      </c>
      <c r="V28" t="s">
        <v>76</v>
      </c>
      <c r="W28" t="str">
        <f>IF(C28="sell",Sheet1!$A$2,'20250819_fills_1656799'!Q28)</f>
        <v>2138005EFA978Y43G944</v>
      </c>
      <c r="X28">
        <f>IF(C28="buy",Sheet1!$A$2,'20250819_fills_1656799'!Q28)</f>
        <v>646464</v>
      </c>
      <c r="Y28" t="s">
        <v>60</v>
      </c>
      <c r="Z28" t="s">
        <v>64</v>
      </c>
      <c r="AA28" t="s">
        <v>63</v>
      </c>
      <c r="AB28" t="s">
        <v>66</v>
      </c>
      <c r="AD28" t="b">
        <v>0</v>
      </c>
      <c r="AE28" t="s">
        <v>68</v>
      </c>
      <c r="AF28" t="s">
        <v>71</v>
      </c>
      <c r="AG28" t="s">
        <v>73</v>
      </c>
      <c r="AH28" t="s">
        <v>108</v>
      </c>
    </row>
    <row r="29" spans="1:34" x14ac:dyDescent="0.25">
      <c r="A29">
        <v>4.5898000000000001E-2</v>
      </c>
      <c r="B29" t="b">
        <v>0</v>
      </c>
      <c r="C29" t="str">
        <f t="shared" si="0"/>
        <v>sell</v>
      </c>
      <c r="D29" t="b">
        <v>0</v>
      </c>
      <c r="E29">
        <v>5370271801</v>
      </c>
      <c r="F29">
        <v>183.59</v>
      </c>
      <c r="G29">
        <v>0.5</v>
      </c>
      <c r="H29">
        <v>0</v>
      </c>
      <c r="I29" t="s">
        <v>15</v>
      </c>
      <c r="J29" t="s">
        <v>14</v>
      </c>
      <c r="K29" s="3">
        <v>45880.406819884258</v>
      </c>
      <c r="L29">
        <v>20836708</v>
      </c>
      <c r="M29">
        <v>1656799</v>
      </c>
      <c r="N29" t="s">
        <v>50</v>
      </c>
      <c r="O29" t="s">
        <v>51</v>
      </c>
      <c r="P29" s="4">
        <v>36161</v>
      </c>
      <c r="Q29">
        <v>646464</v>
      </c>
      <c r="R29">
        <v>1656799</v>
      </c>
      <c r="S29" t="s">
        <v>52</v>
      </c>
      <c r="T29" t="s">
        <v>57</v>
      </c>
      <c r="U29" t="s">
        <v>74</v>
      </c>
      <c r="V29" t="s">
        <v>76</v>
      </c>
      <c r="W29" t="str">
        <f>IF(C29="sell",Sheet1!$A$2,'20250819_fills_1656799'!Q29)</f>
        <v>2138005EFA978Y43G944</v>
      </c>
      <c r="X29">
        <f>IF(C29="buy",Sheet1!$A$2,'20250819_fills_1656799'!Q29)</f>
        <v>646464</v>
      </c>
      <c r="Y29" t="s">
        <v>60</v>
      </c>
      <c r="Z29" t="s">
        <v>64</v>
      </c>
      <c r="AA29" t="s">
        <v>63</v>
      </c>
      <c r="AB29" t="s">
        <v>66</v>
      </c>
      <c r="AD29" t="b">
        <v>0</v>
      </c>
      <c r="AE29" t="s">
        <v>68</v>
      </c>
      <c r="AF29" t="s">
        <v>71</v>
      </c>
      <c r="AG29" t="s">
        <v>73</v>
      </c>
      <c r="AH29" t="s">
        <v>109</v>
      </c>
    </row>
    <row r="30" spans="1:34" x14ac:dyDescent="0.25">
      <c r="A30">
        <v>4.5898000000000001E-2</v>
      </c>
      <c r="B30" t="b">
        <v>0</v>
      </c>
      <c r="C30" t="str">
        <f t="shared" si="0"/>
        <v>sell</v>
      </c>
      <c r="D30" t="b">
        <v>0</v>
      </c>
      <c r="E30">
        <v>5370271801</v>
      </c>
      <c r="F30">
        <v>183.59</v>
      </c>
      <c r="G30">
        <v>0.5</v>
      </c>
      <c r="H30">
        <v>0</v>
      </c>
      <c r="I30" t="s">
        <v>15</v>
      </c>
      <c r="J30" t="s">
        <v>14</v>
      </c>
      <c r="K30" s="3">
        <v>45880.406819884258</v>
      </c>
      <c r="L30">
        <v>20836707</v>
      </c>
      <c r="M30">
        <v>1656799</v>
      </c>
      <c r="N30" t="s">
        <v>50</v>
      </c>
      <c r="O30" t="s">
        <v>51</v>
      </c>
      <c r="P30" s="4">
        <v>36161</v>
      </c>
      <c r="Q30">
        <v>646464</v>
      </c>
      <c r="R30">
        <v>1656799</v>
      </c>
      <c r="S30" t="s">
        <v>52</v>
      </c>
      <c r="T30" t="s">
        <v>57</v>
      </c>
      <c r="U30" t="s">
        <v>74</v>
      </c>
      <c r="V30" t="s">
        <v>76</v>
      </c>
      <c r="W30" t="str">
        <f>IF(C30="sell",Sheet1!$A$2,'20250819_fills_1656799'!Q30)</f>
        <v>2138005EFA978Y43G944</v>
      </c>
      <c r="X30">
        <f>IF(C30="buy",Sheet1!$A$2,'20250819_fills_1656799'!Q30)</f>
        <v>646464</v>
      </c>
      <c r="Y30" t="s">
        <v>60</v>
      </c>
      <c r="Z30" t="s">
        <v>64</v>
      </c>
      <c r="AA30" t="s">
        <v>63</v>
      </c>
      <c r="AB30" t="s">
        <v>66</v>
      </c>
      <c r="AD30" t="b">
        <v>0</v>
      </c>
      <c r="AE30" t="s">
        <v>68</v>
      </c>
      <c r="AF30" t="s">
        <v>71</v>
      </c>
      <c r="AG30" t="s">
        <v>73</v>
      </c>
      <c r="AH30" t="s">
        <v>110</v>
      </c>
    </row>
    <row r="31" spans="1:34" x14ac:dyDescent="0.25">
      <c r="A31">
        <v>9.1799999999999998E-4</v>
      </c>
      <c r="B31" t="b">
        <v>0</v>
      </c>
      <c r="C31" t="str">
        <f t="shared" si="0"/>
        <v>sell</v>
      </c>
      <c r="D31" t="b">
        <v>0</v>
      </c>
      <c r="E31">
        <v>5370271801</v>
      </c>
      <c r="F31">
        <v>183.59</v>
      </c>
      <c r="G31">
        <v>0.01</v>
      </c>
      <c r="H31">
        <v>0</v>
      </c>
      <c r="I31" t="s">
        <v>15</v>
      </c>
      <c r="J31" t="s">
        <v>14</v>
      </c>
      <c r="K31" s="3">
        <v>45880.406819884258</v>
      </c>
      <c r="L31">
        <v>20836709</v>
      </c>
      <c r="M31">
        <v>1656799</v>
      </c>
      <c r="N31" t="s">
        <v>50</v>
      </c>
      <c r="O31" t="s">
        <v>51</v>
      </c>
      <c r="P31" s="4">
        <v>36161</v>
      </c>
      <c r="Q31">
        <v>646464</v>
      </c>
      <c r="R31">
        <v>1656799</v>
      </c>
      <c r="S31" t="s">
        <v>52</v>
      </c>
      <c r="T31" t="s">
        <v>57</v>
      </c>
      <c r="U31" t="s">
        <v>74</v>
      </c>
      <c r="V31" t="s">
        <v>76</v>
      </c>
      <c r="W31" t="str">
        <f>IF(C31="sell",Sheet1!$A$2,'20250819_fills_1656799'!Q31)</f>
        <v>2138005EFA978Y43G944</v>
      </c>
      <c r="X31">
        <f>IF(C31="buy",Sheet1!$A$2,'20250819_fills_1656799'!Q31)</f>
        <v>646464</v>
      </c>
      <c r="Y31" t="s">
        <v>60</v>
      </c>
      <c r="Z31" t="s">
        <v>64</v>
      </c>
      <c r="AA31" t="s">
        <v>63</v>
      </c>
      <c r="AB31" t="s">
        <v>66</v>
      </c>
      <c r="AD31" t="b">
        <v>0</v>
      </c>
      <c r="AE31" t="s">
        <v>68</v>
      </c>
      <c r="AF31" t="s">
        <v>71</v>
      </c>
      <c r="AG31" t="s">
        <v>73</v>
      </c>
      <c r="AH31" t="s">
        <v>111</v>
      </c>
    </row>
    <row r="32" spans="1:34" x14ac:dyDescent="0.25">
      <c r="A32">
        <v>9.2591999999999994E-2</v>
      </c>
      <c r="B32" t="b">
        <v>1</v>
      </c>
      <c r="C32" t="str">
        <f t="shared" si="0"/>
        <v>buy</v>
      </c>
      <c r="D32" t="b">
        <v>0</v>
      </c>
      <c r="E32">
        <v>5369921444</v>
      </c>
      <c r="F32">
        <v>183.35</v>
      </c>
      <c r="G32">
        <v>1.01</v>
      </c>
      <c r="H32">
        <v>0</v>
      </c>
      <c r="I32" t="s">
        <v>15</v>
      </c>
      <c r="J32" t="s">
        <v>14</v>
      </c>
      <c r="K32" s="3">
        <v>45880.402305300922</v>
      </c>
      <c r="L32">
        <v>20836271</v>
      </c>
      <c r="M32">
        <v>1656799</v>
      </c>
      <c r="N32" t="s">
        <v>50</v>
      </c>
      <c r="O32" t="s">
        <v>51</v>
      </c>
      <c r="P32" s="4">
        <v>36161</v>
      </c>
      <c r="Q32">
        <v>646464</v>
      </c>
      <c r="R32">
        <v>1656799</v>
      </c>
      <c r="S32" t="s">
        <v>52</v>
      </c>
      <c r="T32" t="s">
        <v>57</v>
      </c>
      <c r="U32" t="s">
        <v>74</v>
      </c>
      <c r="V32" t="s">
        <v>76</v>
      </c>
      <c r="W32">
        <f>IF(C32="sell",Sheet1!$A$2,'20250819_fills_1656799'!Q32)</f>
        <v>646464</v>
      </c>
      <c r="X32" t="str">
        <f>IF(C32="buy",Sheet1!$A$2,'20250819_fills_1656799'!Q32)</f>
        <v>2138005EFA978Y43G944</v>
      </c>
      <c r="Y32" t="s">
        <v>60</v>
      </c>
      <c r="Z32" t="s">
        <v>64</v>
      </c>
      <c r="AA32" t="s">
        <v>63</v>
      </c>
      <c r="AB32" t="s">
        <v>66</v>
      </c>
      <c r="AD32" t="b">
        <v>0</v>
      </c>
      <c r="AE32" t="s">
        <v>68</v>
      </c>
      <c r="AF32" t="s">
        <v>71</v>
      </c>
      <c r="AG32" t="s">
        <v>73</v>
      </c>
      <c r="AH32" t="s">
        <v>112</v>
      </c>
    </row>
    <row r="33" spans="1:34" x14ac:dyDescent="0.25">
      <c r="A33">
        <v>8.9499999999999996E-2</v>
      </c>
      <c r="B33" t="b">
        <v>0</v>
      </c>
      <c r="C33" t="str">
        <f t="shared" si="0"/>
        <v>sell</v>
      </c>
      <c r="D33" t="b">
        <v>0</v>
      </c>
      <c r="E33">
        <v>5184944710</v>
      </c>
      <c r="F33">
        <v>175.49</v>
      </c>
      <c r="G33">
        <v>1.02</v>
      </c>
      <c r="H33">
        <v>0</v>
      </c>
      <c r="I33" t="s">
        <v>15</v>
      </c>
      <c r="J33" t="s">
        <v>14</v>
      </c>
      <c r="K33" s="3">
        <v>45877.641529270833</v>
      </c>
      <c r="L33">
        <v>20619149</v>
      </c>
      <c r="M33">
        <v>1656799</v>
      </c>
      <c r="N33" t="s">
        <v>50</v>
      </c>
      <c r="O33" t="s">
        <v>51</v>
      </c>
      <c r="P33" s="4">
        <v>36161</v>
      </c>
      <c r="Q33">
        <v>646464</v>
      </c>
      <c r="R33">
        <v>1656799</v>
      </c>
      <c r="S33" t="s">
        <v>52</v>
      </c>
      <c r="T33" t="s">
        <v>57</v>
      </c>
      <c r="U33" t="s">
        <v>74</v>
      </c>
      <c r="V33" t="s">
        <v>76</v>
      </c>
      <c r="W33" t="str">
        <f>IF(C33="sell",Sheet1!$A$2,'20250819_fills_1656799'!Q33)</f>
        <v>2138005EFA978Y43G944</v>
      </c>
      <c r="X33">
        <f>IF(C33="buy",Sheet1!$A$2,'20250819_fills_1656799'!Q33)</f>
        <v>646464</v>
      </c>
      <c r="Y33" t="s">
        <v>60</v>
      </c>
      <c r="Z33" t="s">
        <v>64</v>
      </c>
      <c r="AA33" t="s">
        <v>63</v>
      </c>
      <c r="AB33" t="s">
        <v>66</v>
      </c>
      <c r="AD33" t="b">
        <v>0</v>
      </c>
      <c r="AE33" t="s">
        <v>68</v>
      </c>
      <c r="AF33" t="s">
        <v>71</v>
      </c>
      <c r="AG33" t="s">
        <v>73</v>
      </c>
      <c r="AH33" t="s">
        <v>113</v>
      </c>
    </row>
    <row r="34" spans="1:34" x14ac:dyDescent="0.25">
      <c r="A34">
        <v>8.7729999999999995E-3</v>
      </c>
      <c r="B34" t="b">
        <v>1</v>
      </c>
      <c r="C34" t="str">
        <f t="shared" si="0"/>
        <v>buy</v>
      </c>
      <c r="D34" t="b">
        <v>0</v>
      </c>
      <c r="E34">
        <v>5184889979</v>
      </c>
      <c r="F34">
        <v>175.45</v>
      </c>
      <c r="G34">
        <v>0.1</v>
      </c>
      <c r="H34">
        <v>0</v>
      </c>
      <c r="I34" t="s">
        <v>15</v>
      </c>
      <c r="J34" t="s">
        <v>14</v>
      </c>
      <c r="K34" s="3">
        <v>45877.640679328702</v>
      </c>
      <c r="L34">
        <v>20619114</v>
      </c>
      <c r="M34">
        <v>1656799</v>
      </c>
      <c r="N34" t="s">
        <v>50</v>
      </c>
      <c r="O34" t="s">
        <v>51</v>
      </c>
      <c r="P34" s="4">
        <v>36161</v>
      </c>
      <c r="Q34">
        <v>646464</v>
      </c>
      <c r="R34">
        <v>1656799</v>
      </c>
      <c r="S34" t="s">
        <v>52</v>
      </c>
      <c r="T34" t="s">
        <v>57</v>
      </c>
      <c r="U34" t="s">
        <v>74</v>
      </c>
      <c r="V34" t="s">
        <v>76</v>
      </c>
      <c r="W34">
        <f>IF(C34="sell",Sheet1!$A$2,'20250819_fills_1656799'!Q34)</f>
        <v>646464</v>
      </c>
      <c r="X34" t="str">
        <f>IF(C34="buy",Sheet1!$A$2,'20250819_fills_1656799'!Q34)</f>
        <v>2138005EFA978Y43G944</v>
      </c>
      <c r="Y34" t="s">
        <v>60</v>
      </c>
      <c r="Z34" t="s">
        <v>64</v>
      </c>
      <c r="AA34" t="s">
        <v>63</v>
      </c>
      <c r="AB34" t="s">
        <v>66</v>
      </c>
      <c r="AD34" t="b">
        <v>0</v>
      </c>
      <c r="AE34" t="s">
        <v>68</v>
      </c>
      <c r="AF34" t="s">
        <v>71</v>
      </c>
      <c r="AG34" t="s">
        <v>73</v>
      </c>
      <c r="AH34" t="s">
        <v>114</v>
      </c>
    </row>
    <row r="35" spans="1:34" x14ac:dyDescent="0.25">
      <c r="A35">
        <v>8.7729999999999995E-3</v>
      </c>
      <c r="B35" t="b">
        <v>1</v>
      </c>
      <c r="C35" t="str">
        <f t="shared" si="0"/>
        <v>buy</v>
      </c>
      <c r="D35" t="b">
        <v>0</v>
      </c>
      <c r="E35">
        <v>5184889979</v>
      </c>
      <c r="F35">
        <v>175.45</v>
      </c>
      <c r="G35">
        <v>0.1</v>
      </c>
      <c r="H35">
        <v>0</v>
      </c>
      <c r="I35" t="s">
        <v>15</v>
      </c>
      <c r="J35" t="s">
        <v>14</v>
      </c>
      <c r="K35" s="3">
        <v>45877.640679328702</v>
      </c>
      <c r="L35">
        <v>20619115</v>
      </c>
      <c r="M35">
        <v>1656799</v>
      </c>
      <c r="N35" t="s">
        <v>50</v>
      </c>
      <c r="O35" t="s">
        <v>51</v>
      </c>
      <c r="P35" s="4">
        <v>36161</v>
      </c>
      <c r="Q35">
        <v>646464</v>
      </c>
      <c r="R35">
        <v>1656799</v>
      </c>
      <c r="S35" t="s">
        <v>52</v>
      </c>
      <c r="T35" t="s">
        <v>57</v>
      </c>
      <c r="U35" t="s">
        <v>74</v>
      </c>
      <c r="V35" t="s">
        <v>76</v>
      </c>
      <c r="W35">
        <f>IF(C35="sell",Sheet1!$A$2,'20250819_fills_1656799'!Q35)</f>
        <v>646464</v>
      </c>
      <c r="X35" t="str">
        <f>IF(C35="buy",Sheet1!$A$2,'20250819_fills_1656799'!Q35)</f>
        <v>2138005EFA978Y43G944</v>
      </c>
      <c r="Y35" t="s">
        <v>60</v>
      </c>
      <c r="Z35" t="s">
        <v>64</v>
      </c>
      <c r="AA35" t="s">
        <v>63</v>
      </c>
      <c r="AB35" t="s">
        <v>66</v>
      </c>
      <c r="AD35" t="b">
        <v>0</v>
      </c>
      <c r="AE35" t="s">
        <v>68</v>
      </c>
      <c r="AF35" t="s">
        <v>71</v>
      </c>
      <c r="AG35" t="s">
        <v>73</v>
      </c>
      <c r="AH35" t="s">
        <v>115</v>
      </c>
    </row>
    <row r="36" spans="1:34" x14ac:dyDescent="0.25">
      <c r="A36">
        <v>7.1934999999999999E-2</v>
      </c>
      <c r="B36" t="b">
        <v>1</v>
      </c>
      <c r="C36" t="str">
        <f t="shared" si="0"/>
        <v>buy</v>
      </c>
      <c r="D36" t="b">
        <v>0</v>
      </c>
      <c r="E36">
        <v>5184889979</v>
      </c>
      <c r="F36">
        <v>175.45</v>
      </c>
      <c r="G36">
        <v>0.82</v>
      </c>
      <c r="H36">
        <v>0</v>
      </c>
      <c r="I36" t="s">
        <v>15</v>
      </c>
      <c r="J36" t="s">
        <v>14</v>
      </c>
      <c r="K36" s="3">
        <v>45877.640679328702</v>
      </c>
      <c r="L36">
        <v>20619116</v>
      </c>
      <c r="M36">
        <v>1656799</v>
      </c>
      <c r="N36" t="s">
        <v>50</v>
      </c>
      <c r="O36" t="s">
        <v>51</v>
      </c>
      <c r="P36" s="4">
        <v>36161</v>
      </c>
      <c r="Q36">
        <v>646464</v>
      </c>
      <c r="R36">
        <v>1656799</v>
      </c>
      <c r="S36" t="s">
        <v>52</v>
      </c>
      <c r="T36" t="s">
        <v>57</v>
      </c>
      <c r="U36" t="s">
        <v>74</v>
      </c>
      <c r="V36" t="s">
        <v>76</v>
      </c>
      <c r="W36">
        <f>IF(C36="sell",Sheet1!$A$2,'20250819_fills_1656799'!Q36)</f>
        <v>646464</v>
      </c>
      <c r="X36" t="str">
        <f>IF(C36="buy",Sheet1!$A$2,'20250819_fills_1656799'!Q36)</f>
        <v>2138005EFA978Y43G944</v>
      </c>
      <c r="Y36" t="s">
        <v>60</v>
      </c>
      <c r="Z36" t="s">
        <v>64</v>
      </c>
      <c r="AA36" t="s">
        <v>63</v>
      </c>
      <c r="AB36" t="s">
        <v>66</v>
      </c>
      <c r="AD36" t="b">
        <v>0</v>
      </c>
      <c r="AE36" t="s">
        <v>68</v>
      </c>
      <c r="AF36" t="s">
        <v>71</v>
      </c>
      <c r="AG36" t="s">
        <v>73</v>
      </c>
      <c r="AH36" t="s">
        <v>116</v>
      </c>
    </row>
    <row r="37" spans="1:34" x14ac:dyDescent="0.25">
      <c r="A37">
        <v>4.1577000000000003E-2</v>
      </c>
      <c r="B37" t="b">
        <v>0</v>
      </c>
      <c r="C37" t="str">
        <f t="shared" si="0"/>
        <v>sell</v>
      </c>
      <c r="D37" t="b">
        <v>0</v>
      </c>
      <c r="E37">
        <v>5176037034</v>
      </c>
      <c r="F37">
        <v>176.92</v>
      </c>
      <c r="G37">
        <v>0.47</v>
      </c>
      <c r="H37">
        <v>0</v>
      </c>
      <c r="I37" t="s">
        <v>15</v>
      </c>
      <c r="J37" t="s">
        <v>14</v>
      </c>
      <c r="K37" s="3">
        <v>45877.572861145833</v>
      </c>
      <c r="L37">
        <v>20605734</v>
      </c>
      <c r="M37">
        <v>1656799</v>
      </c>
      <c r="N37" t="s">
        <v>50</v>
      </c>
      <c r="O37" t="s">
        <v>51</v>
      </c>
      <c r="P37" s="4">
        <v>36161</v>
      </c>
      <c r="Q37">
        <v>646464</v>
      </c>
      <c r="R37">
        <v>1656799</v>
      </c>
      <c r="S37" t="s">
        <v>52</v>
      </c>
      <c r="T37" t="s">
        <v>57</v>
      </c>
      <c r="U37" t="s">
        <v>74</v>
      </c>
      <c r="V37" t="s">
        <v>76</v>
      </c>
      <c r="W37" t="str">
        <f>IF(C37="sell",Sheet1!$A$2,'20250819_fills_1656799'!Q37)</f>
        <v>2138005EFA978Y43G944</v>
      </c>
      <c r="X37">
        <f>IF(C37="buy",Sheet1!$A$2,'20250819_fills_1656799'!Q37)</f>
        <v>646464</v>
      </c>
      <c r="Y37" t="s">
        <v>60</v>
      </c>
      <c r="Z37" t="s">
        <v>64</v>
      </c>
      <c r="AA37" t="s">
        <v>63</v>
      </c>
      <c r="AB37" t="s">
        <v>66</v>
      </c>
      <c r="AD37" t="b">
        <v>0</v>
      </c>
      <c r="AE37" t="s">
        <v>68</v>
      </c>
      <c r="AF37" t="s">
        <v>71</v>
      </c>
      <c r="AG37" t="s">
        <v>73</v>
      </c>
      <c r="AH37" t="s">
        <v>117</v>
      </c>
    </row>
    <row r="38" spans="1:34" x14ac:dyDescent="0.25">
      <c r="A38">
        <v>4.4229999999999998E-3</v>
      </c>
      <c r="B38" t="b">
        <v>0</v>
      </c>
      <c r="C38" t="str">
        <f t="shared" si="0"/>
        <v>sell</v>
      </c>
      <c r="D38" t="b">
        <v>0</v>
      </c>
      <c r="E38">
        <v>5176037034</v>
      </c>
      <c r="F38">
        <v>176.92</v>
      </c>
      <c r="G38">
        <v>0.05</v>
      </c>
      <c r="H38">
        <v>0</v>
      </c>
      <c r="I38" t="s">
        <v>15</v>
      </c>
      <c r="J38" t="s">
        <v>14</v>
      </c>
      <c r="K38" s="3">
        <v>45877.572861145833</v>
      </c>
      <c r="L38">
        <v>20605733</v>
      </c>
      <c r="M38">
        <v>1656799</v>
      </c>
      <c r="N38" t="s">
        <v>50</v>
      </c>
      <c r="O38" t="s">
        <v>51</v>
      </c>
      <c r="P38" s="4">
        <v>36161</v>
      </c>
      <c r="Q38">
        <v>646464</v>
      </c>
      <c r="R38">
        <v>1656799</v>
      </c>
      <c r="S38" t="s">
        <v>52</v>
      </c>
      <c r="T38" t="s">
        <v>57</v>
      </c>
      <c r="U38" t="s">
        <v>74</v>
      </c>
      <c r="V38" t="s">
        <v>76</v>
      </c>
      <c r="W38" t="str">
        <f>IF(C38="sell",Sheet1!$A$2,'20250819_fills_1656799'!Q38)</f>
        <v>2138005EFA978Y43G944</v>
      </c>
      <c r="X38">
        <f>IF(C38="buy",Sheet1!$A$2,'20250819_fills_1656799'!Q38)</f>
        <v>646464</v>
      </c>
      <c r="Y38" t="s">
        <v>60</v>
      </c>
      <c r="Z38" t="s">
        <v>64</v>
      </c>
      <c r="AA38" t="s">
        <v>63</v>
      </c>
      <c r="AB38" t="s">
        <v>66</v>
      </c>
      <c r="AD38" t="b">
        <v>0</v>
      </c>
      <c r="AE38" t="s">
        <v>68</v>
      </c>
      <c r="AF38" t="s">
        <v>71</v>
      </c>
      <c r="AG38" t="s">
        <v>73</v>
      </c>
      <c r="AH38" t="s">
        <v>118</v>
      </c>
    </row>
    <row r="39" spans="1:34" x14ac:dyDescent="0.25">
      <c r="A39">
        <v>4.3110999999999997E-2</v>
      </c>
      <c r="B39" t="b">
        <v>0</v>
      </c>
      <c r="C39" t="str">
        <f t="shared" si="0"/>
        <v>sell</v>
      </c>
      <c r="D39" t="b">
        <v>0</v>
      </c>
      <c r="E39">
        <v>5175255692</v>
      </c>
      <c r="F39">
        <v>175.96</v>
      </c>
      <c r="G39">
        <v>0.49</v>
      </c>
      <c r="H39">
        <v>0</v>
      </c>
      <c r="I39" t="s">
        <v>15</v>
      </c>
      <c r="J39" t="s">
        <v>14</v>
      </c>
      <c r="K39" s="3">
        <v>45877.565563020835</v>
      </c>
      <c r="L39">
        <v>20604914</v>
      </c>
      <c r="M39">
        <v>1656799</v>
      </c>
      <c r="N39" t="s">
        <v>50</v>
      </c>
      <c r="O39" t="s">
        <v>51</v>
      </c>
      <c r="P39" s="4">
        <v>36161</v>
      </c>
      <c r="Q39">
        <v>646464</v>
      </c>
      <c r="R39">
        <v>1656799</v>
      </c>
      <c r="S39" t="s">
        <v>52</v>
      </c>
      <c r="T39" t="s">
        <v>57</v>
      </c>
      <c r="U39" t="s">
        <v>74</v>
      </c>
      <c r="V39" t="s">
        <v>76</v>
      </c>
      <c r="W39" t="str">
        <f>IF(C39="sell",Sheet1!$A$2,'20250819_fills_1656799'!Q39)</f>
        <v>2138005EFA978Y43G944</v>
      </c>
      <c r="X39">
        <f>IF(C39="buy",Sheet1!$A$2,'20250819_fills_1656799'!Q39)</f>
        <v>646464</v>
      </c>
      <c r="Y39" t="s">
        <v>60</v>
      </c>
      <c r="Z39" t="s">
        <v>64</v>
      </c>
      <c r="AA39" t="s">
        <v>63</v>
      </c>
      <c r="AB39" t="s">
        <v>66</v>
      </c>
      <c r="AD39" t="b">
        <v>0</v>
      </c>
      <c r="AE39" t="s">
        <v>68</v>
      </c>
      <c r="AF39" t="s">
        <v>71</v>
      </c>
      <c r="AG39" t="s">
        <v>73</v>
      </c>
      <c r="AH39" t="s">
        <v>119</v>
      </c>
    </row>
    <row r="40" spans="1:34" x14ac:dyDescent="0.25">
      <c r="A40">
        <v>7.2370000000000004E-2</v>
      </c>
      <c r="B40" t="b">
        <v>1</v>
      </c>
      <c r="C40" t="str">
        <f t="shared" si="0"/>
        <v>buy</v>
      </c>
      <c r="D40" t="b">
        <v>0</v>
      </c>
      <c r="E40">
        <v>5174946738</v>
      </c>
      <c r="F40">
        <v>176.51</v>
      </c>
      <c r="G40">
        <v>0.82</v>
      </c>
      <c r="H40">
        <v>0</v>
      </c>
      <c r="I40" t="s">
        <v>15</v>
      </c>
      <c r="J40" t="s">
        <v>14</v>
      </c>
      <c r="K40" s="3">
        <v>45877.560564108797</v>
      </c>
      <c r="L40">
        <v>20604588</v>
      </c>
      <c r="M40">
        <v>1656799</v>
      </c>
      <c r="N40" t="s">
        <v>50</v>
      </c>
      <c r="O40" t="s">
        <v>51</v>
      </c>
      <c r="P40" s="4">
        <v>36161</v>
      </c>
      <c r="Q40">
        <v>646464</v>
      </c>
      <c r="R40">
        <v>1656799</v>
      </c>
      <c r="S40" t="s">
        <v>52</v>
      </c>
      <c r="T40" t="s">
        <v>57</v>
      </c>
      <c r="U40" t="s">
        <v>74</v>
      </c>
      <c r="V40" t="s">
        <v>76</v>
      </c>
      <c r="W40">
        <f>IF(C40="sell",Sheet1!$A$2,'20250819_fills_1656799'!Q40)</f>
        <v>646464</v>
      </c>
      <c r="X40" t="str">
        <f>IF(C40="buy",Sheet1!$A$2,'20250819_fills_1656799'!Q40)</f>
        <v>2138005EFA978Y43G944</v>
      </c>
      <c r="Y40" t="s">
        <v>60</v>
      </c>
      <c r="Z40" t="s">
        <v>64</v>
      </c>
      <c r="AA40" t="s">
        <v>63</v>
      </c>
      <c r="AB40" t="s">
        <v>66</v>
      </c>
      <c r="AD40" t="b">
        <v>0</v>
      </c>
      <c r="AE40" t="s">
        <v>68</v>
      </c>
      <c r="AF40" t="s">
        <v>71</v>
      </c>
      <c r="AG40" t="s">
        <v>73</v>
      </c>
      <c r="AH40" t="s">
        <v>120</v>
      </c>
    </row>
    <row r="41" spans="1:34" x14ac:dyDescent="0.25">
      <c r="A41">
        <v>1.6774000000000001E-2</v>
      </c>
      <c r="B41" t="b">
        <v>1</v>
      </c>
      <c r="C41" t="str">
        <f t="shared" si="0"/>
        <v>buy</v>
      </c>
      <c r="D41" t="b">
        <v>0</v>
      </c>
      <c r="E41">
        <v>5174924429</v>
      </c>
      <c r="F41">
        <v>176.56</v>
      </c>
      <c r="G41">
        <v>0.19</v>
      </c>
      <c r="H41">
        <v>0</v>
      </c>
      <c r="I41" t="s">
        <v>15</v>
      </c>
      <c r="J41" t="s">
        <v>14</v>
      </c>
      <c r="K41" s="3">
        <v>45877.56013943287</v>
      </c>
      <c r="L41">
        <v>20604554</v>
      </c>
      <c r="M41">
        <v>1656799</v>
      </c>
      <c r="N41" t="s">
        <v>50</v>
      </c>
      <c r="O41" t="s">
        <v>51</v>
      </c>
      <c r="P41" s="4">
        <v>36161</v>
      </c>
      <c r="Q41">
        <v>646464</v>
      </c>
      <c r="R41">
        <v>1656799</v>
      </c>
      <c r="S41" t="s">
        <v>52</v>
      </c>
      <c r="T41" t="s">
        <v>57</v>
      </c>
      <c r="U41" t="s">
        <v>74</v>
      </c>
      <c r="V41" t="s">
        <v>76</v>
      </c>
      <c r="W41">
        <f>IF(C41="sell",Sheet1!$A$2,'20250819_fills_1656799'!Q41)</f>
        <v>646464</v>
      </c>
      <c r="X41" t="str">
        <f>IF(C41="buy",Sheet1!$A$2,'20250819_fills_1656799'!Q41)</f>
        <v>2138005EFA978Y43G944</v>
      </c>
      <c r="Y41" t="s">
        <v>60</v>
      </c>
      <c r="Z41" t="s">
        <v>64</v>
      </c>
      <c r="AA41" t="s">
        <v>63</v>
      </c>
      <c r="AB41" t="s">
        <v>66</v>
      </c>
      <c r="AD41" t="b">
        <v>0</v>
      </c>
      <c r="AE41" t="s">
        <v>68</v>
      </c>
      <c r="AF41" t="s">
        <v>71</v>
      </c>
      <c r="AG41" t="s">
        <v>73</v>
      </c>
      <c r="AH41" t="s">
        <v>121</v>
      </c>
    </row>
    <row r="42" spans="1:34" x14ac:dyDescent="0.25">
      <c r="A42">
        <v>1.6823000000000001E-2</v>
      </c>
      <c r="B42" t="b">
        <v>0</v>
      </c>
      <c r="C42" t="str">
        <f t="shared" si="0"/>
        <v>sell</v>
      </c>
      <c r="D42" t="b">
        <v>0</v>
      </c>
      <c r="E42">
        <v>5171599535</v>
      </c>
      <c r="F42">
        <v>177.08</v>
      </c>
      <c r="G42">
        <v>0.19</v>
      </c>
      <c r="H42">
        <v>0</v>
      </c>
      <c r="I42" t="s">
        <v>15</v>
      </c>
      <c r="J42" t="s">
        <v>14</v>
      </c>
      <c r="K42" s="3">
        <v>45877.505188460651</v>
      </c>
      <c r="L42">
        <v>20599580</v>
      </c>
      <c r="M42">
        <v>1656799</v>
      </c>
      <c r="N42" t="s">
        <v>50</v>
      </c>
      <c r="O42" t="s">
        <v>51</v>
      </c>
      <c r="P42" s="4">
        <v>36161</v>
      </c>
      <c r="Q42">
        <v>646464</v>
      </c>
      <c r="R42">
        <v>1656799</v>
      </c>
      <c r="S42" t="s">
        <v>52</v>
      </c>
      <c r="T42" t="s">
        <v>57</v>
      </c>
      <c r="U42" t="s">
        <v>74</v>
      </c>
      <c r="V42" t="s">
        <v>76</v>
      </c>
      <c r="W42" t="str">
        <f>IF(C42="sell",Sheet1!$A$2,'20250819_fills_1656799'!Q42)</f>
        <v>2138005EFA978Y43G944</v>
      </c>
      <c r="X42">
        <f>IF(C42="buy",Sheet1!$A$2,'20250819_fills_1656799'!Q42)</f>
        <v>646464</v>
      </c>
      <c r="Y42" t="s">
        <v>60</v>
      </c>
      <c r="Z42" t="s">
        <v>64</v>
      </c>
      <c r="AA42" t="s">
        <v>63</v>
      </c>
      <c r="AB42" t="s">
        <v>66</v>
      </c>
      <c r="AD42" t="b">
        <v>0</v>
      </c>
      <c r="AE42" t="s">
        <v>68</v>
      </c>
      <c r="AF42" t="s">
        <v>71</v>
      </c>
      <c r="AG42" t="s">
        <v>73</v>
      </c>
      <c r="AH42" t="s">
        <v>122</v>
      </c>
    </row>
    <row r="43" spans="1:34" x14ac:dyDescent="0.25">
      <c r="A43">
        <v>2.6380000000000002E-3</v>
      </c>
      <c r="B43" t="b">
        <v>1</v>
      </c>
      <c r="C43" t="str">
        <f t="shared" si="0"/>
        <v>buy</v>
      </c>
      <c r="D43" t="b">
        <v>0</v>
      </c>
      <c r="E43">
        <v>5158205694</v>
      </c>
      <c r="F43">
        <v>175.83</v>
      </c>
      <c r="G43">
        <v>0.03</v>
      </c>
      <c r="H43">
        <v>0</v>
      </c>
      <c r="I43" t="s">
        <v>15</v>
      </c>
      <c r="J43" t="s">
        <v>14</v>
      </c>
      <c r="K43" s="3">
        <v>45877.317144143519</v>
      </c>
      <c r="L43">
        <v>20577017</v>
      </c>
      <c r="M43">
        <v>1656799</v>
      </c>
      <c r="N43" t="s">
        <v>50</v>
      </c>
      <c r="O43" t="s">
        <v>51</v>
      </c>
      <c r="P43" s="4">
        <v>36161</v>
      </c>
      <c r="Q43">
        <v>646464</v>
      </c>
      <c r="R43">
        <v>1656799</v>
      </c>
      <c r="S43" t="s">
        <v>52</v>
      </c>
      <c r="T43" t="s">
        <v>57</v>
      </c>
      <c r="U43" t="s">
        <v>74</v>
      </c>
      <c r="V43" t="s">
        <v>76</v>
      </c>
      <c r="W43">
        <f>IF(C43="sell",Sheet1!$A$2,'20250819_fills_1656799'!Q43)</f>
        <v>646464</v>
      </c>
      <c r="X43" t="str">
        <f>IF(C43="buy",Sheet1!$A$2,'20250819_fills_1656799'!Q43)</f>
        <v>2138005EFA978Y43G944</v>
      </c>
      <c r="Y43" t="s">
        <v>60</v>
      </c>
      <c r="Z43" t="s">
        <v>64</v>
      </c>
      <c r="AA43" t="s">
        <v>63</v>
      </c>
      <c r="AB43" t="s">
        <v>66</v>
      </c>
      <c r="AD43" t="b">
        <v>0</v>
      </c>
      <c r="AE43" t="s">
        <v>68</v>
      </c>
      <c r="AF43" t="s">
        <v>71</v>
      </c>
      <c r="AG43" t="s">
        <v>73</v>
      </c>
      <c r="AH43" t="s">
        <v>123</v>
      </c>
    </row>
    <row r="44" spans="1:34" x14ac:dyDescent="0.25">
      <c r="A44">
        <v>1.4067E-2</v>
      </c>
      <c r="B44" t="b">
        <v>1</v>
      </c>
      <c r="C44" t="str">
        <f t="shared" si="0"/>
        <v>buy</v>
      </c>
      <c r="D44" t="b">
        <v>0</v>
      </c>
      <c r="E44">
        <v>5158205694</v>
      </c>
      <c r="F44">
        <v>175.83</v>
      </c>
      <c r="G44">
        <v>0.16</v>
      </c>
      <c r="H44">
        <v>0</v>
      </c>
      <c r="I44" t="s">
        <v>15</v>
      </c>
      <c r="J44" t="s">
        <v>14</v>
      </c>
      <c r="K44" s="3">
        <v>45877.317144143519</v>
      </c>
      <c r="L44">
        <v>20577016</v>
      </c>
      <c r="M44">
        <v>1656799</v>
      </c>
      <c r="N44" t="s">
        <v>50</v>
      </c>
      <c r="O44" t="s">
        <v>51</v>
      </c>
      <c r="P44" s="4">
        <v>36161</v>
      </c>
      <c r="Q44">
        <v>646464</v>
      </c>
      <c r="R44">
        <v>1656799</v>
      </c>
      <c r="S44" t="s">
        <v>52</v>
      </c>
      <c r="T44" t="s">
        <v>57</v>
      </c>
      <c r="U44" t="s">
        <v>74</v>
      </c>
      <c r="V44" t="s">
        <v>76</v>
      </c>
      <c r="W44">
        <f>IF(C44="sell",Sheet1!$A$2,'20250819_fills_1656799'!Q44)</f>
        <v>646464</v>
      </c>
      <c r="X44" t="str">
        <f>IF(C44="buy",Sheet1!$A$2,'20250819_fills_1656799'!Q44)</f>
        <v>2138005EFA978Y43G944</v>
      </c>
      <c r="Y44" t="s">
        <v>60</v>
      </c>
      <c r="Z44" t="s">
        <v>64</v>
      </c>
      <c r="AA44" t="s">
        <v>63</v>
      </c>
      <c r="AB44" t="s">
        <v>66</v>
      </c>
      <c r="AD44" t="b">
        <v>0</v>
      </c>
      <c r="AE44" t="s">
        <v>68</v>
      </c>
      <c r="AF44" t="s">
        <v>71</v>
      </c>
      <c r="AG44" t="s">
        <v>73</v>
      </c>
      <c r="AH44" t="s">
        <v>124</v>
      </c>
    </row>
    <row r="45" spans="1:34" x14ac:dyDescent="0.25">
      <c r="A45">
        <v>2.6276000000000001E-2</v>
      </c>
      <c r="B45" t="b">
        <v>0</v>
      </c>
      <c r="C45" t="str">
        <f t="shared" si="0"/>
        <v>sell</v>
      </c>
      <c r="D45" t="b">
        <v>0</v>
      </c>
      <c r="E45">
        <v>5083278599</v>
      </c>
      <c r="F45">
        <v>169.52</v>
      </c>
      <c r="G45">
        <v>0.31</v>
      </c>
      <c r="H45">
        <v>0</v>
      </c>
      <c r="I45" t="s">
        <v>15</v>
      </c>
      <c r="J45" t="s">
        <v>14</v>
      </c>
      <c r="K45" s="3">
        <v>45876.362361712963</v>
      </c>
      <c r="L45">
        <v>20494336</v>
      </c>
      <c r="M45">
        <v>1656799</v>
      </c>
      <c r="N45" t="s">
        <v>50</v>
      </c>
      <c r="O45" t="s">
        <v>51</v>
      </c>
      <c r="P45" s="4">
        <v>36161</v>
      </c>
      <c r="Q45">
        <v>646464</v>
      </c>
      <c r="R45">
        <v>1656799</v>
      </c>
      <c r="S45" t="s">
        <v>52</v>
      </c>
      <c r="T45" t="s">
        <v>57</v>
      </c>
      <c r="U45" t="s">
        <v>74</v>
      </c>
      <c r="V45" t="s">
        <v>76</v>
      </c>
      <c r="W45" t="str">
        <f>IF(C45="sell",Sheet1!$A$2,'20250819_fills_1656799'!Q45)</f>
        <v>2138005EFA978Y43G944</v>
      </c>
      <c r="X45">
        <f>IF(C45="buy",Sheet1!$A$2,'20250819_fills_1656799'!Q45)</f>
        <v>646464</v>
      </c>
      <c r="Y45" t="s">
        <v>60</v>
      </c>
      <c r="Z45" t="s">
        <v>64</v>
      </c>
      <c r="AA45" t="s">
        <v>63</v>
      </c>
      <c r="AB45" t="s">
        <v>66</v>
      </c>
      <c r="AD45" t="b">
        <v>0</v>
      </c>
      <c r="AE45" t="s">
        <v>68</v>
      </c>
      <c r="AF45" t="s">
        <v>71</v>
      </c>
      <c r="AG45" t="s">
        <v>73</v>
      </c>
      <c r="AH45" t="s">
        <v>125</v>
      </c>
    </row>
    <row r="46" spans="1:34" x14ac:dyDescent="0.25">
      <c r="A46">
        <v>2.5402000000000001E-2</v>
      </c>
      <c r="B46" t="b">
        <v>1</v>
      </c>
      <c r="C46" t="str">
        <f t="shared" si="0"/>
        <v>buy</v>
      </c>
      <c r="D46" t="b">
        <v>0</v>
      </c>
      <c r="E46">
        <v>5029312968</v>
      </c>
      <c r="F46">
        <v>163.88</v>
      </c>
      <c r="G46">
        <v>0.31</v>
      </c>
      <c r="H46">
        <v>0</v>
      </c>
      <c r="I46" t="s">
        <v>15</v>
      </c>
      <c r="J46" t="s">
        <v>14</v>
      </c>
      <c r="K46" s="3">
        <v>45875.524114861109</v>
      </c>
      <c r="L46">
        <v>20433063</v>
      </c>
      <c r="M46">
        <v>1656799</v>
      </c>
      <c r="N46" t="s">
        <v>50</v>
      </c>
      <c r="O46" t="s">
        <v>51</v>
      </c>
      <c r="P46" s="4">
        <v>36161</v>
      </c>
      <c r="Q46">
        <v>646464</v>
      </c>
      <c r="R46">
        <v>1656799</v>
      </c>
      <c r="S46" t="s">
        <v>52</v>
      </c>
      <c r="T46" t="s">
        <v>57</v>
      </c>
      <c r="U46" t="s">
        <v>74</v>
      </c>
      <c r="V46" t="s">
        <v>76</v>
      </c>
      <c r="W46">
        <f>IF(C46="sell",Sheet1!$A$2,'20250819_fills_1656799'!Q46)</f>
        <v>646464</v>
      </c>
      <c r="X46" t="str">
        <f>IF(C46="buy",Sheet1!$A$2,'20250819_fills_1656799'!Q46)</f>
        <v>2138005EFA978Y43G944</v>
      </c>
      <c r="Y46" t="s">
        <v>60</v>
      </c>
      <c r="Z46" t="s">
        <v>64</v>
      </c>
      <c r="AA46" t="s">
        <v>63</v>
      </c>
      <c r="AB46" t="s">
        <v>66</v>
      </c>
      <c r="AD46" t="b">
        <v>0</v>
      </c>
      <c r="AE46" t="s">
        <v>68</v>
      </c>
      <c r="AF46" t="s">
        <v>71</v>
      </c>
      <c r="AG46" t="s">
        <v>73</v>
      </c>
      <c r="AH46" t="s">
        <v>126</v>
      </c>
    </row>
    <row r="47" spans="1:34" x14ac:dyDescent="0.25">
      <c r="A47">
        <v>7.1689000000000003E-2</v>
      </c>
      <c r="B47" t="b">
        <v>0</v>
      </c>
      <c r="C47" t="str">
        <f t="shared" si="0"/>
        <v>sell</v>
      </c>
      <c r="D47" t="b">
        <v>0</v>
      </c>
      <c r="E47">
        <v>4618173011</v>
      </c>
      <c r="F47">
        <v>168.68</v>
      </c>
      <c r="G47">
        <v>0.85</v>
      </c>
      <c r="H47">
        <v>0</v>
      </c>
      <c r="I47" t="s">
        <v>15</v>
      </c>
      <c r="J47" t="s">
        <v>14</v>
      </c>
      <c r="K47" s="3">
        <v>45870.614125335647</v>
      </c>
      <c r="L47">
        <v>20074882</v>
      </c>
      <c r="M47">
        <v>1656799</v>
      </c>
      <c r="N47" t="s">
        <v>50</v>
      </c>
      <c r="O47" t="s">
        <v>51</v>
      </c>
      <c r="P47" s="4">
        <v>36161</v>
      </c>
      <c r="Q47">
        <v>646464</v>
      </c>
      <c r="R47">
        <v>1656799</v>
      </c>
      <c r="S47" t="s">
        <v>52</v>
      </c>
      <c r="T47" t="s">
        <v>57</v>
      </c>
      <c r="U47" t="s">
        <v>74</v>
      </c>
      <c r="V47" t="s">
        <v>76</v>
      </c>
      <c r="W47" t="str">
        <f>IF(C47="sell",Sheet1!$A$2,'20250819_fills_1656799'!Q47)</f>
        <v>2138005EFA978Y43G944</v>
      </c>
      <c r="X47">
        <f>IF(C47="buy",Sheet1!$A$2,'20250819_fills_1656799'!Q47)</f>
        <v>646464</v>
      </c>
      <c r="Y47" t="s">
        <v>60</v>
      </c>
      <c r="Z47" t="s">
        <v>64</v>
      </c>
      <c r="AA47" t="s">
        <v>63</v>
      </c>
      <c r="AB47" t="s">
        <v>66</v>
      </c>
      <c r="AD47" t="b">
        <v>0</v>
      </c>
      <c r="AE47" t="s">
        <v>68</v>
      </c>
      <c r="AF47" t="s">
        <v>71</v>
      </c>
      <c r="AG47" t="s">
        <v>73</v>
      </c>
      <c r="AH47" t="s">
        <v>127</v>
      </c>
    </row>
    <row r="48" spans="1:34" x14ac:dyDescent="0.25">
      <c r="A48">
        <v>8.3299999999999997E-4</v>
      </c>
      <c r="B48" t="b">
        <v>1</v>
      </c>
      <c r="C48" t="str">
        <f t="shared" si="0"/>
        <v>buy</v>
      </c>
      <c r="D48" t="b">
        <v>0</v>
      </c>
      <c r="E48">
        <v>4611647631</v>
      </c>
      <c r="F48">
        <v>166.41</v>
      </c>
      <c r="G48">
        <v>0.01</v>
      </c>
      <c r="H48">
        <v>0</v>
      </c>
      <c r="I48" t="s">
        <v>15</v>
      </c>
      <c r="J48" t="s">
        <v>14</v>
      </c>
      <c r="K48" s="3">
        <v>45870.57444866898</v>
      </c>
      <c r="L48">
        <v>20065392</v>
      </c>
      <c r="M48">
        <v>1656799</v>
      </c>
      <c r="N48" t="s">
        <v>50</v>
      </c>
      <c r="O48" t="s">
        <v>51</v>
      </c>
      <c r="P48" s="4">
        <v>36161</v>
      </c>
      <c r="Q48">
        <v>646464</v>
      </c>
      <c r="R48">
        <v>1656799</v>
      </c>
      <c r="S48" t="s">
        <v>52</v>
      </c>
      <c r="T48" t="s">
        <v>57</v>
      </c>
      <c r="U48" t="s">
        <v>74</v>
      </c>
      <c r="V48" t="s">
        <v>76</v>
      </c>
      <c r="W48">
        <f>IF(C48="sell",Sheet1!$A$2,'20250819_fills_1656799'!Q48)</f>
        <v>646464</v>
      </c>
      <c r="X48" t="str">
        <f>IF(C48="buy",Sheet1!$A$2,'20250819_fills_1656799'!Q48)</f>
        <v>2138005EFA978Y43G944</v>
      </c>
      <c r="Y48" t="s">
        <v>60</v>
      </c>
      <c r="Z48" t="s">
        <v>64</v>
      </c>
      <c r="AA48" t="s">
        <v>63</v>
      </c>
      <c r="AB48" t="s">
        <v>66</v>
      </c>
      <c r="AD48" t="b">
        <v>0</v>
      </c>
      <c r="AE48" t="s">
        <v>68</v>
      </c>
      <c r="AF48" t="s">
        <v>71</v>
      </c>
      <c r="AG48" t="s">
        <v>73</v>
      </c>
      <c r="AH48" t="s">
        <v>128</v>
      </c>
    </row>
    <row r="49" spans="1:34" x14ac:dyDescent="0.25">
      <c r="A49">
        <v>6.4068E-2</v>
      </c>
      <c r="B49" t="b">
        <v>1</v>
      </c>
      <c r="C49" t="str">
        <f t="shared" si="0"/>
        <v>buy</v>
      </c>
      <c r="D49" t="b">
        <v>0</v>
      </c>
      <c r="E49">
        <v>4611647631</v>
      </c>
      <c r="F49">
        <v>166.41</v>
      </c>
      <c r="G49">
        <v>0.77</v>
      </c>
      <c r="H49">
        <v>0</v>
      </c>
      <c r="I49" t="s">
        <v>15</v>
      </c>
      <c r="J49" t="s">
        <v>14</v>
      </c>
      <c r="K49" s="3">
        <v>45870.57444866898</v>
      </c>
      <c r="L49">
        <v>20065393</v>
      </c>
      <c r="M49">
        <v>1656799</v>
      </c>
      <c r="N49" t="s">
        <v>50</v>
      </c>
      <c r="O49" t="s">
        <v>51</v>
      </c>
      <c r="P49" s="4">
        <v>36161</v>
      </c>
      <c r="Q49">
        <v>646464</v>
      </c>
      <c r="R49">
        <v>1656799</v>
      </c>
      <c r="S49" t="s">
        <v>52</v>
      </c>
      <c r="T49" t="s">
        <v>57</v>
      </c>
      <c r="U49" t="s">
        <v>74</v>
      </c>
      <c r="V49" t="s">
        <v>76</v>
      </c>
      <c r="W49">
        <f>IF(C49="sell",Sheet1!$A$2,'20250819_fills_1656799'!Q49)</f>
        <v>646464</v>
      </c>
      <c r="X49" t="str">
        <f>IF(C49="buy",Sheet1!$A$2,'20250819_fills_1656799'!Q49)</f>
        <v>2138005EFA978Y43G944</v>
      </c>
      <c r="Y49" t="s">
        <v>60</v>
      </c>
      <c r="Z49" t="s">
        <v>64</v>
      </c>
      <c r="AA49" t="s">
        <v>63</v>
      </c>
      <c r="AB49" t="s">
        <v>66</v>
      </c>
      <c r="AD49" t="b">
        <v>0</v>
      </c>
      <c r="AE49" t="s">
        <v>68</v>
      </c>
      <c r="AF49" t="s">
        <v>71</v>
      </c>
      <c r="AG49" t="s">
        <v>73</v>
      </c>
      <c r="AH49" t="s">
        <v>129</v>
      </c>
    </row>
    <row r="50" spans="1:34" x14ac:dyDescent="0.25">
      <c r="A50">
        <v>5.875E-3</v>
      </c>
      <c r="B50" t="b">
        <v>1</v>
      </c>
      <c r="C50" t="str">
        <f t="shared" si="0"/>
        <v>buy</v>
      </c>
      <c r="D50" t="b">
        <v>0</v>
      </c>
      <c r="E50">
        <v>4610821680</v>
      </c>
      <c r="F50">
        <v>167.84</v>
      </c>
      <c r="G50">
        <v>7.0000000000000007E-2</v>
      </c>
      <c r="H50">
        <v>0</v>
      </c>
      <c r="I50" t="s">
        <v>15</v>
      </c>
      <c r="J50" t="s">
        <v>14</v>
      </c>
      <c r="K50" s="3">
        <v>45870.569482592589</v>
      </c>
      <c r="L50">
        <v>20063947</v>
      </c>
      <c r="M50">
        <v>1656799</v>
      </c>
      <c r="N50" t="s">
        <v>50</v>
      </c>
      <c r="O50" t="s">
        <v>51</v>
      </c>
      <c r="P50" s="4">
        <v>36161</v>
      </c>
      <c r="Q50">
        <v>646464</v>
      </c>
      <c r="R50">
        <v>1656799</v>
      </c>
      <c r="S50" t="s">
        <v>52</v>
      </c>
      <c r="T50" t="s">
        <v>57</v>
      </c>
      <c r="U50" t="s">
        <v>74</v>
      </c>
      <c r="V50" t="s">
        <v>76</v>
      </c>
      <c r="W50">
        <f>IF(C50="sell",Sheet1!$A$2,'20250819_fills_1656799'!Q50)</f>
        <v>646464</v>
      </c>
      <c r="X50" t="str">
        <f>IF(C50="buy",Sheet1!$A$2,'20250819_fills_1656799'!Q50)</f>
        <v>2138005EFA978Y43G944</v>
      </c>
      <c r="Y50" t="s">
        <v>60</v>
      </c>
      <c r="Z50" t="s">
        <v>64</v>
      </c>
      <c r="AA50" t="s">
        <v>63</v>
      </c>
      <c r="AB50" t="s">
        <v>66</v>
      </c>
      <c r="AD50" t="b">
        <v>0</v>
      </c>
      <c r="AE50" t="s">
        <v>68</v>
      </c>
      <c r="AF50" t="s">
        <v>71</v>
      </c>
      <c r="AG50" t="s">
        <v>73</v>
      </c>
      <c r="AH50" t="s">
        <v>130</v>
      </c>
    </row>
    <row r="51" spans="1:34" x14ac:dyDescent="0.25">
      <c r="A51">
        <v>1.9889999999999999E-3</v>
      </c>
      <c r="B51" t="b">
        <v>0</v>
      </c>
      <c r="C51" t="str">
        <f t="shared" si="0"/>
        <v>sell</v>
      </c>
      <c r="D51" t="b">
        <v>0</v>
      </c>
      <c r="E51">
        <v>3927062713</v>
      </c>
      <c r="F51">
        <v>198.9</v>
      </c>
      <c r="G51">
        <v>0.02</v>
      </c>
      <c r="H51">
        <v>0</v>
      </c>
      <c r="I51" t="s">
        <v>15</v>
      </c>
      <c r="J51" t="s">
        <v>14</v>
      </c>
      <c r="K51" s="3">
        <v>45861.389845138889</v>
      </c>
      <c r="L51">
        <v>18970773</v>
      </c>
      <c r="M51">
        <v>1656799</v>
      </c>
      <c r="N51" t="s">
        <v>50</v>
      </c>
      <c r="O51" t="s">
        <v>51</v>
      </c>
      <c r="P51" s="4">
        <v>36161</v>
      </c>
      <c r="Q51">
        <v>646464</v>
      </c>
      <c r="R51">
        <v>1656799</v>
      </c>
      <c r="S51" t="s">
        <v>52</v>
      </c>
      <c r="T51" t="s">
        <v>57</v>
      </c>
      <c r="U51" t="s">
        <v>74</v>
      </c>
      <c r="V51" t="s">
        <v>76</v>
      </c>
      <c r="W51" t="str">
        <f>IF(C51="sell",Sheet1!$A$2,'20250819_fills_1656799'!Q51)</f>
        <v>2138005EFA978Y43G944</v>
      </c>
      <c r="X51">
        <f>IF(C51="buy",Sheet1!$A$2,'20250819_fills_1656799'!Q51)</f>
        <v>646464</v>
      </c>
      <c r="Y51" t="s">
        <v>60</v>
      </c>
      <c r="Z51" t="s">
        <v>64</v>
      </c>
      <c r="AA51" t="s">
        <v>63</v>
      </c>
      <c r="AB51" t="s">
        <v>66</v>
      </c>
      <c r="AD51" t="b">
        <v>0</v>
      </c>
      <c r="AE51" t="s">
        <v>68</v>
      </c>
      <c r="AF51" t="s">
        <v>71</v>
      </c>
      <c r="AG51" t="s">
        <v>73</v>
      </c>
      <c r="AH51" t="s">
        <v>131</v>
      </c>
    </row>
    <row r="52" spans="1:34" x14ac:dyDescent="0.25">
      <c r="A52">
        <v>1.4918000000000001E-2</v>
      </c>
      <c r="B52" t="b">
        <v>0</v>
      </c>
      <c r="C52" t="str">
        <f t="shared" si="0"/>
        <v>sell</v>
      </c>
      <c r="D52" t="b">
        <v>0</v>
      </c>
      <c r="E52">
        <v>3927062713</v>
      </c>
      <c r="F52">
        <v>198.9</v>
      </c>
      <c r="G52">
        <v>0.15</v>
      </c>
      <c r="H52">
        <v>0</v>
      </c>
      <c r="I52" t="s">
        <v>15</v>
      </c>
      <c r="J52" t="s">
        <v>14</v>
      </c>
      <c r="K52" s="3">
        <v>45861.389845138889</v>
      </c>
      <c r="L52">
        <v>18970772</v>
      </c>
      <c r="M52">
        <v>1656799</v>
      </c>
      <c r="N52" t="s">
        <v>50</v>
      </c>
      <c r="O52" t="s">
        <v>51</v>
      </c>
      <c r="P52" s="4">
        <v>36161</v>
      </c>
      <c r="Q52">
        <v>646464</v>
      </c>
      <c r="R52">
        <v>1656799</v>
      </c>
      <c r="S52" t="s">
        <v>52</v>
      </c>
      <c r="T52" t="s">
        <v>57</v>
      </c>
      <c r="U52" t="s">
        <v>74</v>
      </c>
      <c r="V52" t="s">
        <v>76</v>
      </c>
      <c r="W52" t="str">
        <f>IF(C52="sell",Sheet1!$A$2,'20250819_fills_1656799'!Q52)</f>
        <v>2138005EFA978Y43G944</v>
      </c>
      <c r="X52">
        <f>IF(C52="buy",Sheet1!$A$2,'20250819_fills_1656799'!Q52)</f>
        <v>646464</v>
      </c>
      <c r="Y52" t="s">
        <v>60</v>
      </c>
      <c r="Z52" t="s">
        <v>64</v>
      </c>
      <c r="AA52" t="s">
        <v>63</v>
      </c>
      <c r="AB52" t="s">
        <v>66</v>
      </c>
      <c r="AD52" t="b">
        <v>0</v>
      </c>
      <c r="AE52" t="s">
        <v>68</v>
      </c>
      <c r="AF52" t="s">
        <v>71</v>
      </c>
      <c r="AG52" t="s">
        <v>73</v>
      </c>
      <c r="AH52" t="s">
        <v>132</v>
      </c>
    </row>
    <row r="53" spans="1:34" x14ac:dyDescent="0.25">
      <c r="A53">
        <v>7.9559999999999995E-3</v>
      </c>
      <c r="B53" t="b">
        <v>0</v>
      </c>
      <c r="C53" t="str">
        <f t="shared" si="0"/>
        <v>sell</v>
      </c>
      <c r="D53" t="b">
        <v>0</v>
      </c>
      <c r="E53">
        <v>3927062713</v>
      </c>
      <c r="F53">
        <v>198.9</v>
      </c>
      <c r="G53">
        <v>0.08</v>
      </c>
      <c r="H53">
        <v>0</v>
      </c>
      <c r="I53" t="s">
        <v>15</v>
      </c>
      <c r="J53" t="s">
        <v>14</v>
      </c>
      <c r="K53" s="3">
        <v>45861.389845138889</v>
      </c>
      <c r="L53">
        <v>18970774</v>
      </c>
      <c r="M53">
        <v>1656799</v>
      </c>
      <c r="N53" t="s">
        <v>50</v>
      </c>
      <c r="O53" t="s">
        <v>51</v>
      </c>
      <c r="P53" s="4">
        <v>36161</v>
      </c>
      <c r="Q53">
        <v>646464</v>
      </c>
      <c r="R53">
        <v>1656799</v>
      </c>
      <c r="S53" t="s">
        <v>52</v>
      </c>
      <c r="T53" t="s">
        <v>57</v>
      </c>
      <c r="U53" t="s">
        <v>74</v>
      </c>
      <c r="V53" t="s">
        <v>76</v>
      </c>
      <c r="W53" t="str">
        <f>IF(C53="sell",Sheet1!$A$2,'20250819_fills_1656799'!Q53)</f>
        <v>2138005EFA978Y43G944</v>
      </c>
      <c r="X53">
        <f>IF(C53="buy",Sheet1!$A$2,'20250819_fills_1656799'!Q53)</f>
        <v>646464</v>
      </c>
      <c r="Y53" t="s">
        <v>60</v>
      </c>
      <c r="Z53" t="s">
        <v>64</v>
      </c>
      <c r="AA53" t="s">
        <v>63</v>
      </c>
      <c r="AB53" t="s">
        <v>66</v>
      </c>
      <c r="AD53" t="b">
        <v>0</v>
      </c>
      <c r="AE53" t="s">
        <v>68</v>
      </c>
      <c r="AF53" t="s">
        <v>71</v>
      </c>
      <c r="AG53" t="s">
        <v>73</v>
      </c>
      <c r="AH53" t="s">
        <v>133</v>
      </c>
    </row>
    <row r="54" spans="1:34" x14ac:dyDescent="0.25">
      <c r="A54">
        <v>2.4947E-2</v>
      </c>
      <c r="B54" t="b">
        <v>1</v>
      </c>
      <c r="C54" t="str">
        <f t="shared" si="0"/>
        <v>buy</v>
      </c>
      <c r="D54" t="b">
        <v>0</v>
      </c>
      <c r="E54">
        <v>3926660982</v>
      </c>
      <c r="F54">
        <v>199.57</v>
      </c>
      <c r="G54">
        <v>0.25</v>
      </c>
      <c r="H54">
        <v>0</v>
      </c>
      <c r="I54" t="s">
        <v>15</v>
      </c>
      <c r="J54" t="s">
        <v>14</v>
      </c>
      <c r="K54" s="3">
        <v>45861.383178263888</v>
      </c>
      <c r="L54">
        <v>18970169</v>
      </c>
      <c r="M54">
        <v>1656799</v>
      </c>
      <c r="N54" t="s">
        <v>50</v>
      </c>
      <c r="O54" t="s">
        <v>51</v>
      </c>
      <c r="P54" s="4">
        <v>36161</v>
      </c>
      <c r="Q54">
        <v>646464</v>
      </c>
      <c r="R54">
        <v>1656799</v>
      </c>
      <c r="S54" t="s">
        <v>52</v>
      </c>
      <c r="T54" t="s">
        <v>57</v>
      </c>
      <c r="U54" t="s">
        <v>74</v>
      </c>
      <c r="V54" t="s">
        <v>76</v>
      </c>
      <c r="W54">
        <f>IF(C54="sell",Sheet1!$A$2,'20250819_fills_1656799'!Q54)</f>
        <v>646464</v>
      </c>
      <c r="X54" t="str">
        <f>IF(C54="buy",Sheet1!$A$2,'20250819_fills_1656799'!Q54)</f>
        <v>2138005EFA978Y43G944</v>
      </c>
      <c r="Y54" t="s">
        <v>60</v>
      </c>
      <c r="Z54" t="s">
        <v>64</v>
      </c>
      <c r="AA54" t="s">
        <v>63</v>
      </c>
      <c r="AB54" t="s">
        <v>66</v>
      </c>
      <c r="AD54" t="b">
        <v>0</v>
      </c>
      <c r="AE54" t="s">
        <v>68</v>
      </c>
      <c r="AF54" t="s">
        <v>71</v>
      </c>
      <c r="AG54" t="s">
        <v>73</v>
      </c>
      <c r="AH54" t="s">
        <v>134</v>
      </c>
    </row>
    <row r="55" spans="1:34" x14ac:dyDescent="0.25">
      <c r="A55">
        <v>6.9550000000000002E-3</v>
      </c>
      <c r="B55" t="b">
        <v>0</v>
      </c>
      <c r="C55" t="str">
        <f t="shared" si="0"/>
        <v>sell</v>
      </c>
      <c r="D55" t="b">
        <v>0</v>
      </c>
      <c r="E55" s="1" t="s">
        <v>17</v>
      </c>
      <c r="F55">
        <v>106990.6</v>
      </c>
      <c r="G55">
        <v>1.2999999999999999E-4</v>
      </c>
      <c r="H55">
        <v>0</v>
      </c>
      <c r="I55" t="s">
        <v>18</v>
      </c>
      <c r="J55" t="s">
        <v>14</v>
      </c>
      <c r="K55" s="3">
        <v>45806.600720613424</v>
      </c>
      <c r="L55">
        <v>11085362</v>
      </c>
      <c r="M55">
        <v>1656799</v>
      </c>
      <c r="N55" t="s">
        <v>50</v>
      </c>
      <c r="O55" t="s">
        <v>51</v>
      </c>
      <c r="P55" s="4">
        <v>36161</v>
      </c>
      <c r="Q55">
        <v>646464</v>
      </c>
      <c r="R55">
        <v>1656799</v>
      </c>
      <c r="S55" t="s">
        <v>52</v>
      </c>
      <c r="T55" t="s">
        <v>57</v>
      </c>
      <c r="U55" t="s">
        <v>74</v>
      </c>
      <c r="V55" t="s">
        <v>76</v>
      </c>
      <c r="W55" t="str">
        <f>IF(C55="sell",Sheet1!$A$2,'20250819_fills_1656799'!Q55)</f>
        <v>2138005EFA978Y43G944</v>
      </c>
      <c r="X55">
        <f>IF(C55="buy",Sheet1!$A$2,'20250819_fills_1656799'!Q55)</f>
        <v>646464</v>
      </c>
      <c r="Y55" t="s">
        <v>60</v>
      </c>
      <c r="Z55" t="s">
        <v>64</v>
      </c>
      <c r="AA55" t="s">
        <v>63</v>
      </c>
      <c r="AB55" t="s">
        <v>66</v>
      </c>
      <c r="AD55" t="b">
        <v>0</v>
      </c>
      <c r="AE55" t="s">
        <v>68</v>
      </c>
      <c r="AF55" t="s">
        <v>71</v>
      </c>
      <c r="AG55" t="s">
        <v>73</v>
      </c>
      <c r="AH55" t="s">
        <v>135</v>
      </c>
    </row>
    <row r="56" spans="1:34" x14ac:dyDescent="0.25">
      <c r="A56">
        <v>7.0200000000000002E-3</v>
      </c>
      <c r="B56" t="b">
        <v>1</v>
      </c>
      <c r="C56" t="str">
        <f t="shared" si="0"/>
        <v>buy</v>
      </c>
      <c r="D56" t="b">
        <v>0</v>
      </c>
      <c r="E56" s="1" t="s">
        <v>19</v>
      </c>
      <c r="F56">
        <v>107997</v>
      </c>
      <c r="G56">
        <v>1.2999999999999999E-4</v>
      </c>
      <c r="H56">
        <v>0</v>
      </c>
      <c r="I56" t="s">
        <v>18</v>
      </c>
      <c r="J56" t="s">
        <v>14</v>
      </c>
      <c r="K56" s="3">
        <v>45806.27466447917</v>
      </c>
      <c r="L56">
        <v>11017165</v>
      </c>
      <c r="M56">
        <v>1656799</v>
      </c>
      <c r="N56" t="s">
        <v>50</v>
      </c>
      <c r="O56" t="s">
        <v>51</v>
      </c>
      <c r="P56" s="4">
        <v>36161</v>
      </c>
      <c r="Q56">
        <v>646464</v>
      </c>
      <c r="R56">
        <v>1656799</v>
      </c>
      <c r="S56" t="s">
        <v>52</v>
      </c>
      <c r="T56" t="s">
        <v>57</v>
      </c>
      <c r="U56" t="s">
        <v>74</v>
      </c>
      <c r="V56" t="s">
        <v>76</v>
      </c>
      <c r="W56">
        <f>IF(C56="sell",Sheet1!$A$2,'20250819_fills_1656799'!Q56)</f>
        <v>646464</v>
      </c>
      <c r="X56" t="str">
        <f>IF(C56="buy",Sheet1!$A$2,'20250819_fills_1656799'!Q56)</f>
        <v>2138005EFA978Y43G944</v>
      </c>
      <c r="Y56" t="s">
        <v>60</v>
      </c>
      <c r="Z56" t="s">
        <v>64</v>
      </c>
      <c r="AA56" t="s">
        <v>63</v>
      </c>
      <c r="AB56" t="s">
        <v>66</v>
      </c>
      <c r="AD56" t="b">
        <v>0</v>
      </c>
      <c r="AE56" t="s">
        <v>68</v>
      </c>
      <c r="AF56" t="s">
        <v>71</v>
      </c>
      <c r="AG56" t="s">
        <v>73</v>
      </c>
      <c r="AH56" t="s">
        <v>136</v>
      </c>
    </row>
    <row r="57" spans="1:34" x14ac:dyDescent="0.25">
      <c r="A57">
        <v>2.1610000000000002E-3</v>
      </c>
      <c r="B57" t="b">
        <v>0</v>
      </c>
      <c r="C57" t="str">
        <f t="shared" si="0"/>
        <v>sell</v>
      </c>
      <c r="D57" t="b">
        <v>0</v>
      </c>
      <c r="E57" s="1" t="s">
        <v>20</v>
      </c>
      <c r="F57">
        <v>144.01</v>
      </c>
      <c r="G57">
        <v>0.03</v>
      </c>
      <c r="H57">
        <v>0</v>
      </c>
      <c r="I57" t="s">
        <v>15</v>
      </c>
      <c r="J57" t="s">
        <v>14</v>
      </c>
      <c r="K57" s="3">
        <v>45782.481140682874</v>
      </c>
      <c r="L57">
        <v>10138665</v>
      </c>
      <c r="M57">
        <v>1656799</v>
      </c>
      <c r="N57" t="s">
        <v>50</v>
      </c>
      <c r="O57" t="s">
        <v>51</v>
      </c>
      <c r="P57" s="4">
        <v>36161</v>
      </c>
      <c r="Q57">
        <v>646464</v>
      </c>
      <c r="R57">
        <v>1656799</v>
      </c>
      <c r="S57" t="s">
        <v>52</v>
      </c>
      <c r="T57" t="s">
        <v>57</v>
      </c>
      <c r="U57" t="s">
        <v>74</v>
      </c>
      <c r="V57" t="s">
        <v>76</v>
      </c>
      <c r="W57" t="str">
        <f>IF(C57="sell",Sheet1!$A$2,'20250819_fills_1656799'!Q57)</f>
        <v>2138005EFA978Y43G944</v>
      </c>
      <c r="X57">
        <f>IF(C57="buy",Sheet1!$A$2,'20250819_fills_1656799'!Q57)</f>
        <v>646464</v>
      </c>
      <c r="Y57" t="s">
        <v>60</v>
      </c>
      <c r="Z57" t="s">
        <v>64</v>
      </c>
      <c r="AA57" t="s">
        <v>63</v>
      </c>
      <c r="AB57" t="s">
        <v>66</v>
      </c>
      <c r="AD57" t="b">
        <v>0</v>
      </c>
      <c r="AE57" t="s">
        <v>68</v>
      </c>
      <c r="AF57" t="s">
        <v>71</v>
      </c>
      <c r="AG57" t="s">
        <v>73</v>
      </c>
      <c r="AH57" t="s">
        <v>137</v>
      </c>
    </row>
    <row r="58" spans="1:34" x14ac:dyDescent="0.25">
      <c r="A58">
        <v>3.0200000000000002E-4</v>
      </c>
      <c r="B58" t="b">
        <v>0</v>
      </c>
      <c r="C58" t="str">
        <f t="shared" si="0"/>
        <v>sell</v>
      </c>
      <c r="D58" t="b">
        <v>1</v>
      </c>
      <c r="E58" s="1" t="s">
        <v>21</v>
      </c>
      <c r="F58">
        <v>151</v>
      </c>
      <c r="G58">
        <v>0.01</v>
      </c>
      <c r="H58">
        <v>0</v>
      </c>
      <c r="I58" t="s">
        <v>15</v>
      </c>
      <c r="J58" t="s">
        <v>14</v>
      </c>
      <c r="K58" s="3">
        <v>45770.197386990738</v>
      </c>
      <c r="L58">
        <v>8362668</v>
      </c>
      <c r="M58">
        <v>1656799</v>
      </c>
      <c r="N58" t="s">
        <v>50</v>
      </c>
      <c r="O58" t="s">
        <v>51</v>
      </c>
      <c r="P58" s="4">
        <v>36161</v>
      </c>
      <c r="Q58">
        <v>646464</v>
      </c>
      <c r="R58">
        <v>1656799</v>
      </c>
      <c r="S58" t="s">
        <v>52</v>
      </c>
      <c r="T58" t="s">
        <v>57</v>
      </c>
      <c r="U58" t="s">
        <v>74</v>
      </c>
      <c r="V58" t="s">
        <v>76</v>
      </c>
      <c r="W58" t="str">
        <f>IF(C58="sell",Sheet1!$A$2,'20250819_fills_1656799'!Q58)</f>
        <v>2138005EFA978Y43G944</v>
      </c>
      <c r="X58">
        <f>IF(C58="buy",Sheet1!$A$2,'20250819_fills_1656799'!Q58)</f>
        <v>646464</v>
      </c>
      <c r="Y58" t="s">
        <v>60</v>
      </c>
      <c r="Z58" t="s">
        <v>64</v>
      </c>
      <c r="AA58" t="s">
        <v>63</v>
      </c>
      <c r="AB58" t="s">
        <v>66</v>
      </c>
      <c r="AD58" t="b">
        <v>0</v>
      </c>
      <c r="AE58" t="s">
        <v>68</v>
      </c>
      <c r="AF58" t="s">
        <v>71</v>
      </c>
      <c r="AG58" t="s">
        <v>73</v>
      </c>
      <c r="AH58" t="s">
        <v>138</v>
      </c>
    </row>
    <row r="59" spans="1:34" x14ac:dyDescent="0.25">
      <c r="A59">
        <v>7.5000000000000002E-4</v>
      </c>
      <c r="B59" t="b">
        <v>0</v>
      </c>
      <c r="C59" t="str">
        <f t="shared" si="0"/>
        <v>sell</v>
      </c>
      <c r="D59" t="b">
        <v>0</v>
      </c>
      <c r="E59">
        <v>1647237</v>
      </c>
      <c r="F59">
        <v>149.97999999999999</v>
      </c>
      <c r="G59">
        <v>0.01</v>
      </c>
      <c r="H59">
        <v>0</v>
      </c>
      <c r="I59" t="s">
        <v>15</v>
      </c>
      <c r="J59" t="s">
        <v>14</v>
      </c>
      <c r="K59" s="3">
        <v>45769.96056028935</v>
      </c>
      <c r="L59">
        <v>8315346</v>
      </c>
      <c r="M59">
        <v>1656799</v>
      </c>
      <c r="N59" t="s">
        <v>50</v>
      </c>
      <c r="O59" t="s">
        <v>51</v>
      </c>
      <c r="P59" s="4">
        <v>36161</v>
      </c>
      <c r="Q59">
        <v>646464</v>
      </c>
      <c r="R59">
        <v>1656799</v>
      </c>
      <c r="S59" t="s">
        <v>52</v>
      </c>
      <c r="T59" t="s">
        <v>57</v>
      </c>
      <c r="U59" t="s">
        <v>74</v>
      </c>
      <c r="V59" t="s">
        <v>76</v>
      </c>
      <c r="W59" t="str">
        <f>IF(C59="sell",Sheet1!$A$2,'20250819_fills_1656799'!Q59)</f>
        <v>2138005EFA978Y43G944</v>
      </c>
      <c r="X59">
        <f>IF(C59="buy",Sheet1!$A$2,'20250819_fills_1656799'!Q59)</f>
        <v>646464</v>
      </c>
      <c r="Y59" t="s">
        <v>60</v>
      </c>
      <c r="Z59" t="s">
        <v>64</v>
      </c>
      <c r="AA59" t="s">
        <v>63</v>
      </c>
      <c r="AB59" t="s">
        <v>66</v>
      </c>
      <c r="AD59" t="b">
        <v>0</v>
      </c>
      <c r="AE59" t="s">
        <v>68</v>
      </c>
      <c r="AF59" t="s">
        <v>71</v>
      </c>
      <c r="AG59" t="s">
        <v>73</v>
      </c>
      <c r="AH59" t="s">
        <v>139</v>
      </c>
    </row>
    <row r="60" spans="1:34" x14ac:dyDescent="0.25">
      <c r="A60">
        <v>6.4999999999999997E-4</v>
      </c>
      <c r="B60" t="b">
        <v>0</v>
      </c>
      <c r="C60" t="str">
        <f t="shared" si="0"/>
        <v>sell</v>
      </c>
      <c r="D60" t="b">
        <v>0</v>
      </c>
      <c r="E60">
        <v>1647236</v>
      </c>
      <c r="F60">
        <v>129.86000000000001</v>
      </c>
      <c r="G60">
        <v>0.01</v>
      </c>
      <c r="H60">
        <v>0</v>
      </c>
      <c r="I60" t="s">
        <v>15</v>
      </c>
      <c r="J60" t="s">
        <v>14</v>
      </c>
      <c r="K60" s="3">
        <v>45744.580057546293</v>
      </c>
      <c r="L60">
        <v>3459921</v>
      </c>
      <c r="M60">
        <v>1656799</v>
      </c>
      <c r="N60" t="s">
        <v>50</v>
      </c>
      <c r="O60" t="s">
        <v>51</v>
      </c>
      <c r="P60" s="4">
        <v>36161</v>
      </c>
      <c r="Q60">
        <v>646464</v>
      </c>
      <c r="R60">
        <v>1656799</v>
      </c>
      <c r="S60" t="s">
        <v>52</v>
      </c>
      <c r="T60" t="s">
        <v>57</v>
      </c>
      <c r="U60" t="s">
        <v>74</v>
      </c>
      <c r="V60" t="s">
        <v>76</v>
      </c>
      <c r="W60" t="str">
        <f>IF(C60="sell",Sheet1!$A$2,'20250819_fills_1656799'!Q60)</f>
        <v>2138005EFA978Y43G944</v>
      </c>
      <c r="X60">
        <f>IF(C60="buy",Sheet1!$A$2,'20250819_fills_1656799'!Q60)</f>
        <v>646464</v>
      </c>
      <c r="Y60" t="s">
        <v>60</v>
      </c>
      <c r="Z60" t="s">
        <v>64</v>
      </c>
      <c r="AA60" t="s">
        <v>63</v>
      </c>
      <c r="AB60" t="s">
        <v>66</v>
      </c>
      <c r="AD60" t="b">
        <v>0</v>
      </c>
      <c r="AE60" t="s">
        <v>68</v>
      </c>
      <c r="AF60" t="s">
        <v>71</v>
      </c>
      <c r="AG60" t="s">
        <v>73</v>
      </c>
      <c r="AH60" t="s">
        <v>140</v>
      </c>
    </row>
    <row r="61" spans="1:34" x14ac:dyDescent="0.25">
      <c r="A61">
        <v>7.2099999999999996E-4</v>
      </c>
      <c r="B61" t="b">
        <v>1</v>
      </c>
      <c r="C61" t="str">
        <f t="shared" si="0"/>
        <v>buy</v>
      </c>
      <c r="D61" t="b">
        <v>0</v>
      </c>
      <c r="E61" s="1" t="s">
        <v>22</v>
      </c>
      <c r="F61">
        <v>144.01</v>
      </c>
      <c r="G61">
        <v>0.01</v>
      </c>
      <c r="H61">
        <v>0</v>
      </c>
      <c r="I61" t="s">
        <v>15</v>
      </c>
      <c r="J61" t="s">
        <v>14</v>
      </c>
      <c r="K61" s="3">
        <v>45742.348880717589</v>
      </c>
      <c r="L61">
        <v>3208418</v>
      </c>
      <c r="M61">
        <v>1656799</v>
      </c>
      <c r="N61" t="s">
        <v>50</v>
      </c>
      <c r="O61" t="s">
        <v>51</v>
      </c>
      <c r="P61" s="4">
        <v>36161</v>
      </c>
      <c r="Q61">
        <v>646464</v>
      </c>
      <c r="R61">
        <v>1656799</v>
      </c>
      <c r="S61" t="s">
        <v>52</v>
      </c>
      <c r="T61" t="s">
        <v>57</v>
      </c>
      <c r="U61" t="s">
        <v>74</v>
      </c>
      <c r="V61" t="s">
        <v>76</v>
      </c>
      <c r="W61">
        <f>IF(C61="sell",Sheet1!$A$2,'20250819_fills_1656799'!Q61)</f>
        <v>646464</v>
      </c>
      <c r="X61" t="str">
        <f>IF(C61="buy",Sheet1!$A$2,'20250819_fills_1656799'!Q61)</f>
        <v>2138005EFA978Y43G944</v>
      </c>
      <c r="Y61" t="s">
        <v>60</v>
      </c>
      <c r="Z61" t="s">
        <v>64</v>
      </c>
      <c r="AA61" t="s">
        <v>63</v>
      </c>
      <c r="AB61" t="s">
        <v>66</v>
      </c>
      <c r="AD61" t="b">
        <v>0</v>
      </c>
      <c r="AE61" t="s">
        <v>68</v>
      </c>
      <c r="AF61" t="s">
        <v>71</v>
      </c>
      <c r="AG61" t="s">
        <v>73</v>
      </c>
      <c r="AH61" t="s">
        <v>141</v>
      </c>
    </row>
    <row r="62" spans="1:34" x14ac:dyDescent="0.25">
      <c r="A62">
        <v>3.3509999999999998E-3</v>
      </c>
      <c r="B62" t="b">
        <v>0</v>
      </c>
      <c r="C62" t="str">
        <f t="shared" si="0"/>
        <v>sell</v>
      </c>
      <c r="D62" t="b">
        <v>0</v>
      </c>
      <c r="E62" s="1" t="s">
        <v>23</v>
      </c>
      <c r="F62">
        <v>134.02000000000001</v>
      </c>
      <c r="G62">
        <v>0.05</v>
      </c>
      <c r="H62">
        <v>0</v>
      </c>
      <c r="I62" t="s">
        <v>15</v>
      </c>
      <c r="J62" t="s">
        <v>14</v>
      </c>
      <c r="K62" s="3">
        <v>45736.359207777779</v>
      </c>
      <c r="L62">
        <v>2763884</v>
      </c>
      <c r="M62">
        <v>1656799</v>
      </c>
      <c r="N62" t="s">
        <v>50</v>
      </c>
      <c r="O62" t="s">
        <v>51</v>
      </c>
      <c r="P62" s="4">
        <v>36161</v>
      </c>
      <c r="Q62">
        <v>646464</v>
      </c>
      <c r="R62">
        <v>1656799</v>
      </c>
      <c r="S62" t="s">
        <v>52</v>
      </c>
      <c r="T62" t="s">
        <v>57</v>
      </c>
      <c r="U62" t="s">
        <v>74</v>
      </c>
      <c r="V62" t="s">
        <v>76</v>
      </c>
      <c r="W62" t="str">
        <f>IF(C62="sell",Sheet1!$A$2,'20250819_fills_1656799'!Q62)</f>
        <v>2138005EFA978Y43G944</v>
      </c>
      <c r="X62">
        <f>IF(C62="buy",Sheet1!$A$2,'20250819_fills_1656799'!Q62)</f>
        <v>646464</v>
      </c>
      <c r="Y62" t="s">
        <v>60</v>
      </c>
      <c r="Z62" t="s">
        <v>64</v>
      </c>
      <c r="AA62" t="s">
        <v>63</v>
      </c>
      <c r="AB62" t="s">
        <v>66</v>
      </c>
      <c r="AD62" t="b">
        <v>0</v>
      </c>
      <c r="AE62" t="s">
        <v>68</v>
      </c>
      <c r="AF62" t="s">
        <v>71</v>
      </c>
      <c r="AG62" t="s">
        <v>73</v>
      </c>
      <c r="AH62" t="s">
        <v>142</v>
      </c>
    </row>
    <row r="63" spans="1:34" x14ac:dyDescent="0.25">
      <c r="A63">
        <v>3.274E-3</v>
      </c>
      <c r="B63" t="b">
        <v>1</v>
      </c>
      <c r="C63" t="str">
        <f t="shared" ref="C63:C87" si="1">IF(B63=FALSE,"sell","buy")</f>
        <v>buy</v>
      </c>
      <c r="D63" t="b">
        <v>0</v>
      </c>
      <c r="E63" s="1" t="s">
        <v>24</v>
      </c>
      <c r="F63">
        <v>130.94</v>
      </c>
      <c r="G63">
        <v>0.05</v>
      </c>
      <c r="H63">
        <v>0</v>
      </c>
      <c r="I63" t="s">
        <v>15</v>
      </c>
      <c r="J63" t="s">
        <v>14</v>
      </c>
      <c r="K63" s="3">
        <v>45735.692657187501</v>
      </c>
      <c r="L63">
        <v>2739061</v>
      </c>
      <c r="M63">
        <v>1656799</v>
      </c>
      <c r="N63" t="s">
        <v>50</v>
      </c>
      <c r="O63" t="s">
        <v>51</v>
      </c>
      <c r="P63" s="4">
        <v>36161</v>
      </c>
      <c r="Q63">
        <v>646464</v>
      </c>
      <c r="R63">
        <v>1656799</v>
      </c>
      <c r="S63" t="s">
        <v>52</v>
      </c>
      <c r="T63" t="s">
        <v>57</v>
      </c>
      <c r="U63" t="s">
        <v>74</v>
      </c>
      <c r="V63" t="s">
        <v>76</v>
      </c>
      <c r="W63">
        <f>IF(C63="sell",Sheet1!$A$2,'20250819_fills_1656799'!Q63)</f>
        <v>646464</v>
      </c>
      <c r="X63" t="str">
        <f>IF(C63="buy",Sheet1!$A$2,'20250819_fills_1656799'!Q63)</f>
        <v>2138005EFA978Y43G944</v>
      </c>
      <c r="Y63" t="s">
        <v>60</v>
      </c>
      <c r="Z63" t="s">
        <v>64</v>
      </c>
      <c r="AA63" t="s">
        <v>63</v>
      </c>
      <c r="AB63" t="s">
        <v>66</v>
      </c>
      <c r="AD63" t="b">
        <v>0</v>
      </c>
      <c r="AE63" t="s">
        <v>68</v>
      </c>
      <c r="AF63" t="s">
        <v>71</v>
      </c>
      <c r="AG63" t="s">
        <v>73</v>
      </c>
      <c r="AH63" t="s">
        <v>143</v>
      </c>
    </row>
    <row r="64" spans="1:34" x14ac:dyDescent="0.25">
      <c r="A64">
        <v>3.2239999999999999E-3</v>
      </c>
      <c r="B64" t="b">
        <v>1</v>
      </c>
      <c r="C64" t="str">
        <f t="shared" si="1"/>
        <v>buy</v>
      </c>
      <c r="D64" t="b">
        <v>0</v>
      </c>
      <c r="E64" s="1" t="s">
        <v>25</v>
      </c>
      <c r="F64">
        <v>128.96</v>
      </c>
      <c r="G64">
        <v>0.05</v>
      </c>
      <c r="H64">
        <v>0</v>
      </c>
      <c r="I64" t="s">
        <v>15</v>
      </c>
      <c r="J64" t="s">
        <v>14</v>
      </c>
      <c r="K64" s="3">
        <v>45733.383756296294</v>
      </c>
      <c r="L64">
        <v>2573903</v>
      </c>
      <c r="M64">
        <v>1656799</v>
      </c>
      <c r="N64" t="s">
        <v>50</v>
      </c>
      <c r="O64" t="s">
        <v>51</v>
      </c>
      <c r="P64" s="4">
        <v>36161</v>
      </c>
      <c r="Q64">
        <v>646464</v>
      </c>
      <c r="R64">
        <v>1656799</v>
      </c>
      <c r="S64" t="s">
        <v>52</v>
      </c>
      <c r="T64" t="s">
        <v>57</v>
      </c>
      <c r="U64" t="s">
        <v>74</v>
      </c>
      <c r="V64" t="s">
        <v>76</v>
      </c>
      <c r="W64">
        <f>IF(C64="sell",Sheet1!$A$2,'20250819_fills_1656799'!Q64)</f>
        <v>646464</v>
      </c>
      <c r="X64" t="str">
        <f>IF(C64="buy",Sheet1!$A$2,'20250819_fills_1656799'!Q64)</f>
        <v>2138005EFA978Y43G944</v>
      </c>
      <c r="Y64" t="s">
        <v>60</v>
      </c>
      <c r="Z64" t="s">
        <v>64</v>
      </c>
      <c r="AA64" t="s">
        <v>63</v>
      </c>
      <c r="AB64" t="s">
        <v>66</v>
      </c>
      <c r="AD64" t="b">
        <v>0</v>
      </c>
      <c r="AE64" t="s">
        <v>68</v>
      </c>
      <c r="AF64" t="s">
        <v>71</v>
      </c>
      <c r="AG64" t="s">
        <v>73</v>
      </c>
      <c r="AH64" t="s">
        <v>144</v>
      </c>
    </row>
    <row r="65" spans="1:34" x14ac:dyDescent="0.25">
      <c r="A65">
        <v>8.7580000000000002E-3</v>
      </c>
      <c r="B65" t="b">
        <v>1</v>
      </c>
      <c r="C65" t="str">
        <f t="shared" si="1"/>
        <v>buy</v>
      </c>
      <c r="D65" t="b">
        <v>0</v>
      </c>
      <c r="E65" s="1" t="s">
        <v>26</v>
      </c>
      <c r="F65">
        <v>125.11</v>
      </c>
      <c r="G65">
        <v>0.14000000000000001</v>
      </c>
      <c r="H65">
        <v>0</v>
      </c>
      <c r="I65" t="s">
        <v>15</v>
      </c>
      <c r="J65" t="s">
        <v>14</v>
      </c>
      <c r="K65" s="3">
        <v>45728.381608634256</v>
      </c>
      <c r="L65">
        <v>2275649</v>
      </c>
      <c r="M65">
        <v>1656799</v>
      </c>
      <c r="N65" t="s">
        <v>50</v>
      </c>
      <c r="O65" t="s">
        <v>51</v>
      </c>
      <c r="P65" s="4">
        <v>36161</v>
      </c>
      <c r="Q65">
        <v>646464</v>
      </c>
      <c r="R65">
        <v>1656799</v>
      </c>
      <c r="S65" t="s">
        <v>52</v>
      </c>
      <c r="T65" t="s">
        <v>57</v>
      </c>
      <c r="U65" t="s">
        <v>74</v>
      </c>
      <c r="V65" t="s">
        <v>76</v>
      </c>
      <c r="W65">
        <f>IF(C65="sell",Sheet1!$A$2,'20250819_fills_1656799'!Q65)</f>
        <v>646464</v>
      </c>
      <c r="X65" t="str">
        <f>IF(C65="buy",Sheet1!$A$2,'20250819_fills_1656799'!Q65)</f>
        <v>2138005EFA978Y43G944</v>
      </c>
      <c r="Y65" t="s">
        <v>60</v>
      </c>
      <c r="Z65" t="s">
        <v>64</v>
      </c>
      <c r="AA65" t="s">
        <v>63</v>
      </c>
      <c r="AB65" t="s">
        <v>66</v>
      </c>
      <c r="AD65" t="b">
        <v>0</v>
      </c>
      <c r="AE65" t="s">
        <v>68</v>
      </c>
      <c r="AF65" t="s">
        <v>71</v>
      </c>
      <c r="AG65" t="s">
        <v>73</v>
      </c>
      <c r="AH65" t="s">
        <v>145</v>
      </c>
    </row>
    <row r="66" spans="1:34" x14ac:dyDescent="0.25">
      <c r="A66">
        <v>6.2600000000000004E-4</v>
      </c>
      <c r="B66" t="b">
        <v>1</v>
      </c>
      <c r="C66" t="str">
        <f t="shared" si="1"/>
        <v>buy</v>
      </c>
      <c r="D66" t="b">
        <v>0</v>
      </c>
      <c r="E66" s="1" t="s">
        <v>26</v>
      </c>
      <c r="F66">
        <v>125.12</v>
      </c>
      <c r="G66">
        <v>0.01</v>
      </c>
      <c r="H66">
        <v>0</v>
      </c>
      <c r="I66" t="s">
        <v>15</v>
      </c>
      <c r="J66" t="s">
        <v>14</v>
      </c>
      <c r="K66" s="3">
        <v>45728.381608634256</v>
      </c>
      <c r="L66">
        <v>2275650</v>
      </c>
      <c r="M66">
        <v>1656799</v>
      </c>
      <c r="N66" t="s">
        <v>50</v>
      </c>
      <c r="O66" t="s">
        <v>51</v>
      </c>
      <c r="P66" s="4">
        <v>36161</v>
      </c>
      <c r="Q66">
        <v>646464</v>
      </c>
      <c r="R66">
        <v>1656799</v>
      </c>
      <c r="S66" t="s">
        <v>52</v>
      </c>
      <c r="T66" t="s">
        <v>57</v>
      </c>
      <c r="U66" t="s">
        <v>74</v>
      </c>
      <c r="V66" t="s">
        <v>76</v>
      </c>
      <c r="W66">
        <f>IF(C66="sell",Sheet1!$A$2,'20250819_fills_1656799'!Q66)</f>
        <v>646464</v>
      </c>
      <c r="X66" t="str">
        <f>IF(C66="buy",Sheet1!$A$2,'20250819_fills_1656799'!Q66)</f>
        <v>2138005EFA978Y43G944</v>
      </c>
      <c r="Y66" t="s">
        <v>60</v>
      </c>
      <c r="Z66" t="s">
        <v>64</v>
      </c>
      <c r="AA66" t="s">
        <v>63</v>
      </c>
      <c r="AB66" t="s">
        <v>66</v>
      </c>
      <c r="AD66" t="b">
        <v>0</v>
      </c>
      <c r="AE66" t="s">
        <v>68</v>
      </c>
      <c r="AF66" t="s">
        <v>71</v>
      </c>
      <c r="AG66" t="s">
        <v>73</v>
      </c>
      <c r="AH66" t="s">
        <v>146</v>
      </c>
    </row>
    <row r="67" spans="1:34" x14ac:dyDescent="0.25">
      <c r="A67">
        <v>3.4408000000000001E-2</v>
      </c>
      <c r="B67" t="b">
        <v>1</v>
      </c>
      <c r="C67" t="str">
        <f t="shared" si="1"/>
        <v>buy</v>
      </c>
      <c r="D67" t="b">
        <v>0</v>
      </c>
      <c r="E67" s="1" t="s">
        <v>26</v>
      </c>
      <c r="F67">
        <v>125.12</v>
      </c>
      <c r="G67">
        <v>0.55000000000000004</v>
      </c>
      <c r="H67">
        <v>0</v>
      </c>
      <c r="I67" t="s">
        <v>15</v>
      </c>
      <c r="J67" t="s">
        <v>14</v>
      </c>
      <c r="K67" s="3">
        <v>45728.381608634256</v>
      </c>
      <c r="L67">
        <v>2275651</v>
      </c>
      <c r="M67">
        <v>1656799</v>
      </c>
      <c r="N67" t="s">
        <v>50</v>
      </c>
      <c r="O67" t="s">
        <v>51</v>
      </c>
      <c r="P67" s="4">
        <v>36161</v>
      </c>
      <c r="Q67">
        <v>646464</v>
      </c>
      <c r="R67">
        <v>1656799</v>
      </c>
      <c r="S67" t="s">
        <v>52</v>
      </c>
      <c r="T67" t="s">
        <v>57</v>
      </c>
      <c r="U67" t="s">
        <v>74</v>
      </c>
      <c r="V67" t="s">
        <v>76</v>
      </c>
      <c r="W67">
        <f>IF(C67="sell",Sheet1!$A$2,'20250819_fills_1656799'!Q67)</f>
        <v>646464</v>
      </c>
      <c r="X67" t="str">
        <f>IF(C67="buy",Sheet1!$A$2,'20250819_fills_1656799'!Q67)</f>
        <v>2138005EFA978Y43G944</v>
      </c>
      <c r="Y67" t="s">
        <v>60</v>
      </c>
      <c r="Z67" t="s">
        <v>64</v>
      </c>
      <c r="AA67" t="s">
        <v>63</v>
      </c>
      <c r="AB67" t="s">
        <v>66</v>
      </c>
      <c r="AD67" t="b">
        <v>0</v>
      </c>
      <c r="AE67" t="s">
        <v>68</v>
      </c>
      <c r="AF67" t="s">
        <v>71</v>
      </c>
      <c r="AG67" t="s">
        <v>73</v>
      </c>
      <c r="AH67" t="s">
        <v>147</v>
      </c>
    </row>
    <row r="68" spans="1:34" x14ac:dyDescent="0.25">
      <c r="A68">
        <v>1.3010000000000001E-3</v>
      </c>
      <c r="B68" t="b">
        <v>1</v>
      </c>
      <c r="C68" t="str">
        <f t="shared" si="1"/>
        <v>buy</v>
      </c>
      <c r="D68" t="b">
        <v>1</v>
      </c>
      <c r="E68" s="1" t="s">
        <v>27</v>
      </c>
      <c r="F68">
        <v>130.04</v>
      </c>
      <c r="G68">
        <v>0.05</v>
      </c>
      <c r="H68">
        <v>0</v>
      </c>
      <c r="I68" t="s">
        <v>15</v>
      </c>
      <c r="J68" t="s">
        <v>14</v>
      </c>
      <c r="K68" s="3">
        <v>45725.656700902779</v>
      </c>
      <c r="L68">
        <v>2089756</v>
      </c>
      <c r="M68">
        <v>1656799</v>
      </c>
      <c r="N68" t="s">
        <v>50</v>
      </c>
      <c r="O68" t="s">
        <v>51</v>
      </c>
      <c r="P68" s="4">
        <v>36161</v>
      </c>
      <c r="Q68">
        <v>646464</v>
      </c>
      <c r="R68">
        <v>1656799</v>
      </c>
      <c r="S68" t="s">
        <v>52</v>
      </c>
      <c r="T68" t="s">
        <v>57</v>
      </c>
      <c r="U68" t="s">
        <v>74</v>
      </c>
      <c r="V68" t="s">
        <v>76</v>
      </c>
      <c r="W68">
        <f>IF(C68="sell",Sheet1!$A$2,'20250819_fills_1656799'!Q68)</f>
        <v>646464</v>
      </c>
      <c r="X68" t="str">
        <f>IF(C68="buy",Sheet1!$A$2,'20250819_fills_1656799'!Q68)</f>
        <v>2138005EFA978Y43G944</v>
      </c>
      <c r="Y68" t="s">
        <v>60</v>
      </c>
      <c r="Z68" t="s">
        <v>64</v>
      </c>
      <c r="AA68" t="s">
        <v>63</v>
      </c>
      <c r="AB68" t="s">
        <v>66</v>
      </c>
      <c r="AD68" t="b">
        <v>0</v>
      </c>
      <c r="AE68" t="s">
        <v>68</v>
      </c>
      <c r="AF68" t="s">
        <v>71</v>
      </c>
      <c r="AG68" t="s">
        <v>73</v>
      </c>
      <c r="AH68" t="s">
        <v>148</v>
      </c>
    </row>
    <row r="69" spans="1:34" x14ac:dyDescent="0.25">
      <c r="A69">
        <v>4.2653999999999997E-2</v>
      </c>
      <c r="B69" t="b">
        <v>0</v>
      </c>
      <c r="C69" t="str">
        <f t="shared" si="1"/>
        <v>sell</v>
      </c>
      <c r="D69" t="b">
        <v>0</v>
      </c>
      <c r="E69" s="1" t="s">
        <v>28</v>
      </c>
      <c r="F69">
        <v>142.18</v>
      </c>
      <c r="G69">
        <v>0.6</v>
      </c>
      <c r="H69">
        <v>0</v>
      </c>
      <c r="I69" t="s">
        <v>15</v>
      </c>
      <c r="J69" t="s">
        <v>14</v>
      </c>
      <c r="K69" s="3">
        <v>45721.610987291664</v>
      </c>
      <c r="L69">
        <v>1768121</v>
      </c>
      <c r="M69">
        <v>1656799</v>
      </c>
      <c r="N69" t="s">
        <v>50</v>
      </c>
      <c r="O69" t="s">
        <v>51</v>
      </c>
      <c r="P69" s="4">
        <v>36161</v>
      </c>
      <c r="Q69">
        <v>646464</v>
      </c>
      <c r="R69">
        <v>1656799</v>
      </c>
      <c r="S69" t="s">
        <v>52</v>
      </c>
      <c r="T69" t="s">
        <v>57</v>
      </c>
      <c r="U69" t="s">
        <v>74</v>
      </c>
      <c r="V69" t="s">
        <v>76</v>
      </c>
      <c r="W69" t="str">
        <f>IF(C69="sell",Sheet1!$A$2,'20250819_fills_1656799'!Q69)</f>
        <v>2138005EFA978Y43G944</v>
      </c>
      <c r="X69">
        <f>IF(C69="buy",Sheet1!$A$2,'20250819_fills_1656799'!Q69)</f>
        <v>646464</v>
      </c>
      <c r="Y69" t="s">
        <v>60</v>
      </c>
      <c r="Z69" t="s">
        <v>64</v>
      </c>
      <c r="AA69" t="s">
        <v>63</v>
      </c>
      <c r="AB69" t="s">
        <v>66</v>
      </c>
      <c r="AD69" t="b">
        <v>0</v>
      </c>
      <c r="AE69" t="s">
        <v>68</v>
      </c>
      <c r="AF69" t="s">
        <v>71</v>
      </c>
      <c r="AG69" t="s">
        <v>73</v>
      </c>
      <c r="AH69" t="s">
        <v>149</v>
      </c>
    </row>
    <row r="70" spans="1:34" x14ac:dyDescent="0.25">
      <c r="A70">
        <v>4.2651000000000001E-2</v>
      </c>
      <c r="B70" t="b">
        <v>0</v>
      </c>
      <c r="C70" t="str">
        <f t="shared" si="1"/>
        <v>sell</v>
      </c>
      <c r="D70" t="b">
        <v>0</v>
      </c>
      <c r="E70" s="1" t="s">
        <v>29</v>
      </c>
      <c r="F70">
        <v>142.16999999999999</v>
      </c>
      <c r="G70">
        <v>0.6</v>
      </c>
      <c r="H70">
        <v>0</v>
      </c>
      <c r="I70" t="s">
        <v>15</v>
      </c>
      <c r="J70" t="s">
        <v>14</v>
      </c>
      <c r="K70" s="3">
        <v>45721.610597662038</v>
      </c>
      <c r="L70">
        <v>1768111</v>
      </c>
      <c r="M70">
        <v>1656799</v>
      </c>
      <c r="N70" t="s">
        <v>50</v>
      </c>
      <c r="O70" t="s">
        <v>51</v>
      </c>
      <c r="P70" s="4">
        <v>36161</v>
      </c>
      <c r="Q70">
        <v>646464</v>
      </c>
      <c r="R70">
        <v>1656799</v>
      </c>
      <c r="S70" t="s">
        <v>52</v>
      </c>
      <c r="T70" t="s">
        <v>57</v>
      </c>
      <c r="U70" t="s">
        <v>74</v>
      </c>
      <c r="V70" t="s">
        <v>76</v>
      </c>
      <c r="W70" t="str">
        <f>IF(C70="sell",Sheet1!$A$2,'20250819_fills_1656799'!Q70)</f>
        <v>2138005EFA978Y43G944</v>
      </c>
      <c r="X70">
        <f>IF(C70="buy",Sheet1!$A$2,'20250819_fills_1656799'!Q70)</f>
        <v>646464</v>
      </c>
      <c r="Y70" t="s">
        <v>60</v>
      </c>
      <c r="Z70" t="s">
        <v>64</v>
      </c>
      <c r="AA70" t="s">
        <v>63</v>
      </c>
      <c r="AB70" t="s">
        <v>66</v>
      </c>
      <c r="AD70" t="b">
        <v>0</v>
      </c>
      <c r="AE70" t="s">
        <v>68</v>
      </c>
      <c r="AF70" t="s">
        <v>71</v>
      </c>
      <c r="AG70" t="s">
        <v>73</v>
      </c>
      <c r="AH70" t="s">
        <v>150</v>
      </c>
    </row>
    <row r="71" spans="1:34" x14ac:dyDescent="0.25">
      <c r="A71">
        <v>2.8382000000000001E-2</v>
      </c>
      <c r="B71" t="b">
        <v>0</v>
      </c>
      <c r="C71" t="str">
        <f t="shared" si="1"/>
        <v>sell</v>
      </c>
      <c r="D71" t="b">
        <v>0</v>
      </c>
      <c r="E71" s="1" t="s">
        <v>30</v>
      </c>
      <c r="F71">
        <v>141.91</v>
      </c>
      <c r="G71">
        <v>0.4</v>
      </c>
      <c r="H71">
        <v>0</v>
      </c>
      <c r="I71" t="s">
        <v>15</v>
      </c>
      <c r="J71" t="s">
        <v>14</v>
      </c>
      <c r="K71" s="3">
        <v>45721.610199861112</v>
      </c>
      <c r="L71">
        <v>1768096</v>
      </c>
      <c r="M71">
        <v>1656799</v>
      </c>
      <c r="N71" t="s">
        <v>50</v>
      </c>
      <c r="O71" t="s">
        <v>51</v>
      </c>
      <c r="P71" s="4">
        <v>36161</v>
      </c>
      <c r="Q71">
        <v>646464</v>
      </c>
      <c r="R71">
        <v>1656799</v>
      </c>
      <c r="S71" t="s">
        <v>52</v>
      </c>
      <c r="T71" t="s">
        <v>57</v>
      </c>
      <c r="U71" t="s">
        <v>74</v>
      </c>
      <c r="V71" t="s">
        <v>76</v>
      </c>
      <c r="W71" t="str">
        <f>IF(C71="sell",Sheet1!$A$2,'20250819_fills_1656799'!Q71)</f>
        <v>2138005EFA978Y43G944</v>
      </c>
      <c r="X71">
        <f>IF(C71="buy",Sheet1!$A$2,'20250819_fills_1656799'!Q71)</f>
        <v>646464</v>
      </c>
      <c r="Y71" t="s">
        <v>60</v>
      </c>
      <c r="Z71" t="s">
        <v>64</v>
      </c>
      <c r="AA71" t="s">
        <v>63</v>
      </c>
      <c r="AB71" t="s">
        <v>66</v>
      </c>
      <c r="AD71" t="b">
        <v>0</v>
      </c>
      <c r="AE71" t="s">
        <v>68</v>
      </c>
      <c r="AF71" t="s">
        <v>71</v>
      </c>
      <c r="AG71" t="s">
        <v>73</v>
      </c>
      <c r="AH71" t="s">
        <v>151</v>
      </c>
    </row>
    <row r="72" spans="1:34" x14ac:dyDescent="0.25">
      <c r="A72">
        <v>2.8403999999999999E-2</v>
      </c>
      <c r="B72" t="b">
        <v>0</v>
      </c>
      <c r="C72" t="str">
        <f t="shared" si="1"/>
        <v>sell</v>
      </c>
      <c r="D72" t="b">
        <v>0</v>
      </c>
      <c r="E72" s="1" t="s">
        <v>31</v>
      </c>
      <c r="F72">
        <v>142.02000000000001</v>
      </c>
      <c r="G72">
        <v>0.4</v>
      </c>
      <c r="H72">
        <v>0</v>
      </c>
      <c r="I72" t="s">
        <v>15</v>
      </c>
      <c r="J72" t="s">
        <v>14</v>
      </c>
      <c r="K72" s="3">
        <v>45721.610164907404</v>
      </c>
      <c r="L72">
        <v>1768095</v>
      </c>
      <c r="M72">
        <v>1656799</v>
      </c>
      <c r="N72" t="s">
        <v>50</v>
      </c>
      <c r="O72" t="s">
        <v>51</v>
      </c>
      <c r="P72" s="4">
        <v>36161</v>
      </c>
      <c r="Q72">
        <v>646464</v>
      </c>
      <c r="R72">
        <v>1656799</v>
      </c>
      <c r="S72" t="s">
        <v>52</v>
      </c>
      <c r="T72" t="s">
        <v>57</v>
      </c>
      <c r="U72" t="s">
        <v>74</v>
      </c>
      <c r="V72" t="s">
        <v>76</v>
      </c>
      <c r="W72" t="str">
        <f>IF(C72="sell",Sheet1!$A$2,'20250819_fills_1656799'!Q72)</f>
        <v>2138005EFA978Y43G944</v>
      </c>
      <c r="X72">
        <f>IF(C72="buy",Sheet1!$A$2,'20250819_fills_1656799'!Q72)</f>
        <v>646464</v>
      </c>
      <c r="Y72" t="s">
        <v>60</v>
      </c>
      <c r="Z72" t="s">
        <v>64</v>
      </c>
      <c r="AA72" t="s">
        <v>63</v>
      </c>
      <c r="AB72" t="s">
        <v>66</v>
      </c>
      <c r="AD72" t="b">
        <v>0</v>
      </c>
      <c r="AE72" t="s">
        <v>68</v>
      </c>
      <c r="AF72" t="s">
        <v>71</v>
      </c>
      <c r="AG72" t="s">
        <v>73</v>
      </c>
      <c r="AH72" t="s">
        <v>152</v>
      </c>
    </row>
    <row r="73" spans="1:34" x14ac:dyDescent="0.25">
      <c r="A73">
        <v>2.8427999999999998E-2</v>
      </c>
      <c r="B73" t="b">
        <v>1</v>
      </c>
      <c r="C73" t="str">
        <f t="shared" si="1"/>
        <v>buy</v>
      </c>
      <c r="D73" t="b">
        <v>0</v>
      </c>
      <c r="E73" s="1" t="s">
        <v>32</v>
      </c>
      <c r="F73">
        <v>142.13999999999999</v>
      </c>
      <c r="G73">
        <v>0.4</v>
      </c>
      <c r="H73">
        <v>0</v>
      </c>
      <c r="I73" t="s">
        <v>15</v>
      </c>
      <c r="J73" t="s">
        <v>14</v>
      </c>
      <c r="K73" s="3">
        <v>45721.610085023145</v>
      </c>
      <c r="L73">
        <v>1768092</v>
      </c>
      <c r="M73">
        <v>1656799</v>
      </c>
      <c r="N73" t="s">
        <v>50</v>
      </c>
      <c r="O73" t="s">
        <v>51</v>
      </c>
      <c r="P73" s="4">
        <v>36161</v>
      </c>
      <c r="Q73">
        <v>646464</v>
      </c>
      <c r="R73">
        <v>1656799</v>
      </c>
      <c r="S73" t="s">
        <v>52</v>
      </c>
      <c r="T73" t="s">
        <v>57</v>
      </c>
      <c r="U73" t="s">
        <v>74</v>
      </c>
      <c r="V73" t="s">
        <v>76</v>
      </c>
      <c r="W73">
        <f>IF(C73="sell",Sheet1!$A$2,'20250819_fills_1656799'!Q73)</f>
        <v>646464</v>
      </c>
      <c r="X73" t="str">
        <f>IF(C73="buy",Sheet1!$A$2,'20250819_fills_1656799'!Q73)</f>
        <v>2138005EFA978Y43G944</v>
      </c>
      <c r="Y73" t="s">
        <v>60</v>
      </c>
      <c r="Z73" t="s">
        <v>64</v>
      </c>
      <c r="AA73" t="s">
        <v>63</v>
      </c>
      <c r="AB73" t="s">
        <v>66</v>
      </c>
      <c r="AD73" t="b">
        <v>0</v>
      </c>
      <c r="AE73" t="s">
        <v>68</v>
      </c>
      <c r="AF73" t="s">
        <v>71</v>
      </c>
      <c r="AG73" t="s">
        <v>73</v>
      </c>
      <c r="AH73" t="s">
        <v>153</v>
      </c>
    </row>
    <row r="74" spans="1:34" x14ac:dyDescent="0.25">
      <c r="A74">
        <v>2.8431999999999999E-2</v>
      </c>
      <c r="B74" t="b">
        <v>1</v>
      </c>
      <c r="C74" t="str">
        <f t="shared" si="1"/>
        <v>buy</v>
      </c>
      <c r="D74" t="b">
        <v>0</v>
      </c>
      <c r="E74" s="1" t="s">
        <v>33</v>
      </c>
      <c r="F74">
        <v>142.16</v>
      </c>
      <c r="G74">
        <v>0.4</v>
      </c>
      <c r="H74">
        <v>0</v>
      </c>
      <c r="I74" t="s">
        <v>15</v>
      </c>
      <c r="J74" t="s">
        <v>14</v>
      </c>
      <c r="K74" s="3">
        <v>45721.609801284721</v>
      </c>
      <c r="L74">
        <v>1768080</v>
      </c>
      <c r="M74">
        <v>1656799</v>
      </c>
      <c r="N74" t="s">
        <v>50</v>
      </c>
      <c r="O74" t="s">
        <v>51</v>
      </c>
      <c r="P74" s="4">
        <v>36161</v>
      </c>
      <c r="Q74">
        <v>646464</v>
      </c>
      <c r="R74">
        <v>1656799</v>
      </c>
      <c r="S74" t="s">
        <v>52</v>
      </c>
      <c r="T74" t="s">
        <v>57</v>
      </c>
      <c r="U74" t="s">
        <v>74</v>
      </c>
      <c r="V74" t="s">
        <v>76</v>
      </c>
      <c r="W74">
        <f>IF(C74="sell",Sheet1!$A$2,'20250819_fills_1656799'!Q74)</f>
        <v>646464</v>
      </c>
      <c r="X74" t="str">
        <f>IF(C74="buy",Sheet1!$A$2,'20250819_fills_1656799'!Q74)</f>
        <v>2138005EFA978Y43G944</v>
      </c>
      <c r="Y74" t="s">
        <v>60</v>
      </c>
      <c r="Z74" t="s">
        <v>64</v>
      </c>
      <c r="AA74" t="s">
        <v>63</v>
      </c>
      <c r="AB74" t="s">
        <v>66</v>
      </c>
      <c r="AD74" t="b">
        <v>0</v>
      </c>
      <c r="AE74" t="s">
        <v>68</v>
      </c>
      <c r="AF74" t="s">
        <v>71</v>
      </c>
      <c r="AG74" t="s">
        <v>73</v>
      </c>
      <c r="AH74" t="s">
        <v>154</v>
      </c>
    </row>
    <row r="75" spans="1:34" x14ac:dyDescent="0.25">
      <c r="A75">
        <v>2.8459999999999999E-2</v>
      </c>
      <c r="B75" t="b">
        <v>1</v>
      </c>
      <c r="C75" t="str">
        <f t="shared" si="1"/>
        <v>buy</v>
      </c>
      <c r="D75" t="b">
        <v>0</v>
      </c>
      <c r="E75" s="1" t="s">
        <v>34</v>
      </c>
      <c r="F75">
        <v>142.30000000000001</v>
      </c>
      <c r="G75">
        <v>0.4</v>
      </c>
      <c r="H75">
        <v>0</v>
      </c>
      <c r="I75" t="s">
        <v>15</v>
      </c>
      <c r="J75" t="s">
        <v>14</v>
      </c>
      <c r="K75" s="3">
        <v>45721.609517430552</v>
      </c>
      <c r="L75">
        <v>1768019</v>
      </c>
      <c r="M75">
        <v>1656799</v>
      </c>
      <c r="N75" t="s">
        <v>50</v>
      </c>
      <c r="O75" t="s">
        <v>51</v>
      </c>
      <c r="P75" s="4">
        <v>36161</v>
      </c>
      <c r="Q75">
        <v>646464</v>
      </c>
      <c r="R75">
        <v>1656799</v>
      </c>
      <c r="S75" t="s">
        <v>52</v>
      </c>
      <c r="T75" t="s">
        <v>57</v>
      </c>
      <c r="U75" t="s">
        <v>74</v>
      </c>
      <c r="V75" t="s">
        <v>76</v>
      </c>
      <c r="W75">
        <f>IF(C75="sell",Sheet1!$A$2,'20250819_fills_1656799'!Q75)</f>
        <v>646464</v>
      </c>
      <c r="X75" t="str">
        <f>IF(C75="buy",Sheet1!$A$2,'20250819_fills_1656799'!Q75)</f>
        <v>2138005EFA978Y43G944</v>
      </c>
      <c r="Y75" t="s">
        <v>60</v>
      </c>
      <c r="Z75" t="s">
        <v>64</v>
      </c>
      <c r="AA75" t="s">
        <v>63</v>
      </c>
      <c r="AB75" t="s">
        <v>66</v>
      </c>
      <c r="AD75" t="b">
        <v>0</v>
      </c>
      <c r="AE75" t="s">
        <v>68</v>
      </c>
      <c r="AF75" t="s">
        <v>71</v>
      </c>
      <c r="AG75" t="s">
        <v>73</v>
      </c>
      <c r="AH75" t="s">
        <v>155</v>
      </c>
    </row>
    <row r="76" spans="1:34" x14ac:dyDescent="0.25">
      <c r="A76">
        <v>2.8674000000000002E-2</v>
      </c>
      <c r="B76" t="b">
        <v>0</v>
      </c>
      <c r="C76" t="str">
        <f t="shared" si="1"/>
        <v>sell</v>
      </c>
      <c r="D76" t="b">
        <v>0</v>
      </c>
      <c r="E76" s="1" t="s">
        <v>35</v>
      </c>
      <c r="F76">
        <v>143.37</v>
      </c>
      <c r="G76">
        <v>0.4</v>
      </c>
      <c r="H76">
        <v>0</v>
      </c>
      <c r="I76" t="s">
        <v>15</v>
      </c>
      <c r="J76" t="s">
        <v>14</v>
      </c>
      <c r="K76" s="3">
        <v>45721.601671504628</v>
      </c>
      <c r="L76">
        <v>1767487</v>
      </c>
      <c r="M76">
        <v>1656799</v>
      </c>
      <c r="N76" t="s">
        <v>50</v>
      </c>
      <c r="O76" t="s">
        <v>51</v>
      </c>
      <c r="P76" s="4">
        <v>36161</v>
      </c>
      <c r="Q76">
        <v>646464</v>
      </c>
      <c r="R76">
        <v>1656799</v>
      </c>
      <c r="S76" t="s">
        <v>52</v>
      </c>
      <c r="T76" t="s">
        <v>57</v>
      </c>
      <c r="U76" t="s">
        <v>74</v>
      </c>
      <c r="V76" t="s">
        <v>76</v>
      </c>
      <c r="W76" t="str">
        <f>IF(C76="sell",Sheet1!$A$2,'20250819_fills_1656799'!Q76)</f>
        <v>2138005EFA978Y43G944</v>
      </c>
      <c r="X76">
        <f>IF(C76="buy",Sheet1!$A$2,'20250819_fills_1656799'!Q76)</f>
        <v>646464</v>
      </c>
      <c r="Y76" t="s">
        <v>60</v>
      </c>
      <c r="Z76" t="s">
        <v>64</v>
      </c>
      <c r="AA76" t="s">
        <v>63</v>
      </c>
      <c r="AB76" t="s">
        <v>66</v>
      </c>
      <c r="AD76" t="b">
        <v>0</v>
      </c>
      <c r="AE76" t="s">
        <v>68</v>
      </c>
      <c r="AF76" t="s">
        <v>71</v>
      </c>
      <c r="AG76" t="s">
        <v>73</v>
      </c>
      <c r="AH76" t="s">
        <v>156</v>
      </c>
    </row>
    <row r="77" spans="1:34" x14ac:dyDescent="0.25">
      <c r="A77">
        <v>2.8670000000000001E-2</v>
      </c>
      <c r="B77" t="b">
        <v>0</v>
      </c>
      <c r="C77" t="str">
        <f t="shared" si="1"/>
        <v>sell</v>
      </c>
      <c r="D77" t="b">
        <v>0</v>
      </c>
      <c r="E77" s="1" t="s">
        <v>36</v>
      </c>
      <c r="F77">
        <v>143.35</v>
      </c>
      <c r="G77">
        <v>0.4</v>
      </c>
      <c r="H77">
        <v>0</v>
      </c>
      <c r="I77" t="s">
        <v>15</v>
      </c>
      <c r="J77" t="s">
        <v>14</v>
      </c>
      <c r="K77" s="3">
        <v>45721.601627002317</v>
      </c>
      <c r="L77">
        <v>1767485</v>
      </c>
      <c r="M77">
        <v>1656799</v>
      </c>
      <c r="N77" t="s">
        <v>50</v>
      </c>
      <c r="O77" t="s">
        <v>51</v>
      </c>
      <c r="P77" s="4">
        <v>36161</v>
      </c>
      <c r="Q77">
        <v>646464</v>
      </c>
      <c r="R77">
        <v>1656799</v>
      </c>
      <c r="S77" t="s">
        <v>52</v>
      </c>
      <c r="T77" t="s">
        <v>57</v>
      </c>
      <c r="U77" t="s">
        <v>74</v>
      </c>
      <c r="V77" t="s">
        <v>76</v>
      </c>
      <c r="W77" t="str">
        <f>IF(C77="sell",Sheet1!$A$2,'20250819_fills_1656799'!Q77)</f>
        <v>2138005EFA978Y43G944</v>
      </c>
      <c r="X77">
        <f>IF(C77="buy",Sheet1!$A$2,'20250819_fills_1656799'!Q77)</f>
        <v>646464</v>
      </c>
      <c r="Y77" t="s">
        <v>60</v>
      </c>
      <c r="Z77" t="s">
        <v>64</v>
      </c>
      <c r="AA77" t="s">
        <v>63</v>
      </c>
      <c r="AB77" t="s">
        <v>66</v>
      </c>
      <c r="AD77" t="b">
        <v>0</v>
      </c>
      <c r="AE77" t="s">
        <v>68</v>
      </c>
      <c r="AF77" t="s">
        <v>71</v>
      </c>
      <c r="AG77" t="s">
        <v>73</v>
      </c>
      <c r="AH77" t="s">
        <v>157</v>
      </c>
    </row>
    <row r="78" spans="1:34" x14ac:dyDescent="0.25">
      <c r="A78">
        <v>2.8680000000000001E-2</v>
      </c>
      <c r="B78" t="b">
        <v>0</v>
      </c>
      <c r="C78" t="str">
        <f t="shared" si="1"/>
        <v>sell</v>
      </c>
      <c r="D78" t="b">
        <v>0</v>
      </c>
      <c r="E78" s="1" t="s">
        <v>37</v>
      </c>
      <c r="F78">
        <v>143.4</v>
      </c>
      <c r="G78">
        <v>0.4</v>
      </c>
      <c r="H78">
        <v>0</v>
      </c>
      <c r="I78" t="s">
        <v>15</v>
      </c>
      <c r="J78" t="s">
        <v>14</v>
      </c>
      <c r="K78" s="3">
        <v>45721.601596354165</v>
      </c>
      <c r="L78">
        <v>1767482</v>
      </c>
      <c r="M78">
        <v>1656799</v>
      </c>
      <c r="N78" t="s">
        <v>50</v>
      </c>
      <c r="O78" t="s">
        <v>51</v>
      </c>
      <c r="P78" s="4">
        <v>36161</v>
      </c>
      <c r="Q78">
        <v>646464</v>
      </c>
      <c r="R78">
        <v>1656799</v>
      </c>
      <c r="S78" t="s">
        <v>52</v>
      </c>
      <c r="T78" t="s">
        <v>57</v>
      </c>
      <c r="U78" t="s">
        <v>74</v>
      </c>
      <c r="V78" t="s">
        <v>76</v>
      </c>
      <c r="W78" t="str">
        <f>IF(C78="sell",Sheet1!$A$2,'20250819_fills_1656799'!Q78)</f>
        <v>2138005EFA978Y43G944</v>
      </c>
      <c r="X78">
        <f>IF(C78="buy",Sheet1!$A$2,'20250819_fills_1656799'!Q78)</f>
        <v>646464</v>
      </c>
      <c r="Y78" t="s">
        <v>60</v>
      </c>
      <c r="Z78" t="s">
        <v>64</v>
      </c>
      <c r="AA78" t="s">
        <v>63</v>
      </c>
      <c r="AB78" t="s">
        <v>66</v>
      </c>
      <c r="AD78" t="b">
        <v>0</v>
      </c>
      <c r="AE78" t="s">
        <v>68</v>
      </c>
      <c r="AF78" t="s">
        <v>71</v>
      </c>
      <c r="AG78" t="s">
        <v>73</v>
      </c>
      <c r="AH78" t="s">
        <v>158</v>
      </c>
    </row>
    <row r="79" spans="1:34" x14ac:dyDescent="0.25">
      <c r="A79">
        <v>2.8680000000000001E-2</v>
      </c>
      <c r="B79" t="b">
        <v>0</v>
      </c>
      <c r="C79" t="str">
        <f t="shared" si="1"/>
        <v>sell</v>
      </c>
      <c r="D79" t="b">
        <v>0</v>
      </c>
      <c r="E79" s="1" t="s">
        <v>38</v>
      </c>
      <c r="F79">
        <v>143.4</v>
      </c>
      <c r="G79">
        <v>0.4</v>
      </c>
      <c r="H79">
        <v>0</v>
      </c>
      <c r="I79" t="s">
        <v>15</v>
      </c>
      <c r="J79" t="s">
        <v>14</v>
      </c>
      <c r="K79" s="3">
        <v>45721.601561180556</v>
      </c>
      <c r="L79">
        <v>1767481</v>
      </c>
      <c r="M79">
        <v>1656799</v>
      </c>
      <c r="N79" t="s">
        <v>50</v>
      </c>
      <c r="O79" t="s">
        <v>51</v>
      </c>
      <c r="P79" s="4">
        <v>36161</v>
      </c>
      <c r="Q79">
        <v>646464</v>
      </c>
      <c r="R79">
        <v>1656799</v>
      </c>
      <c r="S79" t="s">
        <v>52</v>
      </c>
      <c r="T79" t="s">
        <v>57</v>
      </c>
      <c r="U79" t="s">
        <v>74</v>
      </c>
      <c r="V79" t="s">
        <v>76</v>
      </c>
      <c r="W79" t="str">
        <f>IF(C79="sell",Sheet1!$A$2,'20250819_fills_1656799'!Q79)</f>
        <v>2138005EFA978Y43G944</v>
      </c>
      <c r="X79">
        <f>IF(C79="buy",Sheet1!$A$2,'20250819_fills_1656799'!Q79)</f>
        <v>646464</v>
      </c>
      <c r="Y79" t="s">
        <v>60</v>
      </c>
      <c r="Z79" t="s">
        <v>64</v>
      </c>
      <c r="AA79" t="s">
        <v>63</v>
      </c>
      <c r="AB79" t="s">
        <v>66</v>
      </c>
      <c r="AD79" t="b">
        <v>0</v>
      </c>
      <c r="AE79" t="s">
        <v>68</v>
      </c>
      <c r="AF79" t="s">
        <v>71</v>
      </c>
      <c r="AG79" t="s">
        <v>73</v>
      </c>
      <c r="AH79" t="s">
        <v>159</v>
      </c>
    </row>
    <row r="80" spans="1:34" x14ac:dyDescent="0.25">
      <c r="A80">
        <v>2.8681999999999999E-2</v>
      </c>
      <c r="B80" t="b">
        <v>1</v>
      </c>
      <c r="C80" t="str">
        <f t="shared" si="1"/>
        <v>buy</v>
      </c>
      <c r="D80" t="b">
        <v>0</v>
      </c>
      <c r="E80" s="1" t="s">
        <v>39</v>
      </c>
      <c r="F80">
        <v>143.41</v>
      </c>
      <c r="G80">
        <v>0.4</v>
      </c>
      <c r="H80">
        <v>0</v>
      </c>
      <c r="I80" t="s">
        <v>15</v>
      </c>
      <c r="J80" t="s">
        <v>14</v>
      </c>
      <c r="K80" s="3">
        <v>45721.601521261575</v>
      </c>
      <c r="L80">
        <v>1767480</v>
      </c>
      <c r="M80">
        <v>1656799</v>
      </c>
      <c r="N80" t="s">
        <v>50</v>
      </c>
      <c r="O80" t="s">
        <v>51</v>
      </c>
      <c r="P80" s="4">
        <v>36161</v>
      </c>
      <c r="Q80">
        <v>646464</v>
      </c>
      <c r="R80">
        <v>1656799</v>
      </c>
      <c r="S80" t="s">
        <v>52</v>
      </c>
      <c r="T80" t="s">
        <v>57</v>
      </c>
      <c r="U80" t="s">
        <v>74</v>
      </c>
      <c r="V80" t="s">
        <v>76</v>
      </c>
      <c r="W80">
        <f>IF(C80="sell",Sheet1!$A$2,'20250819_fills_1656799'!Q80)</f>
        <v>646464</v>
      </c>
      <c r="X80" t="str">
        <f>IF(C80="buy",Sheet1!$A$2,'20250819_fills_1656799'!Q80)</f>
        <v>2138005EFA978Y43G944</v>
      </c>
      <c r="Y80" t="s">
        <v>60</v>
      </c>
      <c r="Z80" t="s">
        <v>64</v>
      </c>
      <c r="AA80" t="s">
        <v>63</v>
      </c>
      <c r="AB80" t="s">
        <v>66</v>
      </c>
      <c r="AD80" t="b">
        <v>0</v>
      </c>
      <c r="AE80" t="s">
        <v>68</v>
      </c>
      <c r="AF80" t="s">
        <v>71</v>
      </c>
      <c r="AG80" t="s">
        <v>73</v>
      </c>
      <c r="AH80" t="s">
        <v>160</v>
      </c>
    </row>
    <row r="81" spans="1:34" x14ac:dyDescent="0.25">
      <c r="A81">
        <v>2.8688000000000002E-2</v>
      </c>
      <c r="B81" t="b">
        <v>1</v>
      </c>
      <c r="C81" t="str">
        <f t="shared" si="1"/>
        <v>buy</v>
      </c>
      <c r="D81" t="b">
        <v>0</v>
      </c>
      <c r="E81" s="1" t="s">
        <v>40</v>
      </c>
      <c r="F81">
        <v>143.44</v>
      </c>
      <c r="G81">
        <v>0.4</v>
      </c>
      <c r="H81">
        <v>0</v>
      </c>
      <c r="I81" t="s">
        <v>15</v>
      </c>
      <c r="J81" t="s">
        <v>14</v>
      </c>
      <c r="K81" s="3">
        <v>45721.601498981479</v>
      </c>
      <c r="L81">
        <v>1767479</v>
      </c>
      <c r="M81">
        <v>1656799</v>
      </c>
      <c r="N81" t="s">
        <v>50</v>
      </c>
      <c r="O81" t="s">
        <v>51</v>
      </c>
      <c r="P81" s="4">
        <v>36161</v>
      </c>
      <c r="Q81">
        <v>646464</v>
      </c>
      <c r="R81">
        <v>1656799</v>
      </c>
      <c r="S81" t="s">
        <v>52</v>
      </c>
      <c r="T81" t="s">
        <v>57</v>
      </c>
      <c r="U81" t="s">
        <v>74</v>
      </c>
      <c r="V81" t="s">
        <v>76</v>
      </c>
      <c r="W81">
        <f>IF(C81="sell",Sheet1!$A$2,'20250819_fills_1656799'!Q81)</f>
        <v>646464</v>
      </c>
      <c r="X81" t="str">
        <f>IF(C81="buy",Sheet1!$A$2,'20250819_fills_1656799'!Q81)</f>
        <v>2138005EFA978Y43G944</v>
      </c>
      <c r="Y81" t="s">
        <v>60</v>
      </c>
      <c r="Z81" t="s">
        <v>64</v>
      </c>
      <c r="AA81" t="s">
        <v>63</v>
      </c>
      <c r="AB81" t="s">
        <v>66</v>
      </c>
      <c r="AD81" t="b">
        <v>0</v>
      </c>
      <c r="AE81" t="s">
        <v>68</v>
      </c>
      <c r="AF81" t="s">
        <v>71</v>
      </c>
      <c r="AG81" t="s">
        <v>73</v>
      </c>
      <c r="AH81" t="s">
        <v>161</v>
      </c>
    </row>
    <row r="82" spans="1:34" x14ac:dyDescent="0.25">
      <c r="A82">
        <v>2.8684000000000001E-2</v>
      </c>
      <c r="B82" t="b">
        <v>1</v>
      </c>
      <c r="C82" t="str">
        <f t="shared" si="1"/>
        <v>buy</v>
      </c>
      <c r="D82" t="b">
        <v>0</v>
      </c>
      <c r="E82" s="1" t="s">
        <v>41</v>
      </c>
      <c r="F82">
        <v>143.41999999999999</v>
      </c>
      <c r="G82">
        <v>0.4</v>
      </c>
      <c r="H82">
        <v>0</v>
      </c>
      <c r="I82" t="s">
        <v>15</v>
      </c>
      <c r="J82" t="s">
        <v>14</v>
      </c>
      <c r="K82" s="3">
        <v>45721.601472569448</v>
      </c>
      <c r="L82">
        <v>1767478</v>
      </c>
      <c r="M82">
        <v>1656799</v>
      </c>
      <c r="N82" t="s">
        <v>50</v>
      </c>
      <c r="O82" t="s">
        <v>51</v>
      </c>
      <c r="P82" s="4">
        <v>36161</v>
      </c>
      <c r="Q82">
        <v>646464</v>
      </c>
      <c r="R82">
        <v>1656799</v>
      </c>
      <c r="S82" t="s">
        <v>52</v>
      </c>
      <c r="T82" t="s">
        <v>57</v>
      </c>
      <c r="U82" t="s">
        <v>74</v>
      </c>
      <c r="V82" t="s">
        <v>76</v>
      </c>
      <c r="W82">
        <f>IF(C82="sell",Sheet1!$A$2,'20250819_fills_1656799'!Q82)</f>
        <v>646464</v>
      </c>
      <c r="X82" t="str">
        <f>IF(C82="buy",Sheet1!$A$2,'20250819_fills_1656799'!Q82)</f>
        <v>2138005EFA978Y43G944</v>
      </c>
      <c r="Y82" t="s">
        <v>60</v>
      </c>
      <c r="Z82" t="s">
        <v>64</v>
      </c>
      <c r="AA82" t="s">
        <v>63</v>
      </c>
      <c r="AB82" t="s">
        <v>66</v>
      </c>
      <c r="AD82" t="b">
        <v>0</v>
      </c>
      <c r="AE82" t="s">
        <v>68</v>
      </c>
      <c r="AF82" t="s">
        <v>71</v>
      </c>
      <c r="AG82" t="s">
        <v>73</v>
      </c>
      <c r="AH82" t="s">
        <v>162</v>
      </c>
    </row>
    <row r="83" spans="1:34" x14ac:dyDescent="0.25">
      <c r="A83">
        <v>2.8676E-2</v>
      </c>
      <c r="B83" t="b">
        <v>1</v>
      </c>
      <c r="C83" t="str">
        <f t="shared" si="1"/>
        <v>buy</v>
      </c>
      <c r="D83" t="b">
        <v>0</v>
      </c>
      <c r="E83" s="1" t="s">
        <v>42</v>
      </c>
      <c r="F83">
        <v>143.38</v>
      </c>
      <c r="G83">
        <v>0.4</v>
      </c>
      <c r="H83">
        <v>0</v>
      </c>
      <c r="I83" t="s">
        <v>15</v>
      </c>
      <c r="J83" t="s">
        <v>14</v>
      </c>
      <c r="K83" s="3">
        <v>45721.601441666666</v>
      </c>
      <c r="L83">
        <v>1767477</v>
      </c>
      <c r="M83">
        <v>1656799</v>
      </c>
      <c r="N83" t="s">
        <v>50</v>
      </c>
      <c r="O83" t="s">
        <v>51</v>
      </c>
      <c r="P83" s="4">
        <v>36161</v>
      </c>
      <c r="Q83">
        <v>646464</v>
      </c>
      <c r="R83">
        <v>1656799</v>
      </c>
      <c r="S83" t="s">
        <v>52</v>
      </c>
      <c r="T83" t="s">
        <v>57</v>
      </c>
      <c r="U83" t="s">
        <v>74</v>
      </c>
      <c r="V83" t="s">
        <v>76</v>
      </c>
      <c r="W83">
        <f>IF(C83="sell",Sheet1!$A$2,'20250819_fills_1656799'!Q83)</f>
        <v>646464</v>
      </c>
      <c r="X83" t="str">
        <f>IF(C83="buy",Sheet1!$A$2,'20250819_fills_1656799'!Q83)</f>
        <v>2138005EFA978Y43G944</v>
      </c>
      <c r="Y83" t="s">
        <v>60</v>
      </c>
      <c r="Z83" t="s">
        <v>64</v>
      </c>
      <c r="AA83" t="s">
        <v>63</v>
      </c>
      <c r="AB83" t="s">
        <v>66</v>
      </c>
      <c r="AD83" t="b">
        <v>0</v>
      </c>
      <c r="AE83" t="s">
        <v>68</v>
      </c>
      <c r="AF83" t="s">
        <v>71</v>
      </c>
      <c r="AG83" t="s">
        <v>73</v>
      </c>
      <c r="AH83" t="s">
        <v>163</v>
      </c>
    </row>
    <row r="84" spans="1:34" x14ac:dyDescent="0.25">
      <c r="A84">
        <v>0.22999700000000001</v>
      </c>
      <c r="B84" t="b">
        <v>0</v>
      </c>
      <c r="C84" t="str">
        <f t="shared" si="1"/>
        <v>sell</v>
      </c>
      <c r="D84" t="b">
        <v>0</v>
      </c>
      <c r="E84" s="1" t="s">
        <v>43</v>
      </c>
      <c r="F84">
        <v>143.30000000000001</v>
      </c>
      <c r="G84">
        <v>3.21</v>
      </c>
      <c r="H84">
        <v>0</v>
      </c>
      <c r="I84" t="s">
        <v>15</v>
      </c>
      <c r="J84" t="s">
        <v>14</v>
      </c>
      <c r="K84" s="3">
        <v>45721.600730509257</v>
      </c>
      <c r="L84">
        <v>1767469</v>
      </c>
      <c r="M84">
        <v>1656799</v>
      </c>
      <c r="N84" t="s">
        <v>50</v>
      </c>
      <c r="O84" t="s">
        <v>51</v>
      </c>
      <c r="P84" s="4">
        <v>36161</v>
      </c>
      <c r="Q84">
        <v>646464</v>
      </c>
      <c r="R84">
        <v>1656799</v>
      </c>
      <c r="S84" t="s">
        <v>52</v>
      </c>
      <c r="T84" t="s">
        <v>57</v>
      </c>
      <c r="U84" t="s">
        <v>74</v>
      </c>
      <c r="V84" t="s">
        <v>76</v>
      </c>
      <c r="W84" t="str">
        <f>IF(C84="sell",Sheet1!$A$2,'20250819_fills_1656799'!Q84)</f>
        <v>2138005EFA978Y43G944</v>
      </c>
      <c r="X84">
        <f>IF(C84="buy",Sheet1!$A$2,'20250819_fills_1656799'!Q84)</f>
        <v>646464</v>
      </c>
      <c r="Y84" t="s">
        <v>60</v>
      </c>
      <c r="Z84" t="s">
        <v>64</v>
      </c>
      <c r="AA84" t="s">
        <v>63</v>
      </c>
      <c r="AB84" t="s">
        <v>66</v>
      </c>
      <c r="AD84" t="b">
        <v>0</v>
      </c>
      <c r="AE84" t="s">
        <v>68</v>
      </c>
      <c r="AF84" t="s">
        <v>71</v>
      </c>
      <c r="AG84" t="s">
        <v>73</v>
      </c>
      <c r="AH84" t="s">
        <v>164</v>
      </c>
    </row>
    <row r="85" spans="1:34" x14ac:dyDescent="0.25">
      <c r="A85">
        <v>0.21621699999999999</v>
      </c>
      <c r="B85" t="b">
        <v>1</v>
      </c>
      <c r="C85" t="str">
        <f t="shared" si="1"/>
        <v>buy</v>
      </c>
      <c r="D85" t="b">
        <v>0</v>
      </c>
      <c r="E85" s="1" t="s">
        <v>44</v>
      </c>
      <c r="F85">
        <v>143.19</v>
      </c>
      <c r="G85">
        <v>3.02</v>
      </c>
      <c r="H85">
        <v>0</v>
      </c>
      <c r="I85" t="s">
        <v>15</v>
      </c>
      <c r="J85" t="s">
        <v>14</v>
      </c>
      <c r="K85" s="3">
        <v>45721.600504166665</v>
      </c>
      <c r="L85">
        <v>1767458</v>
      </c>
      <c r="M85">
        <v>1656799</v>
      </c>
      <c r="N85" t="s">
        <v>50</v>
      </c>
      <c r="O85" t="s">
        <v>51</v>
      </c>
      <c r="P85" s="4">
        <v>36161</v>
      </c>
      <c r="Q85">
        <v>646464</v>
      </c>
      <c r="R85">
        <v>1656799</v>
      </c>
      <c r="S85" t="s">
        <v>52</v>
      </c>
      <c r="T85" t="s">
        <v>57</v>
      </c>
      <c r="U85" t="s">
        <v>74</v>
      </c>
      <c r="V85" t="s">
        <v>76</v>
      </c>
      <c r="W85">
        <f>IF(C85="sell",Sheet1!$A$2,'20250819_fills_1656799'!Q85)</f>
        <v>646464</v>
      </c>
      <c r="X85" t="str">
        <f>IF(C85="buy",Sheet1!$A$2,'20250819_fills_1656799'!Q85)</f>
        <v>2138005EFA978Y43G944</v>
      </c>
      <c r="Y85" t="s">
        <v>60</v>
      </c>
      <c r="Z85" t="s">
        <v>64</v>
      </c>
      <c r="AA85" t="s">
        <v>63</v>
      </c>
      <c r="AB85" t="s">
        <v>66</v>
      </c>
      <c r="AD85" t="b">
        <v>0</v>
      </c>
      <c r="AE85" t="s">
        <v>68</v>
      </c>
      <c r="AF85" t="s">
        <v>71</v>
      </c>
      <c r="AG85" t="s">
        <v>73</v>
      </c>
      <c r="AH85" t="s">
        <v>165</v>
      </c>
    </row>
    <row r="86" spans="1:34" x14ac:dyDescent="0.25">
      <c r="A86">
        <v>1.3605000000000001E-2</v>
      </c>
      <c r="B86" t="b">
        <v>1</v>
      </c>
      <c r="C86" t="str">
        <f t="shared" si="1"/>
        <v>buy</v>
      </c>
      <c r="D86" t="b">
        <v>0</v>
      </c>
      <c r="E86" s="1" t="s">
        <v>44</v>
      </c>
      <c r="F86">
        <v>143.21</v>
      </c>
      <c r="G86">
        <v>0.19</v>
      </c>
      <c r="H86">
        <v>0</v>
      </c>
      <c r="I86" t="s">
        <v>15</v>
      </c>
      <c r="J86" t="s">
        <v>14</v>
      </c>
      <c r="K86" s="3">
        <v>45721.600504166665</v>
      </c>
      <c r="L86">
        <v>1767459</v>
      </c>
      <c r="M86">
        <v>1656799</v>
      </c>
      <c r="N86" t="s">
        <v>50</v>
      </c>
      <c r="O86" t="s">
        <v>51</v>
      </c>
      <c r="P86" s="4">
        <v>36161</v>
      </c>
      <c r="Q86">
        <v>646464</v>
      </c>
      <c r="R86">
        <v>1656799</v>
      </c>
      <c r="S86" t="s">
        <v>52</v>
      </c>
      <c r="T86" t="s">
        <v>57</v>
      </c>
      <c r="U86" t="s">
        <v>74</v>
      </c>
      <c r="V86" t="s">
        <v>76</v>
      </c>
      <c r="W86">
        <f>IF(C86="sell",Sheet1!$A$2,'20250819_fills_1656799'!Q86)</f>
        <v>646464</v>
      </c>
      <c r="X86" t="str">
        <f>IF(C86="buy",Sheet1!$A$2,'20250819_fills_1656799'!Q86)</f>
        <v>2138005EFA978Y43G944</v>
      </c>
      <c r="Y86" t="s">
        <v>60</v>
      </c>
      <c r="Z86" t="s">
        <v>64</v>
      </c>
      <c r="AA86" t="s">
        <v>63</v>
      </c>
      <c r="AB86" t="s">
        <v>66</v>
      </c>
      <c r="AD86" t="b">
        <v>0</v>
      </c>
      <c r="AE86" t="s">
        <v>68</v>
      </c>
      <c r="AF86" t="s">
        <v>71</v>
      </c>
      <c r="AG86" t="s">
        <v>73</v>
      </c>
      <c r="AH86" t="s">
        <v>166</v>
      </c>
    </row>
    <row r="87" spans="1:34" x14ac:dyDescent="0.25">
      <c r="A87">
        <v>3.4320000000000002E-3</v>
      </c>
      <c r="B87" t="b">
        <v>1</v>
      </c>
      <c r="C87" t="str">
        <f t="shared" si="1"/>
        <v>buy</v>
      </c>
      <c r="D87" t="b">
        <v>0</v>
      </c>
      <c r="E87" s="1" t="s">
        <v>45</v>
      </c>
      <c r="F87">
        <v>137.27000000000001</v>
      </c>
      <c r="G87">
        <v>0.05</v>
      </c>
      <c r="H87">
        <v>0</v>
      </c>
      <c r="I87" t="s">
        <v>15</v>
      </c>
      <c r="J87" t="s">
        <v>14</v>
      </c>
      <c r="K87" s="3">
        <v>45720.462103333331</v>
      </c>
      <c r="L87">
        <v>1694368</v>
      </c>
      <c r="M87">
        <v>1656799</v>
      </c>
      <c r="N87" t="s">
        <v>50</v>
      </c>
      <c r="O87" t="s">
        <v>51</v>
      </c>
      <c r="P87" s="4">
        <v>36161</v>
      </c>
      <c r="Q87">
        <v>646464</v>
      </c>
      <c r="R87">
        <v>1656799</v>
      </c>
      <c r="S87" t="s">
        <v>52</v>
      </c>
      <c r="T87" t="s">
        <v>57</v>
      </c>
      <c r="U87" t="s">
        <v>74</v>
      </c>
      <c r="V87" t="s">
        <v>76</v>
      </c>
      <c r="W87">
        <f>IF(C87="sell",Sheet1!$A$2,'20250819_fills_1656799'!Q87)</f>
        <v>646464</v>
      </c>
      <c r="X87" t="str">
        <f>IF(C87="buy",Sheet1!$A$2,'20250819_fills_1656799'!Q87)</f>
        <v>2138005EFA978Y43G944</v>
      </c>
      <c r="Y87" t="s">
        <v>60</v>
      </c>
      <c r="Z87" t="s">
        <v>64</v>
      </c>
      <c r="AA87" t="s">
        <v>63</v>
      </c>
      <c r="AB87" t="s">
        <v>66</v>
      </c>
      <c r="AD87" t="b">
        <v>0</v>
      </c>
      <c r="AE87" t="s">
        <v>68</v>
      </c>
      <c r="AF87" t="s">
        <v>71</v>
      </c>
      <c r="AG87" t="s">
        <v>73</v>
      </c>
      <c r="AH87" t="s">
        <v>167</v>
      </c>
    </row>
  </sheetData>
  <autoFilter ref="A1:M87" xr:uid="{C662B51B-DCA9-43D8-BDBB-F0FF1202E9FA}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92AD1-F190-49BA-8777-E5E8D02B8983}">
  <dimension ref="A1:A2"/>
  <sheetViews>
    <sheetView workbookViewId="0">
      <selection activeCell="D4" sqref="D4"/>
    </sheetView>
  </sheetViews>
  <sheetFormatPr defaultRowHeight="15" x14ac:dyDescent="0.25"/>
  <cols>
    <col min="1" max="1" width="25.140625" customWidth="1"/>
  </cols>
  <sheetData>
    <row r="1" spans="1:1" x14ac:dyDescent="0.25">
      <c r="A1" t="s">
        <v>80</v>
      </c>
    </row>
    <row r="2" spans="1:1" x14ac:dyDescent="0.25">
      <c r="A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20250819_fills_1656799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marios athens</dc:creator>
  <cp:lastModifiedBy>marios athens</cp:lastModifiedBy>
  <dcterms:created xsi:type="dcterms:W3CDTF">2025-08-19T14:26:19Z</dcterms:created>
  <dcterms:modified xsi:type="dcterms:W3CDTF">2025-08-21T08:16:53Z</dcterms:modified>
</cp:coreProperties>
</file>