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agu\Documents\Typhoon\Viper\"/>
    </mc:Choice>
  </mc:AlternateContent>
  <xr:revisionPtr revIDLastSave="0" documentId="13_ncr:1_{C27D8780-4818-40CB-8378-CDB93AA6EE48}" xr6:coauthVersionLast="36" xr6:coauthVersionMax="36" xr10:uidLastSave="{00000000-0000-0000-0000-000000000000}"/>
  <bookViews>
    <workbookView xWindow="0" yWindow="0" windowWidth="24720" windowHeight="12225" xr2:uid="{F48E7149-61AE-406A-B57E-B6C6DB39330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4" i="1" l="1"/>
  <c r="X88" i="1"/>
  <c r="G91" i="1"/>
  <c r="W90" i="1" l="1"/>
  <c r="G97" i="1"/>
  <c r="G83" i="1"/>
  <c r="AB80" i="1"/>
  <c r="X83" i="1"/>
  <c r="G63" i="1" l="1"/>
  <c r="F63" i="1"/>
</calcChain>
</file>

<file path=xl/sharedStrings.xml><?xml version="1.0" encoding="utf-8"?>
<sst xmlns="http://schemas.openxmlformats.org/spreadsheetml/2006/main" count="498" uniqueCount="89">
  <si>
    <t>mass</t>
  </si>
  <si>
    <t>Ixx</t>
  </si>
  <si>
    <t>Ixy</t>
  </si>
  <si>
    <t>Ixz</t>
  </si>
  <si>
    <t>Iyx</t>
  </si>
  <si>
    <t>Iyy</t>
  </si>
  <si>
    <t>Iyz</t>
  </si>
  <si>
    <t>Izx</t>
  </si>
  <si>
    <t>Izy</t>
  </si>
  <si>
    <t>Izz</t>
  </si>
  <si>
    <t>no of foils</t>
  </si>
  <si>
    <t>geo.</t>
  </si>
  <si>
    <t>I(1,1)</t>
  </si>
  <si>
    <t>I(1,2)</t>
  </si>
  <si>
    <t>I(1,3)</t>
  </si>
  <si>
    <t>I(2,1)</t>
  </si>
  <si>
    <t>I(2,2)</t>
  </si>
  <si>
    <t>I(3,3)</t>
  </si>
  <si>
    <t>I(3,1)</t>
  </si>
  <si>
    <t>I(3,2)</t>
  </si>
  <si>
    <t>nwing</t>
  </si>
  <si>
    <t>stepper over diff wings</t>
  </si>
  <si>
    <t>no of partitions</t>
  </si>
  <si>
    <t>s</t>
  </si>
  <si>
    <t>nelem(s)</t>
  </si>
  <si>
    <t>stepper over diff partitions</t>
  </si>
  <si>
    <t>t</t>
  </si>
  <si>
    <t>COG x</t>
  </si>
  <si>
    <t>CG(1)</t>
  </si>
  <si>
    <t>COG y</t>
  </si>
  <si>
    <t>COG z</t>
  </si>
  <si>
    <t>CG(2)</t>
  </si>
  <si>
    <t>CG(3)</t>
  </si>
  <si>
    <t>ref point x</t>
  </si>
  <si>
    <t>ref point y</t>
  </si>
  <si>
    <t xml:space="preserve">ref point z </t>
  </si>
  <si>
    <t>ref_point(1)</t>
  </si>
  <si>
    <t>ref_point(2)</t>
  </si>
  <si>
    <t>ref_point(3)</t>
  </si>
  <si>
    <t>mirrored?</t>
  </si>
  <si>
    <t>symetric(s)</t>
  </si>
  <si>
    <t>Apex x</t>
  </si>
  <si>
    <t>Apex y</t>
  </si>
  <si>
    <t>Apex z</t>
  </si>
  <si>
    <t>startx(s)</t>
  </si>
  <si>
    <t>starty(s)</t>
  </si>
  <si>
    <t>startz(s)</t>
  </si>
  <si>
    <t>root chord</t>
  </si>
  <si>
    <t>c(s)</t>
  </si>
  <si>
    <t>t==1</t>
  </si>
  <si>
    <t>s==1</t>
  </si>
  <si>
    <t>foil(s,t,1)</t>
  </si>
  <si>
    <t>no of panels chordwise</t>
  </si>
  <si>
    <t>nx(s,1)</t>
  </si>
  <si>
    <t>partition dihedral</t>
  </si>
  <si>
    <t>comment</t>
  </si>
  <si>
    <t>different definition for first vs other partitions: dihed adds onto dihed of previous +curve</t>
  </si>
  <si>
    <t>dihed(s,t)</t>
  </si>
  <si>
    <t xml:space="preserve">pitch </t>
  </si>
  <si>
    <t>rotated around normal direction</t>
  </si>
  <si>
    <t>foiltheta(s,t)</t>
  </si>
  <si>
    <t>base chord twist</t>
  </si>
  <si>
    <t>TW(s,1,1) BTW(s)</t>
  </si>
  <si>
    <t>panels spanwise</t>
  </si>
  <si>
    <t>ny(s,t)</t>
  </si>
  <si>
    <t xml:space="preserve">span </t>
  </si>
  <si>
    <t>b(s,t)</t>
  </si>
  <si>
    <t>taper ratio</t>
  </si>
  <si>
    <t>T(s,t)</t>
  </si>
  <si>
    <t>tip chord airfoil shape</t>
  </si>
  <si>
    <t>root chord airfoil shape</t>
  </si>
  <si>
    <t>foil(s,t,2)</t>
  </si>
  <si>
    <t>sweep</t>
  </si>
  <si>
    <t>SW(s,t)</t>
  </si>
  <si>
    <t>does not work with curve</t>
  </si>
  <si>
    <t>outboard twist</t>
  </si>
  <si>
    <t>TW(s,t,2)</t>
  </si>
  <si>
    <t>mesh</t>
  </si>
  <si>
    <t>meshtype(s,t)</t>
  </si>
  <si>
    <t>curvature [1 0]</t>
  </si>
  <si>
    <t>curved(s,t)</t>
  </si>
  <si>
    <t>radius</t>
  </si>
  <si>
    <t>radius(s,t)</t>
  </si>
  <si>
    <t>if curved == 1</t>
  </si>
  <si>
    <t>value</t>
  </si>
  <si>
    <t>0010'</t>
  </si>
  <si>
    <t>001'0</t>
  </si>
  <si>
    <t>N65412</t>
  </si>
  <si>
    <t>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</si>
</sst>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2" xfId="0" applyBorder="1"/>
    <xf numFmtId="0" fontId="0" fillId="2" borderId="2" xfId="0" applyFill="1" applyBorder="1"/>
    <xf numFmtId="0" fontId="0" fillId="3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1" fillId="0" borderId="8" xfId="0" applyFont="1" applyBorder="1"/>
    <xf numFmtId="0" fontId="1" fillId="0" borderId="6" xfId="0" applyFont="1" applyBorder="1"/>
    <xf numFmtId="0" fontId="1" fillId="0" borderId="2" xfId="0" applyFont="1" applyBorder="1"/>
    <xf numFmtId="0" fontId="0" fillId="3" borderId="2" xfId="0" quotePrefix="1" applyFill="1" applyBorder="1"/>
    <xf numFmtId="0" fontId="0" fillId="0" borderId="2" xfId="0" quotePrefix="1" applyBorder="1"/>
    <xf numFmtId="0" fontId="0" fillId="0" borderId="9" xfId="0" applyFill="1" applyBorder="1"/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7">
    <dxf>
      <fill>
        <patternFill patternType="darkUp"/>
      </fill>
    </dxf>
    <dxf>
      <fill>
        <patternFill patternType="darkUp"/>
      </fill>
    </dxf>
    <dxf>
      <fill>
        <patternFill patternType="darkUp"/>
      </fill>
    </dxf>
    <dxf>
      <fill>
        <patternFill patternType="darkUp"/>
      </fill>
    </dxf>
    <dxf>
      <fill>
        <patternFill patternType="darkUp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D3381-ECBD-45DF-ABCC-354034028238}">
  <dimension ref="A1:AB97"/>
  <sheetViews>
    <sheetView showGridLines="0" tabSelected="1" topLeftCell="G66" zoomScale="115" zoomScaleNormal="115" workbookViewId="0">
      <selection activeCell="G85" sqref="G85"/>
    </sheetView>
  </sheetViews>
  <sheetFormatPr defaultRowHeight="15" x14ac:dyDescent="0.25"/>
  <cols>
    <col min="1" max="1" width="14.85546875" customWidth="1"/>
    <col min="2" max="2" width="21.85546875" bestFit="1" customWidth="1"/>
    <col min="3" max="3" width="16.140625" bestFit="1" customWidth="1"/>
    <col min="7" max="7" width="31.85546875" customWidth="1"/>
    <col min="10" max="10" width="22" bestFit="1" customWidth="1"/>
    <col min="11" max="11" width="16.140625" bestFit="1" customWidth="1"/>
    <col min="16" max="16" width="22" bestFit="1" customWidth="1"/>
    <col min="17" max="17" width="16.140625" bestFit="1" customWidth="1"/>
  </cols>
  <sheetData>
    <row r="1" spans="1:20" ht="15.75" thickBot="1" x14ac:dyDescent="0.3">
      <c r="A1" s="8"/>
      <c r="B1" s="9"/>
      <c r="C1" s="9" t="s">
        <v>11</v>
      </c>
      <c r="D1" s="9" t="s">
        <v>50</v>
      </c>
      <c r="E1" s="9" t="s">
        <v>49</v>
      </c>
      <c r="F1" s="9" t="s">
        <v>84</v>
      </c>
      <c r="G1" s="10" t="s">
        <v>55</v>
      </c>
    </row>
    <row r="2" spans="1:20" x14ac:dyDescent="0.25">
      <c r="A2" s="5">
        <v>1</v>
      </c>
      <c r="B2" s="6" t="s">
        <v>0</v>
      </c>
      <c r="C2" s="7" t="s">
        <v>0</v>
      </c>
      <c r="D2" s="7"/>
      <c r="E2" s="7"/>
      <c r="F2" s="7">
        <v>280</v>
      </c>
      <c r="G2" s="11"/>
    </row>
    <row r="3" spans="1:20" x14ac:dyDescent="0.25">
      <c r="A3" s="5">
        <v>2</v>
      </c>
      <c r="B3" s="4" t="s">
        <v>1</v>
      </c>
      <c r="C3" s="1" t="s">
        <v>12</v>
      </c>
      <c r="D3" s="1"/>
      <c r="E3" s="1"/>
      <c r="F3" s="1">
        <v>200</v>
      </c>
      <c r="G3" s="12"/>
    </row>
    <row r="4" spans="1:20" x14ac:dyDescent="0.25">
      <c r="A4" s="5">
        <v>3</v>
      </c>
      <c r="B4" s="4" t="s">
        <v>2</v>
      </c>
      <c r="C4" s="1" t="s">
        <v>13</v>
      </c>
      <c r="D4" s="1"/>
      <c r="E4" s="1"/>
      <c r="F4" s="1">
        <v>0</v>
      </c>
      <c r="G4" s="12"/>
    </row>
    <row r="5" spans="1:20" x14ac:dyDescent="0.25">
      <c r="A5" s="5">
        <v>4</v>
      </c>
      <c r="B5" s="4" t="s">
        <v>3</v>
      </c>
      <c r="C5" s="1" t="s">
        <v>14</v>
      </c>
      <c r="D5" s="1"/>
      <c r="E5" s="1"/>
      <c r="F5" s="1">
        <v>0</v>
      </c>
      <c r="G5" s="12"/>
    </row>
    <row r="6" spans="1:20" x14ac:dyDescent="0.25">
      <c r="A6" s="5">
        <v>5</v>
      </c>
      <c r="B6" s="4" t="s">
        <v>4</v>
      </c>
      <c r="C6" s="1" t="s">
        <v>15</v>
      </c>
      <c r="D6" s="1"/>
      <c r="E6" s="1"/>
      <c r="F6" s="1">
        <v>0</v>
      </c>
      <c r="G6" s="12"/>
    </row>
    <row r="7" spans="1:20" x14ac:dyDescent="0.25">
      <c r="A7" s="5">
        <v>6</v>
      </c>
      <c r="B7" s="4" t="s">
        <v>5</v>
      </c>
      <c r="C7" s="1" t="s">
        <v>16</v>
      </c>
      <c r="D7" s="1"/>
      <c r="E7" s="1"/>
      <c r="F7" s="1">
        <v>323</v>
      </c>
      <c r="G7" s="12"/>
    </row>
    <row r="8" spans="1:20" x14ac:dyDescent="0.25">
      <c r="A8" s="5">
        <v>7</v>
      </c>
      <c r="B8" s="4" t="s">
        <v>6</v>
      </c>
      <c r="C8" s="1" t="s">
        <v>17</v>
      </c>
      <c r="D8" s="1"/>
      <c r="E8" s="1"/>
      <c r="F8" s="1">
        <v>0</v>
      </c>
      <c r="G8" s="12"/>
    </row>
    <row r="9" spans="1:20" x14ac:dyDescent="0.25">
      <c r="A9" s="5">
        <v>8</v>
      </c>
      <c r="B9" s="4" t="s">
        <v>7</v>
      </c>
      <c r="C9" s="1" t="s">
        <v>18</v>
      </c>
      <c r="D9" s="1"/>
      <c r="E9" s="1"/>
      <c r="F9" s="1">
        <v>0</v>
      </c>
      <c r="G9" s="12"/>
    </row>
    <row r="10" spans="1:20" x14ac:dyDescent="0.25">
      <c r="A10" s="5">
        <v>9</v>
      </c>
      <c r="B10" s="4" t="s">
        <v>8</v>
      </c>
      <c r="C10" s="1" t="s">
        <v>19</v>
      </c>
      <c r="D10" s="1"/>
      <c r="E10" s="1"/>
      <c r="F10" s="1">
        <v>0</v>
      </c>
      <c r="G10" s="12"/>
    </row>
    <row r="11" spans="1:20" x14ac:dyDescent="0.25">
      <c r="A11" s="5">
        <v>10</v>
      </c>
      <c r="B11" s="4" t="s">
        <v>9</v>
      </c>
      <c r="C11" s="1" t="s">
        <v>17</v>
      </c>
      <c r="D11" s="1"/>
      <c r="E11" s="1"/>
      <c r="F11" s="1">
        <v>200</v>
      </c>
      <c r="G11" s="12"/>
    </row>
    <row r="12" spans="1:20" x14ac:dyDescent="0.25">
      <c r="A12" s="5">
        <v>11</v>
      </c>
      <c r="B12" s="4" t="s">
        <v>10</v>
      </c>
      <c r="C12" s="1" t="s">
        <v>20</v>
      </c>
      <c r="D12" s="1"/>
      <c r="E12" s="1"/>
      <c r="F12" s="1">
        <v>3</v>
      </c>
      <c r="G12" s="12"/>
    </row>
    <row r="13" spans="1:20" x14ac:dyDescent="0.25">
      <c r="A13" s="5"/>
      <c r="B13" s="16" t="s">
        <v>21</v>
      </c>
      <c r="C13" s="17"/>
      <c r="D13" s="1" t="s">
        <v>23</v>
      </c>
      <c r="E13" s="1"/>
      <c r="F13" s="1"/>
      <c r="G13" s="12"/>
    </row>
    <row r="14" spans="1:20" x14ac:dyDescent="0.25">
      <c r="A14" s="5">
        <v>12</v>
      </c>
      <c r="B14" s="4" t="s">
        <v>22</v>
      </c>
      <c r="C14" s="1" t="s">
        <v>24</v>
      </c>
      <c r="D14" s="1"/>
      <c r="E14" s="1"/>
      <c r="F14" s="1">
        <v>2</v>
      </c>
      <c r="G14" s="12"/>
    </row>
    <row r="15" spans="1:20" x14ac:dyDescent="0.25">
      <c r="A15" s="5"/>
      <c r="B15" s="16" t="s">
        <v>25</v>
      </c>
      <c r="C15" s="17"/>
      <c r="D15" s="1" t="s">
        <v>26</v>
      </c>
      <c r="E15" s="1"/>
      <c r="F15" s="1"/>
      <c r="G15" s="12"/>
    </row>
    <row r="16" spans="1:20" x14ac:dyDescent="0.25">
      <c r="A16" s="5">
        <v>13</v>
      </c>
      <c r="B16" s="4" t="s">
        <v>27</v>
      </c>
      <c r="C16" s="1" t="s">
        <v>28</v>
      </c>
      <c r="D16" s="2"/>
      <c r="E16" s="2"/>
      <c r="F16" s="3">
        <v>1.98</v>
      </c>
      <c r="G16" s="12"/>
      <c r="J16" s="4" t="s">
        <v>27</v>
      </c>
      <c r="K16" s="1" t="s">
        <v>28</v>
      </c>
      <c r="L16" s="2"/>
      <c r="M16" s="2"/>
      <c r="N16" s="3"/>
      <c r="P16" s="4" t="s">
        <v>27</v>
      </c>
      <c r="Q16" s="1" t="s">
        <v>28</v>
      </c>
      <c r="R16" s="2"/>
      <c r="S16" s="2"/>
      <c r="T16" s="3"/>
    </row>
    <row r="17" spans="1:20" x14ac:dyDescent="0.25">
      <c r="A17" s="5">
        <v>14</v>
      </c>
      <c r="B17" s="4" t="s">
        <v>29</v>
      </c>
      <c r="C17" s="1" t="s">
        <v>31</v>
      </c>
      <c r="D17" s="2"/>
      <c r="E17" s="2"/>
      <c r="F17" s="3">
        <v>0</v>
      </c>
      <c r="G17" s="12"/>
      <c r="J17" s="4" t="s">
        <v>29</v>
      </c>
      <c r="K17" s="1" t="s">
        <v>31</v>
      </c>
      <c r="L17" s="2"/>
      <c r="M17" s="2"/>
      <c r="N17" s="3"/>
      <c r="P17" s="4" t="s">
        <v>29</v>
      </c>
      <c r="Q17" s="1" t="s">
        <v>31</v>
      </c>
      <c r="R17" s="2"/>
      <c r="S17" s="2"/>
      <c r="T17" s="3"/>
    </row>
    <row r="18" spans="1:20" x14ac:dyDescent="0.25">
      <c r="A18" s="5">
        <v>15</v>
      </c>
      <c r="B18" s="4" t="s">
        <v>30</v>
      </c>
      <c r="C18" s="1" t="s">
        <v>32</v>
      </c>
      <c r="D18" s="2"/>
      <c r="E18" s="2"/>
      <c r="F18" s="3">
        <v>1.54</v>
      </c>
      <c r="G18" s="12"/>
      <c r="J18" s="4" t="s">
        <v>30</v>
      </c>
      <c r="K18" s="1" t="s">
        <v>32</v>
      </c>
      <c r="L18" s="2"/>
      <c r="M18" s="2"/>
      <c r="N18" s="3"/>
      <c r="P18" s="4" t="s">
        <v>30</v>
      </c>
      <c r="Q18" s="1" t="s">
        <v>32</v>
      </c>
      <c r="R18" s="2"/>
      <c r="S18" s="2"/>
      <c r="T18" s="3"/>
    </row>
    <row r="19" spans="1:20" x14ac:dyDescent="0.25">
      <c r="A19" s="5">
        <v>16</v>
      </c>
      <c r="B19" s="4" t="s">
        <v>33</v>
      </c>
      <c r="C19" s="1" t="s">
        <v>36</v>
      </c>
      <c r="D19" s="2"/>
      <c r="E19" s="2"/>
      <c r="F19" s="3">
        <v>1.98</v>
      </c>
      <c r="G19" s="12"/>
      <c r="J19" s="4" t="s">
        <v>33</v>
      </c>
      <c r="K19" s="1" t="s">
        <v>36</v>
      </c>
      <c r="L19" s="2"/>
      <c r="M19" s="2"/>
      <c r="N19" s="3"/>
      <c r="P19" s="4" t="s">
        <v>33</v>
      </c>
      <c r="Q19" s="1" t="s">
        <v>36</v>
      </c>
      <c r="R19" s="2"/>
      <c r="S19" s="2"/>
      <c r="T19" s="3"/>
    </row>
    <row r="20" spans="1:20" x14ac:dyDescent="0.25">
      <c r="A20" s="5">
        <v>17</v>
      </c>
      <c r="B20" s="4" t="s">
        <v>34</v>
      </c>
      <c r="C20" s="1" t="s">
        <v>37</v>
      </c>
      <c r="D20" s="2"/>
      <c r="E20" s="2"/>
      <c r="F20" s="3">
        <v>0</v>
      </c>
      <c r="G20" s="12"/>
      <c r="J20" s="4" t="s">
        <v>34</v>
      </c>
      <c r="K20" s="1" t="s">
        <v>37</v>
      </c>
      <c r="L20" s="2"/>
      <c r="M20" s="2"/>
      <c r="N20" s="3"/>
      <c r="P20" s="4" t="s">
        <v>34</v>
      </c>
      <c r="Q20" s="1" t="s">
        <v>37</v>
      </c>
      <c r="R20" s="2"/>
      <c r="S20" s="2"/>
      <c r="T20" s="3"/>
    </row>
    <row r="21" spans="1:20" x14ac:dyDescent="0.25">
      <c r="A21" s="5">
        <v>18</v>
      </c>
      <c r="B21" s="4" t="s">
        <v>35</v>
      </c>
      <c r="C21" s="1" t="s">
        <v>38</v>
      </c>
      <c r="D21" s="2"/>
      <c r="E21" s="2"/>
      <c r="F21" s="3">
        <v>1.54</v>
      </c>
      <c r="G21" s="12"/>
      <c r="J21" s="4" t="s">
        <v>35</v>
      </c>
      <c r="K21" s="1" t="s">
        <v>38</v>
      </c>
      <c r="L21" s="2"/>
      <c r="M21" s="2"/>
      <c r="N21" s="3"/>
      <c r="P21" s="4" t="s">
        <v>35</v>
      </c>
      <c r="Q21" s="1" t="s">
        <v>38</v>
      </c>
      <c r="R21" s="2"/>
      <c r="S21" s="2"/>
      <c r="T21" s="3"/>
    </row>
    <row r="22" spans="1:20" x14ac:dyDescent="0.25">
      <c r="A22" s="5">
        <v>19</v>
      </c>
      <c r="B22" s="4" t="s">
        <v>39</v>
      </c>
      <c r="C22" s="1" t="s">
        <v>40</v>
      </c>
      <c r="D22" s="1"/>
      <c r="E22" s="2"/>
      <c r="F22" s="3">
        <v>1</v>
      </c>
      <c r="G22" s="12"/>
      <c r="J22" s="4" t="s">
        <v>39</v>
      </c>
      <c r="K22" s="1" t="s">
        <v>40</v>
      </c>
      <c r="L22" s="1"/>
      <c r="M22" s="2"/>
      <c r="N22" s="3"/>
      <c r="P22" s="4" t="s">
        <v>39</v>
      </c>
      <c r="Q22" s="1" t="s">
        <v>40</v>
      </c>
      <c r="R22" s="1"/>
      <c r="S22" s="2"/>
      <c r="T22" s="3"/>
    </row>
    <row r="23" spans="1:20" x14ac:dyDescent="0.25">
      <c r="A23" s="5">
        <v>20</v>
      </c>
      <c r="B23" s="4" t="s">
        <v>41</v>
      </c>
      <c r="C23" s="1" t="s">
        <v>44</v>
      </c>
      <c r="D23" s="1"/>
      <c r="E23" s="2"/>
      <c r="F23" s="3">
        <v>0.05</v>
      </c>
      <c r="G23" s="12"/>
      <c r="J23" s="4" t="s">
        <v>41</v>
      </c>
      <c r="K23" s="1" t="s">
        <v>44</v>
      </c>
      <c r="L23" s="1"/>
      <c r="M23" s="2"/>
      <c r="N23" s="3"/>
      <c r="P23" s="4" t="s">
        <v>41</v>
      </c>
      <c r="Q23" s="1" t="s">
        <v>44</v>
      </c>
      <c r="R23" s="1"/>
      <c r="S23" s="2"/>
      <c r="T23" s="3"/>
    </row>
    <row r="24" spans="1:20" x14ac:dyDescent="0.25">
      <c r="A24" s="5">
        <v>21</v>
      </c>
      <c r="B24" s="4" t="s">
        <v>42</v>
      </c>
      <c r="C24" s="1" t="s">
        <v>45</v>
      </c>
      <c r="D24" s="1"/>
      <c r="E24" s="2"/>
      <c r="F24" s="3">
        <v>1.03</v>
      </c>
      <c r="G24" s="12"/>
      <c r="J24" s="4" t="s">
        <v>42</v>
      </c>
      <c r="K24" s="1" t="s">
        <v>45</v>
      </c>
      <c r="L24" s="1"/>
      <c r="M24" s="2"/>
      <c r="N24" s="3"/>
      <c r="P24" s="4" t="s">
        <v>42</v>
      </c>
      <c r="Q24" s="1" t="s">
        <v>45</v>
      </c>
      <c r="R24" s="1"/>
      <c r="S24" s="2"/>
      <c r="T24" s="3"/>
    </row>
    <row r="25" spans="1:20" x14ac:dyDescent="0.25">
      <c r="A25" s="5">
        <v>22</v>
      </c>
      <c r="B25" s="4" t="s">
        <v>43</v>
      </c>
      <c r="C25" s="1" t="s">
        <v>46</v>
      </c>
      <c r="D25" s="1"/>
      <c r="E25" s="2"/>
      <c r="F25" s="3">
        <v>1.35</v>
      </c>
      <c r="G25" s="12"/>
      <c r="J25" s="4" t="s">
        <v>43</v>
      </c>
      <c r="K25" s="1" t="s">
        <v>46</v>
      </c>
      <c r="L25" s="1"/>
      <c r="M25" s="2"/>
      <c r="N25" s="3"/>
      <c r="P25" s="4" t="s">
        <v>43</v>
      </c>
      <c r="Q25" s="1" t="s">
        <v>46</v>
      </c>
      <c r="R25" s="1"/>
      <c r="S25" s="2"/>
      <c r="T25" s="3"/>
    </row>
    <row r="26" spans="1:20" x14ac:dyDescent="0.25">
      <c r="A26" s="5">
        <v>23</v>
      </c>
      <c r="B26" s="4" t="s">
        <v>47</v>
      </c>
      <c r="C26" s="1" t="s">
        <v>48</v>
      </c>
      <c r="D26" s="1"/>
      <c r="E26" s="2"/>
      <c r="F26" s="3">
        <v>0.2</v>
      </c>
      <c r="G26" s="12"/>
      <c r="J26" s="4" t="s">
        <v>47</v>
      </c>
      <c r="K26" s="1" t="s">
        <v>48</v>
      </c>
      <c r="L26" s="1"/>
      <c r="M26" s="2"/>
      <c r="N26" s="3"/>
      <c r="P26" s="4" t="s">
        <v>47</v>
      </c>
      <c r="Q26" s="1" t="s">
        <v>48</v>
      </c>
      <c r="R26" s="1"/>
      <c r="S26" s="2"/>
      <c r="T26" s="3"/>
    </row>
    <row r="27" spans="1:20" x14ac:dyDescent="0.25">
      <c r="A27" s="5">
        <v>24</v>
      </c>
      <c r="B27" s="4" t="s">
        <v>70</v>
      </c>
      <c r="C27" s="1" t="s">
        <v>51</v>
      </c>
      <c r="D27" s="1"/>
      <c r="E27" s="2"/>
      <c r="F27" s="13" t="s">
        <v>85</v>
      </c>
      <c r="G27" s="12"/>
      <c r="J27" s="4" t="s">
        <v>70</v>
      </c>
      <c r="K27" s="1" t="s">
        <v>51</v>
      </c>
      <c r="L27" s="1"/>
      <c r="M27" s="2"/>
      <c r="N27" s="3"/>
      <c r="P27" s="4" t="s">
        <v>70</v>
      </c>
      <c r="Q27" s="1" t="s">
        <v>51</v>
      </c>
      <c r="R27" s="1"/>
      <c r="S27" s="2"/>
      <c r="T27" s="3"/>
    </row>
    <row r="28" spans="1:20" x14ac:dyDescent="0.25">
      <c r="A28" s="5">
        <v>25</v>
      </c>
      <c r="B28" s="4" t="s">
        <v>52</v>
      </c>
      <c r="C28" s="1" t="s">
        <v>53</v>
      </c>
      <c r="D28" s="1"/>
      <c r="E28" s="1"/>
      <c r="F28" s="3">
        <v>10</v>
      </c>
      <c r="G28" s="12"/>
      <c r="J28" s="4" t="s">
        <v>52</v>
      </c>
      <c r="K28" s="1" t="s">
        <v>53</v>
      </c>
      <c r="L28" s="1"/>
      <c r="M28" s="2"/>
      <c r="N28" s="3"/>
      <c r="P28" s="4" t="s">
        <v>52</v>
      </c>
      <c r="Q28" s="1" t="s">
        <v>53</v>
      </c>
      <c r="R28" s="1"/>
      <c r="S28" s="1"/>
      <c r="T28" s="3"/>
    </row>
    <row r="29" spans="1:20" x14ac:dyDescent="0.25">
      <c r="A29" s="5">
        <v>26</v>
      </c>
      <c r="B29" s="4" t="s">
        <v>54</v>
      </c>
      <c r="C29" s="1" t="s">
        <v>57</v>
      </c>
      <c r="D29" s="1"/>
      <c r="E29" s="1"/>
      <c r="F29" s="3">
        <v>-90</v>
      </c>
      <c r="G29" s="12" t="s">
        <v>56</v>
      </c>
      <c r="J29" s="4" t="s">
        <v>54</v>
      </c>
      <c r="K29" s="1" t="s">
        <v>57</v>
      </c>
      <c r="L29" s="1"/>
      <c r="M29" s="1"/>
      <c r="N29" s="3">
        <v>0</v>
      </c>
      <c r="P29" s="4" t="s">
        <v>54</v>
      </c>
      <c r="Q29" s="1" t="s">
        <v>57</v>
      </c>
      <c r="R29" s="1"/>
      <c r="S29" s="1"/>
      <c r="T29" s="3"/>
    </row>
    <row r="30" spans="1:20" x14ac:dyDescent="0.25">
      <c r="A30" s="5">
        <v>27</v>
      </c>
      <c r="B30" s="4" t="s">
        <v>58</v>
      </c>
      <c r="C30" s="1" t="s">
        <v>60</v>
      </c>
      <c r="D30" s="1"/>
      <c r="E30" s="2"/>
      <c r="F30" s="3">
        <v>0</v>
      </c>
      <c r="G30" s="12" t="s">
        <v>59</v>
      </c>
      <c r="J30" s="4" t="s">
        <v>58</v>
      </c>
      <c r="K30" s="1" t="s">
        <v>60</v>
      </c>
      <c r="L30" s="1"/>
      <c r="M30" s="2"/>
      <c r="N30" s="3"/>
      <c r="P30" s="4" t="s">
        <v>58</v>
      </c>
      <c r="Q30" s="1" t="s">
        <v>60</v>
      </c>
      <c r="R30" s="1"/>
      <c r="S30" s="2"/>
      <c r="T30" s="3"/>
    </row>
    <row r="31" spans="1:20" x14ac:dyDescent="0.25">
      <c r="A31" s="5">
        <v>28</v>
      </c>
      <c r="B31" s="4" t="s">
        <v>61</v>
      </c>
      <c r="C31" s="1" t="s">
        <v>62</v>
      </c>
      <c r="D31" s="1"/>
      <c r="E31" s="2"/>
      <c r="F31" s="3">
        <v>0</v>
      </c>
      <c r="G31" s="12"/>
      <c r="J31" s="4" t="s">
        <v>61</v>
      </c>
      <c r="K31" s="1" t="s">
        <v>62</v>
      </c>
      <c r="L31" s="1"/>
      <c r="M31" s="2"/>
      <c r="N31" s="3"/>
      <c r="P31" s="4" t="s">
        <v>61</v>
      </c>
      <c r="Q31" s="1" t="s">
        <v>62</v>
      </c>
      <c r="R31" s="1"/>
      <c r="S31" s="2"/>
      <c r="T31" s="3"/>
    </row>
    <row r="32" spans="1:20" x14ac:dyDescent="0.25">
      <c r="A32" s="5">
        <v>29</v>
      </c>
      <c r="B32" s="4" t="s">
        <v>63</v>
      </c>
      <c r="C32" s="1" t="s">
        <v>64</v>
      </c>
      <c r="D32" s="1"/>
      <c r="E32" s="1"/>
      <c r="F32" s="1">
        <v>10</v>
      </c>
      <c r="G32" s="12"/>
      <c r="J32" s="4" t="s">
        <v>63</v>
      </c>
      <c r="K32" s="1" t="s">
        <v>64</v>
      </c>
      <c r="L32" s="1"/>
      <c r="M32" s="1"/>
      <c r="N32" s="1">
        <v>10</v>
      </c>
      <c r="P32" s="4" t="s">
        <v>63</v>
      </c>
      <c r="Q32" s="1" t="s">
        <v>64</v>
      </c>
      <c r="R32" s="1"/>
      <c r="S32" s="1"/>
      <c r="T32" s="1"/>
    </row>
    <row r="33" spans="1:20" x14ac:dyDescent="0.25">
      <c r="A33" s="5">
        <v>30</v>
      </c>
      <c r="B33" s="4" t="s">
        <v>65</v>
      </c>
      <c r="C33" s="1" t="s">
        <v>66</v>
      </c>
      <c r="D33" s="1"/>
      <c r="E33" s="1"/>
      <c r="F33" s="1">
        <v>0.5</v>
      </c>
      <c r="G33" s="12"/>
      <c r="J33" s="4" t="s">
        <v>65</v>
      </c>
      <c r="K33" s="1" t="s">
        <v>66</v>
      </c>
      <c r="L33" s="1"/>
      <c r="M33" s="1"/>
      <c r="N33" s="1">
        <v>0.85</v>
      </c>
      <c r="P33" s="4" t="s">
        <v>65</v>
      </c>
      <c r="Q33" s="1" t="s">
        <v>66</v>
      </c>
      <c r="R33" s="1"/>
      <c r="S33" s="1"/>
      <c r="T33" s="1"/>
    </row>
    <row r="34" spans="1:20" x14ac:dyDescent="0.25">
      <c r="A34" s="5">
        <v>31</v>
      </c>
      <c r="B34" s="4" t="s">
        <v>67</v>
      </c>
      <c r="C34" s="1" t="s">
        <v>68</v>
      </c>
      <c r="D34" s="1"/>
      <c r="E34" s="1"/>
      <c r="F34" s="1">
        <v>1</v>
      </c>
      <c r="G34" s="12"/>
      <c r="J34" s="4" t="s">
        <v>67</v>
      </c>
      <c r="K34" s="1" t="s">
        <v>68</v>
      </c>
      <c r="L34" s="1"/>
      <c r="M34" s="1"/>
      <c r="N34" s="1">
        <v>0.5</v>
      </c>
      <c r="P34" s="4" t="s">
        <v>67</v>
      </c>
      <c r="Q34" s="1" t="s">
        <v>68</v>
      </c>
      <c r="R34" s="1"/>
      <c r="S34" s="1"/>
      <c r="T34" s="1"/>
    </row>
    <row r="35" spans="1:20" x14ac:dyDescent="0.25">
      <c r="A35" s="5">
        <v>32</v>
      </c>
      <c r="B35" s="4" t="s">
        <v>69</v>
      </c>
      <c r="C35" s="1" t="s">
        <v>71</v>
      </c>
      <c r="D35" s="1"/>
      <c r="E35" s="1"/>
      <c r="F35" s="14" t="s">
        <v>85</v>
      </c>
      <c r="G35" s="12"/>
      <c r="J35" s="4" t="s">
        <v>69</v>
      </c>
      <c r="K35" s="1" t="s">
        <v>71</v>
      </c>
      <c r="L35" s="1"/>
      <c r="M35" s="1"/>
      <c r="N35" s="14" t="s">
        <v>85</v>
      </c>
      <c r="P35" s="4" t="s">
        <v>69</v>
      </c>
      <c r="Q35" s="1" t="s">
        <v>71</v>
      </c>
      <c r="R35" s="1"/>
      <c r="S35" s="1"/>
      <c r="T35" s="1"/>
    </row>
    <row r="36" spans="1:20" x14ac:dyDescent="0.25">
      <c r="A36" s="5">
        <v>33</v>
      </c>
      <c r="B36" s="4" t="s">
        <v>72</v>
      </c>
      <c r="C36" s="1" t="s">
        <v>73</v>
      </c>
      <c r="D36" s="1"/>
      <c r="E36" s="1"/>
      <c r="F36" s="1">
        <v>0</v>
      </c>
      <c r="G36" s="12" t="s">
        <v>74</v>
      </c>
      <c r="J36" s="4" t="s">
        <v>72</v>
      </c>
      <c r="K36" s="1" t="s">
        <v>73</v>
      </c>
      <c r="L36" s="1"/>
      <c r="M36" s="1"/>
      <c r="N36" s="1">
        <v>0</v>
      </c>
      <c r="P36" s="4" t="s">
        <v>72</v>
      </c>
      <c r="Q36" s="1" t="s">
        <v>73</v>
      </c>
      <c r="R36" s="1"/>
      <c r="S36" s="1"/>
      <c r="T36" s="1"/>
    </row>
    <row r="37" spans="1:20" x14ac:dyDescent="0.25">
      <c r="A37" s="5">
        <v>34</v>
      </c>
      <c r="B37" s="4" t="s">
        <v>75</v>
      </c>
      <c r="C37" s="1" t="s">
        <v>76</v>
      </c>
      <c r="D37" s="1"/>
      <c r="E37" s="1"/>
      <c r="F37" s="1">
        <v>0</v>
      </c>
      <c r="G37" s="12" t="s">
        <v>74</v>
      </c>
      <c r="J37" s="4" t="s">
        <v>75</v>
      </c>
      <c r="K37" s="1" t="s">
        <v>76</v>
      </c>
      <c r="L37" s="1"/>
      <c r="M37" s="1"/>
      <c r="N37" s="1">
        <v>0</v>
      </c>
      <c r="P37" s="4" t="s">
        <v>75</v>
      </c>
      <c r="Q37" s="1" t="s">
        <v>76</v>
      </c>
      <c r="R37" s="1"/>
      <c r="S37" s="1"/>
      <c r="T37" s="1"/>
    </row>
    <row r="38" spans="1:20" x14ac:dyDescent="0.25">
      <c r="A38" s="5">
        <v>35</v>
      </c>
      <c r="B38" s="4" t="s">
        <v>77</v>
      </c>
      <c r="C38" s="1" t="s">
        <v>78</v>
      </c>
      <c r="D38" s="1"/>
      <c r="E38" s="1"/>
      <c r="F38" s="1">
        <v>1</v>
      </c>
      <c r="G38" s="12"/>
      <c r="J38" s="4" t="s">
        <v>77</v>
      </c>
      <c r="K38" s="1" t="s">
        <v>78</v>
      </c>
      <c r="L38" s="1"/>
      <c r="M38" s="1"/>
      <c r="N38" s="1">
        <v>1</v>
      </c>
      <c r="P38" s="4" t="s">
        <v>77</v>
      </c>
      <c r="Q38" s="1" t="s">
        <v>78</v>
      </c>
      <c r="R38" s="1"/>
      <c r="S38" s="1"/>
      <c r="T38" s="1"/>
    </row>
    <row r="39" spans="1:20" x14ac:dyDescent="0.25">
      <c r="A39" s="5">
        <v>36</v>
      </c>
      <c r="B39" s="4" t="s">
        <v>79</v>
      </c>
      <c r="C39" s="1" t="s">
        <v>80</v>
      </c>
      <c r="D39" s="1"/>
      <c r="E39" s="1"/>
      <c r="F39" s="1">
        <v>0</v>
      </c>
      <c r="G39" s="12"/>
      <c r="J39" s="4" t="s">
        <v>79</v>
      </c>
      <c r="K39" s="1" t="s">
        <v>80</v>
      </c>
      <c r="L39" s="1"/>
      <c r="M39" s="1"/>
      <c r="N39" s="1">
        <v>0</v>
      </c>
      <c r="P39" s="4" t="s">
        <v>79</v>
      </c>
      <c r="Q39" s="1" t="s">
        <v>80</v>
      </c>
      <c r="R39" s="1"/>
      <c r="S39" s="1"/>
      <c r="T39" s="1"/>
    </row>
    <row r="40" spans="1:20" x14ac:dyDescent="0.25">
      <c r="A40" s="5">
        <v>37</v>
      </c>
      <c r="B40" s="4" t="s">
        <v>81</v>
      </c>
      <c r="C40" s="1" t="s">
        <v>82</v>
      </c>
      <c r="D40" s="1"/>
      <c r="E40" s="1"/>
      <c r="F40" s="1">
        <v>0</v>
      </c>
      <c r="G40" s="12" t="s">
        <v>83</v>
      </c>
      <c r="J40" s="4" t="s">
        <v>81</v>
      </c>
      <c r="K40" s="1" t="s">
        <v>82</v>
      </c>
      <c r="L40" s="1"/>
      <c r="M40" s="1"/>
      <c r="N40" s="1">
        <v>0</v>
      </c>
      <c r="P40" s="4" t="s">
        <v>81</v>
      </c>
      <c r="Q40" s="1" t="s">
        <v>82</v>
      </c>
      <c r="R40" s="1"/>
      <c r="S40" s="1"/>
      <c r="T40" s="1"/>
    </row>
    <row r="42" spans="1:20" x14ac:dyDescent="0.25">
      <c r="B42" t="s">
        <v>22</v>
      </c>
      <c r="F42">
        <v>2</v>
      </c>
    </row>
    <row r="43" spans="1:20" x14ac:dyDescent="0.25">
      <c r="B43" s="4" t="s">
        <v>27</v>
      </c>
      <c r="C43" s="1" t="s">
        <v>28</v>
      </c>
      <c r="D43" s="2"/>
      <c r="E43" s="2"/>
      <c r="F43" s="3"/>
      <c r="J43" s="4" t="s">
        <v>27</v>
      </c>
      <c r="K43" s="1" t="s">
        <v>28</v>
      </c>
      <c r="L43" s="2"/>
      <c r="M43" s="2"/>
      <c r="N43" s="3"/>
      <c r="P43" s="4" t="s">
        <v>27</v>
      </c>
      <c r="Q43" s="1" t="s">
        <v>28</v>
      </c>
      <c r="R43" s="2"/>
      <c r="S43" s="2"/>
      <c r="T43" s="3"/>
    </row>
    <row r="44" spans="1:20" x14ac:dyDescent="0.25">
      <c r="B44" s="4" t="s">
        <v>29</v>
      </c>
      <c r="C44" s="1" t="s">
        <v>31</v>
      </c>
      <c r="D44" s="2"/>
      <c r="E44" s="2"/>
      <c r="F44" s="3"/>
      <c r="J44" s="4" t="s">
        <v>29</v>
      </c>
      <c r="K44" s="1" t="s">
        <v>31</v>
      </c>
      <c r="L44" s="2"/>
      <c r="M44" s="2"/>
      <c r="N44" s="3"/>
      <c r="P44" s="4" t="s">
        <v>29</v>
      </c>
      <c r="Q44" s="1" t="s">
        <v>31</v>
      </c>
      <c r="R44" s="2"/>
      <c r="S44" s="2"/>
      <c r="T44" s="3"/>
    </row>
    <row r="45" spans="1:20" x14ac:dyDescent="0.25">
      <c r="B45" s="4" t="s">
        <v>30</v>
      </c>
      <c r="C45" s="1" t="s">
        <v>32</v>
      </c>
      <c r="D45" s="2"/>
      <c r="E45" s="2"/>
      <c r="F45" s="3"/>
      <c r="J45" s="4" t="s">
        <v>30</v>
      </c>
      <c r="K45" s="1" t="s">
        <v>32</v>
      </c>
      <c r="L45" s="2"/>
      <c r="M45" s="2"/>
      <c r="N45" s="3"/>
      <c r="P45" s="4" t="s">
        <v>30</v>
      </c>
      <c r="Q45" s="1" t="s">
        <v>32</v>
      </c>
      <c r="R45" s="2"/>
      <c r="S45" s="2"/>
      <c r="T45" s="3"/>
    </row>
    <row r="46" spans="1:20" x14ac:dyDescent="0.25">
      <c r="B46" s="4" t="s">
        <v>33</v>
      </c>
      <c r="C46" s="1" t="s">
        <v>36</v>
      </c>
      <c r="D46" s="2"/>
      <c r="E46" s="2"/>
      <c r="F46" s="3"/>
      <c r="J46" s="4" t="s">
        <v>33</v>
      </c>
      <c r="K46" s="1" t="s">
        <v>36</v>
      </c>
      <c r="L46" s="2"/>
      <c r="M46" s="2"/>
      <c r="N46" s="3"/>
      <c r="P46" s="4" t="s">
        <v>33</v>
      </c>
      <c r="Q46" s="1" t="s">
        <v>36</v>
      </c>
      <c r="R46" s="2"/>
      <c r="S46" s="2"/>
      <c r="T46" s="3"/>
    </row>
    <row r="47" spans="1:20" x14ac:dyDescent="0.25">
      <c r="B47" s="4" t="s">
        <v>34</v>
      </c>
      <c r="C47" s="1" t="s">
        <v>37</v>
      </c>
      <c r="D47" s="2"/>
      <c r="E47" s="2"/>
      <c r="F47" s="3"/>
      <c r="J47" s="4" t="s">
        <v>34</v>
      </c>
      <c r="K47" s="1" t="s">
        <v>37</v>
      </c>
      <c r="L47" s="2"/>
      <c r="M47" s="2"/>
      <c r="N47" s="3"/>
      <c r="P47" s="4" t="s">
        <v>34</v>
      </c>
      <c r="Q47" s="1" t="s">
        <v>37</v>
      </c>
      <c r="R47" s="2"/>
      <c r="S47" s="2"/>
      <c r="T47" s="3"/>
    </row>
    <row r="48" spans="1:20" x14ac:dyDescent="0.25">
      <c r="B48" s="4" t="s">
        <v>35</v>
      </c>
      <c r="C48" s="1" t="s">
        <v>38</v>
      </c>
      <c r="D48" s="2"/>
      <c r="E48" s="2"/>
      <c r="F48" s="3"/>
      <c r="J48" s="4" t="s">
        <v>35</v>
      </c>
      <c r="K48" s="1" t="s">
        <v>38</v>
      </c>
      <c r="L48" s="2"/>
      <c r="M48" s="2"/>
      <c r="N48" s="3"/>
      <c r="P48" s="4" t="s">
        <v>35</v>
      </c>
      <c r="Q48" s="1" t="s">
        <v>38</v>
      </c>
      <c r="R48" s="2"/>
      <c r="S48" s="2"/>
      <c r="T48" s="3"/>
    </row>
    <row r="49" spans="2:20" x14ac:dyDescent="0.25">
      <c r="B49" s="4" t="s">
        <v>39</v>
      </c>
      <c r="C49" s="1" t="s">
        <v>40</v>
      </c>
      <c r="D49" s="1"/>
      <c r="E49" s="2"/>
      <c r="F49" s="3">
        <v>1</v>
      </c>
      <c r="J49" s="4" t="s">
        <v>39</v>
      </c>
      <c r="K49" s="1" t="s">
        <v>40</v>
      </c>
      <c r="L49" s="1"/>
      <c r="M49" s="2"/>
      <c r="N49" s="3"/>
      <c r="P49" s="4" t="s">
        <v>39</v>
      </c>
      <c r="Q49" s="1" t="s">
        <v>40</v>
      </c>
      <c r="R49" s="1"/>
      <c r="S49" s="2"/>
      <c r="T49" s="3"/>
    </row>
    <row r="50" spans="2:20" x14ac:dyDescent="0.25">
      <c r="B50" s="4" t="s">
        <v>41</v>
      </c>
      <c r="C50" s="1" t="s">
        <v>44</v>
      </c>
      <c r="D50" s="1"/>
      <c r="E50" s="2"/>
      <c r="F50" s="3">
        <v>0.05</v>
      </c>
      <c r="J50" s="4" t="s">
        <v>41</v>
      </c>
      <c r="K50" s="1" t="s">
        <v>44</v>
      </c>
      <c r="L50" s="1"/>
      <c r="M50" s="2"/>
      <c r="N50" s="3"/>
      <c r="P50" s="4" t="s">
        <v>41</v>
      </c>
      <c r="Q50" s="1" t="s">
        <v>44</v>
      </c>
      <c r="R50" s="1"/>
      <c r="S50" s="2"/>
      <c r="T50" s="3"/>
    </row>
    <row r="51" spans="2:20" x14ac:dyDescent="0.25">
      <c r="B51" s="4" t="s">
        <v>42</v>
      </c>
      <c r="C51" s="1" t="s">
        <v>45</v>
      </c>
      <c r="D51" s="1"/>
      <c r="E51" s="2"/>
      <c r="F51" s="3">
        <v>0.88</v>
      </c>
      <c r="J51" s="4" t="s">
        <v>42</v>
      </c>
      <c r="K51" s="1" t="s">
        <v>45</v>
      </c>
      <c r="L51" s="1"/>
      <c r="M51" s="2"/>
      <c r="N51" s="3"/>
      <c r="P51" s="4" t="s">
        <v>42</v>
      </c>
      <c r="Q51" s="1" t="s">
        <v>45</v>
      </c>
      <c r="R51" s="1"/>
      <c r="S51" s="2"/>
      <c r="T51" s="3"/>
    </row>
    <row r="52" spans="2:20" x14ac:dyDescent="0.25">
      <c r="B52" s="4" t="s">
        <v>43</v>
      </c>
      <c r="C52" s="1" t="s">
        <v>46</v>
      </c>
      <c r="D52" s="1"/>
      <c r="E52" s="2"/>
      <c r="F52" s="3">
        <v>0</v>
      </c>
      <c r="J52" s="4" t="s">
        <v>43</v>
      </c>
      <c r="K52" s="1" t="s">
        <v>46</v>
      </c>
      <c r="L52" s="1"/>
      <c r="M52" s="2"/>
      <c r="N52" s="3"/>
      <c r="P52" s="4" t="s">
        <v>43</v>
      </c>
      <c r="Q52" s="1" t="s">
        <v>46</v>
      </c>
      <c r="R52" s="1"/>
      <c r="S52" s="2"/>
      <c r="T52" s="3"/>
    </row>
    <row r="53" spans="2:20" x14ac:dyDescent="0.25">
      <c r="B53" s="4" t="s">
        <v>47</v>
      </c>
      <c r="C53" s="1" t="s">
        <v>48</v>
      </c>
      <c r="D53" s="1"/>
      <c r="E53" s="2"/>
      <c r="F53" s="3">
        <v>0.1</v>
      </c>
      <c r="J53" s="4" t="s">
        <v>47</v>
      </c>
      <c r="K53" s="1" t="s">
        <v>48</v>
      </c>
      <c r="L53" s="1"/>
      <c r="M53" s="2"/>
      <c r="N53" s="3"/>
      <c r="P53" s="4" t="s">
        <v>47</v>
      </c>
      <c r="Q53" s="1" t="s">
        <v>48</v>
      </c>
      <c r="R53" s="1"/>
      <c r="S53" s="2"/>
      <c r="T53" s="3"/>
    </row>
    <row r="54" spans="2:20" x14ac:dyDescent="0.25">
      <c r="B54" s="4" t="s">
        <v>70</v>
      </c>
      <c r="C54" s="1" t="s">
        <v>51</v>
      </c>
      <c r="D54" s="1"/>
      <c r="E54" s="2"/>
      <c r="F54" s="13" t="s">
        <v>86</v>
      </c>
      <c r="J54" s="4" t="s">
        <v>70</v>
      </c>
      <c r="K54" s="1" t="s">
        <v>51</v>
      </c>
      <c r="L54" s="1"/>
      <c r="M54" s="2"/>
      <c r="N54" s="3"/>
      <c r="P54" s="4" t="s">
        <v>70</v>
      </c>
      <c r="Q54" s="1" t="s">
        <v>51</v>
      </c>
      <c r="R54" s="1"/>
      <c r="S54" s="2"/>
      <c r="T54" s="3"/>
    </row>
    <row r="55" spans="2:20" x14ac:dyDescent="0.25">
      <c r="B55" s="4" t="s">
        <v>52</v>
      </c>
      <c r="C55" s="1" t="s">
        <v>53</v>
      </c>
      <c r="D55" s="1"/>
      <c r="E55" s="2"/>
      <c r="F55" s="3">
        <v>10</v>
      </c>
      <c r="J55" s="4" t="s">
        <v>52</v>
      </c>
      <c r="K55" s="1" t="s">
        <v>53</v>
      </c>
      <c r="L55" s="1"/>
      <c r="M55" s="2"/>
      <c r="N55" s="3"/>
      <c r="P55" s="4" t="s">
        <v>52</v>
      </c>
      <c r="Q55" s="1" t="s">
        <v>53</v>
      </c>
      <c r="R55" s="1"/>
      <c r="S55" s="1"/>
      <c r="T55" s="3"/>
    </row>
    <row r="56" spans="2:20" x14ac:dyDescent="0.25">
      <c r="B56" s="4" t="s">
        <v>54</v>
      </c>
      <c r="C56" s="1" t="s">
        <v>57</v>
      </c>
      <c r="D56" s="1"/>
      <c r="E56" s="1"/>
      <c r="F56" s="3">
        <v>0</v>
      </c>
      <c r="J56" s="4" t="s">
        <v>54</v>
      </c>
      <c r="K56" s="1" t="s">
        <v>57</v>
      </c>
      <c r="L56" s="1"/>
      <c r="M56" s="1"/>
      <c r="N56" s="3">
        <v>0</v>
      </c>
      <c r="P56" s="4" t="s">
        <v>54</v>
      </c>
      <c r="Q56" s="1" t="s">
        <v>57</v>
      </c>
      <c r="R56" s="1"/>
      <c r="S56" s="1"/>
      <c r="T56" s="3"/>
    </row>
    <row r="57" spans="2:20" x14ac:dyDescent="0.25">
      <c r="B57" s="4" t="s">
        <v>58</v>
      </c>
      <c r="C57" s="1" t="s">
        <v>60</v>
      </c>
      <c r="D57" s="1"/>
      <c r="E57" s="2"/>
      <c r="F57" s="3">
        <v>0</v>
      </c>
      <c r="J57" s="4" t="s">
        <v>58</v>
      </c>
      <c r="K57" s="1" t="s">
        <v>60</v>
      </c>
      <c r="L57" s="1"/>
      <c r="M57" s="2"/>
      <c r="N57" s="3"/>
      <c r="P57" s="4" t="s">
        <v>58</v>
      </c>
      <c r="Q57" s="1" t="s">
        <v>60</v>
      </c>
      <c r="R57" s="1"/>
      <c r="S57" s="2"/>
      <c r="T57" s="3"/>
    </row>
    <row r="58" spans="2:20" x14ac:dyDescent="0.25">
      <c r="B58" s="4" t="s">
        <v>61</v>
      </c>
      <c r="C58" s="1" t="s">
        <v>62</v>
      </c>
      <c r="D58" s="1"/>
      <c r="E58" s="2"/>
      <c r="F58" s="3">
        <v>0</v>
      </c>
      <c r="J58" s="4" t="s">
        <v>61</v>
      </c>
      <c r="K58" s="1" t="s">
        <v>62</v>
      </c>
      <c r="L58" s="1"/>
      <c r="M58" s="2"/>
      <c r="N58" s="3"/>
      <c r="P58" s="4" t="s">
        <v>61</v>
      </c>
      <c r="Q58" s="1" t="s">
        <v>62</v>
      </c>
      <c r="R58" s="1"/>
      <c r="S58" s="2"/>
      <c r="T58" s="3"/>
    </row>
    <row r="59" spans="2:20" x14ac:dyDescent="0.25">
      <c r="B59" s="4" t="s">
        <v>63</v>
      </c>
      <c r="C59" s="1" t="s">
        <v>64</v>
      </c>
      <c r="D59" s="1"/>
      <c r="E59" s="1"/>
      <c r="F59" s="1">
        <v>5</v>
      </c>
      <c r="J59" s="4" t="s">
        <v>63</v>
      </c>
      <c r="K59" s="1" t="s">
        <v>64</v>
      </c>
      <c r="L59" s="1"/>
      <c r="M59" s="1"/>
      <c r="N59" s="1">
        <v>5</v>
      </c>
      <c r="P59" s="4" t="s">
        <v>63</v>
      </c>
      <c r="Q59" s="1" t="s">
        <v>64</v>
      </c>
      <c r="R59" s="1"/>
      <c r="S59" s="1"/>
      <c r="T59" s="1"/>
    </row>
    <row r="60" spans="2:20" x14ac:dyDescent="0.25">
      <c r="B60" s="4" t="s">
        <v>65</v>
      </c>
      <c r="C60" s="1" t="s">
        <v>66</v>
      </c>
      <c r="D60" s="1"/>
      <c r="E60" s="1"/>
      <c r="F60" s="1">
        <v>0.15</v>
      </c>
      <c r="J60" s="4" t="s">
        <v>65</v>
      </c>
      <c r="K60" s="1" t="s">
        <v>66</v>
      </c>
      <c r="L60" s="1"/>
      <c r="M60" s="1"/>
      <c r="N60" s="1">
        <v>0.15</v>
      </c>
      <c r="P60" s="4" t="s">
        <v>65</v>
      </c>
      <c r="Q60" s="1" t="s">
        <v>66</v>
      </c>
      <c r="R60" s="1"/>
      <c r="S60" s="1"/>
      <c r="T60" s="1"/>
    </row>
    <row r="61" spans="2:20" x14ac:dyDescent="0.25">
      <c r="B61" s="4" t="s">
        <v>67</v>
      </c>
      <c r="C61" s="1" t="s">
        <v>68</v>
      </c>
      <c r="D61" s="1"/>
      <c r="E61" s="1"/>
      <c r="F61" s="1">
        <v>2</v>
      </c>
      <c r="J61" s="4" t="s">
        <v>67</v>
      </c>
      <c r="K61" s="1" t="s">
        <v>68</v>
      </c>
      <c r="L61" s="1"/>
      <c r="M61" s="1"/>
      <c r="N61" s="1">
        <v>0.5</v>
      </c>
      <c r="P61" s="4" t="s">
        <v>67</v>
      </c>
      <c r="Q61" s="1" t="s">
        <v>68</v>
      </c>
      <c r="R61" s="1"/>
      <c r="S61" s="1"/>
      <c r="T61" s="1"/>
    </row>
    <row r="62" spans="2:20" x14ac:dyDescent="0.25">
      <c r="B62" s="4" t="s">
        <v>69</v>
      </c>
      <c r="C62" s="1" t="s">
        <v>71</v>
      </c>
      <c r="D62" s="1"/>
      <c r="E62" s="1"/>
      <c r="F62" s="14" t="s">
        <v>85</v>
      </c>
      <c r="J62" s="4" t="s">
        <v>69</v>
      </c>
      <c r="K62" s="1" t="s">
        <v>71</v>
      </c>
      <c r="L62" s="1"/>
      <c r="M62" s="1"/>
      <c r="N62" s="14" t="s">
        <v>85</v>
      </c>
      <c r="P62" s="4" t="s">
        <v>69</v>
      </c>
      <c r="Q62" s="1" t="s">
        <v>71</v>
      </c>
      <c r="R62" s="1"/>
      <c r="S62" s="1"/>
      <c r="T62" s="1"/>
    </row>
    <row r="63" spans="2:20" x14ac:dyDescent="0.25">
      <c r="B63" s="4" t="s">
        <v>72</v>
      </c>
      <c r="C63" s="1" t="s">
        <v>73</v>
      </c>
      <c r="D63" s="1"/>
      <c r="E63" s="1"/>
      <c r="F63" s="1">
        <f>DEGREES(TAN(0.05/0.15))</f>
        <v>19.838867028380069</v>
      </c>
      <c r="G63">
        <f>RADIANS(F63)</f>
        <v>0.34625354951057552</v>
      </c>
      <c r="J63" s="4" t="s">
        <v>72</v>
      </c>
      <c r="K63" s="1" t="s">
        <v>73</v>
      </c>
      <c r="L63" s="1"/>
      <c r="M63" s="1"/>
      <c r="N63" s="1">
        <v>-19.838899999999999</v>
      </c>
      <c r="P63" s="4" t="s">
        <v>72</v>
      </c>
      <c r="Q63" s="1" t="s">
        <v>73</v>
      </c>
      <c r="R63" s="1"/>
      <c r="S63" s="1"/>
      <c r="T63" s="1"/>
    </row>
    <row r="64" spans="2:20" x14ac:dyDescent="0.25">
      <c r="B64" s="4" t="s">
        <v>75</v>
      </c>
      <c r="C64" s="1" t="s">
        <v>76</v>
      </c>
      <c r="D64" s="1"/>
      <c r="E64" s="1"/>
      <c r="F64" s="1">
        <v>0</v>
      </c>
      <c r="J64" s="4" t="s">
        <v>75</v>
      </c>
      <c r="K64" s="1" t="s">
        <v>76</v>
      </c>
      <c r="L64" s="1"/>
      <c r="M64" s="1"/>
      <c r="N64" s="1">
        <v>0</v>
      </c>
      <c r="P64" s="4" t="s">
        <v>75</v>
      </c>
      <c r="Q64" s="1" t="s">
        <v>76</v>
      </c>
      <c r="R64" s="1"/>
      <c r="S64" s="1"/>
      <c r="T64" s="1"/>
    </row>
    <row r="65" spans="2:28" x14ac:dyDescent="0.25">
      <c r="B65" s="4" t="s">
        <v>77</v>
      </c>
      <c r="C65" s="1" t="s">
        <v>78</v>
      </c>
      <c r="D65" s="1"/>
      <c r="E65" s="1"/>
      <c r="F65" s="1">
        <v>1</v>
      </c>
      <c r="J65" s="4" t="s">
        <v>77</v>
      </c>
      <c r="K65" s="1" t="s">
        <v>78</v>
      </c>
      <c r="L65" s="1"/>
      <c r="M65" s="1"/>
      <c r="N65" s="1">
        <v>1</v>
      </c>
      <c r="P65" s="4" t="s">
        <v>77</v>
      </c>
      <c r="Q65" s="1" t="s">
        <v>78</v>
      </c>
      <c r="R65" s="1"/>
      <c r="S65" s="1"/>
      <c r="T65" s="1"/>
    </row>
    <row r="66" spans="2:28" x14ac:dyDescent="0.25">
      <c r="B66" s="4" t="s">
        <v>79</v>
      </c>
      <c r="C66" s="1" t="s">
        <v>80</v>
      </c>
      <c r="D66" s="1"/>
      <c r="E66" s="1"/>
      <c r="F66" s="1">
        <v>0</v>
      </c>
      <c r="J66" s="4" t="s">
        <v>79</v>
      </c>
      <c r="K66" s="1" t="s">
        <v>80</v>
      </c>
      <c r="L66" s="1"/>
      <c r="M66" s="1"/>
      <c r="N66" s="1">
        <v>0</v>
      </c>
      <c r="P66" s="4" t="s">
        <v>79</v>
      </c>
      <c r="Q66" s="1" t="s">
        <v>80</v>
      </c>
      <c r="R66" s="1"/>
      <c r="S66" s="1"/>
      <c r="T66" s="1"/>
    </row>
    <row r="67" spans="2:28" x14ac:dyDescent="0.25">
      <c r="B67" s="4" t="s">
        <v>81</v>
      </c>
      <c r="C67" s="1" t="s">
        <v>82</v>
      </c>
      <c r="D67" s="1"/>
      <c r="E67" s="1"/>
      <c r="F67" s="1">
        <v>0</v>
      </c>
      <c r="J67" s="4" t="s">
        <v>81</v>
      </c>
      <c r="K67" s="1" t="s">
        <v>82</v>
      </c>
      <c r="L67" s="1"/>
      <c r="M67" s="1"/>
      <c r="N67" s="1">
        <v>0</v>
      </c>
      <c r="P67" s="4" t="s">
        <v>81</v>
      </c>
      <c r="Q67" s="1" t="s">
        <v>82</v>
      </c>
      <c r="R67" s="1"/>
      <c r="S67" s="1"/>
      <c r="T67" s="1"/>
    </row>
    <row r="69" spans="2:28" x14ac:dyDescent="0.25">
      <c r="B69" t="s">
        <v>22</v>
      </c>
      <c r="F69">
        <v>3</v>
      </c>
    </row>
    <row r="70" spans="2:28" x14ac:dyDescent="0.25">
      <c r="B70" s="4" t="s">
        <v>27</v>
      </c>
      <c r="C70" s="1" t="s">
        <v>28</v>
      </c>
      <c r="D70" s="2"/>
      <c r="E70" s="2"/>
      <c r="F70" s="3"/>
      <c r="J70" s="4" t="s">
        <v>27</v>
      </c>
      <c r="K70" s="1" t="s">
        <v>28</v>
      </c>
      <c r="L70" s="2"/>
      <c r="M70" s="2"/>
      <c r="N70" s="3"/>
      <c r="P70" s="4" t="s">
        <v>27</v>
      </c>
      <c r="Q70" s="1" t="s">
        <v>28</v>
      </c>
      <c r="R70" s="2"/>
      <c r="S70" s="2"/>
      <c r="T70" s="3"/>
    </row>
    <row r="71" spans="2:28" x14ac:dyDescent="0.25">
      <c r="B71" s="4" t="s">
        <v>29</v>
      </c>
      <c r="C71" s="1" t="s">
        <v>31</v>
      </c>
      <c r="D71" s="2"/>
      <c r="E71" s="2"/>
      <c r="F71" s="3"/>
      <c r="J71" s="4" t="s">
        <v>29</v>
      </c>
      <c r="K71" s="1" t="s">
        <v>31</v>
      </c>
      <c r="L71" s="2"/>
      <c r="M71" s="2"/>
      <c r="N71" s="3"/>
      <c r="P71" s="4" t="s">
        <v>29</v>
      </c>
      <c r="Q71" s="1" t="s">
        <v>31</v>
      </c>
      <c r="R71" s="2"/>
      <c r="S71" s="2"/>
      <c r="T71" s="3"/>
    </row>
    <row r="72" spans="2:28" x14ac:dyDescent="0.25">
      <c r="B72" s="4" t="s">
        <v>30</v>
      </c>
      <c r="C72" s="1" t="s">
        <v>32</v>
      </c>
      <c r="D72" s="2"/>
      <c r="E72" s="2"/>
      <c r="F72" s="3"/>
      <c r="J72" s="4" t="s">
        <v>30</v>
      </c>
      <c r="K72" s="1" t="s">
        <v>32</v>
      </c>
      <c r="L72" s="2"/>
      <c r="M72" s="2"/>
      <c r="N72" s="3"/>
      <c r="P72" s="4" t="s">
        <v>30</v>
      </c>
      <c r="Q72" s="1" t="s">
        <v>32</v>
      </c>
      <c r="R72" s="2"/>
      <c r="S72" s="2"/>
      <c r="T72" s="3"/>
    </row>
    <row r="73" spans="2:28" x14ac:dyDescent="0.25">
      <c r="B73" s="4" t="s">
        <v>33</v>
      </c>
      <c r="C73" s="1" t="s">
        <v>36</v>
      </c>
      <c r="D73" s="2"/>
      <c r="E73" s="2"/>
      <c r="F73" s="3"/>
      <c r="J73" s="4" t="s">
        <v>33</v>
      </c>
      <c r="K73" s="1" t="s">
        <v>36</v>
      </c>
      <c r="L73" s="2"/>
      <c r="M73" s="2"/>
      <c r="N73" s="3"/>
      <c r="P73" s="4" t="s">
        <v>33</v>
      </c>
      <c r="Q73" s="1" t="s">
        <v>36</v>
      </c>
      <c r="R73" s="2"/>
      <c r="S73" s="2"/>
      <c r="T73" s="3"/>
    </row>
    <row r="74" spans="2:28" x14ac:dyDescent="0.25">
      <c r="B74" s="4" t="s">
        <v>34</v>
      </c>
      <c r="C74" s="1" t="s">
        <v>37</v>
      </c>
      <c r="D74" s="2"/>
      <c r="E74" s="2"/>
      <c r="F74" s="3"/>
      <c r="J74" s="4" t="s">
        <v>34</v>
      </c>
      <c r="K74" s="1" t="s">
        <v>37</v>
      </c>
      <c r="L74" s="2"/>
      <c r="M74" s="2"/>
      <c r="N74" s="3"/>
      <c r="P74" s="4" t="s">
        <v>34</v>
      </c>
      <c r="Q74" s="1" t="s">
        <v>37</v>
      </c>
      <c r="R74" s="2"/>
      <c r="S74" s="2"/>
      <c r="T74" s="3"/>
    </row>
    <row r="75" spans="2:28" x14ac:dyDescent="0.25">
      <c r="B75" s="4" t="s">
        <v>35</v>
      </c>
      <c r="C75" s="1" t="s">
        <v>38</v>
      </c>
      <c r="D75" s="2"/>
      <c r="E75" s="2"/>
      <c r="F75" s="3"/>
      <c r="J75" s="4" t="s">
        <v>35</v>
      </c>
      <c r="K75" s="1" t="s">
        <v>38</v>
      </c>
      <c r="L75" s="2"/>
      <c r="M75" s="2"/>
      <c r="N75" s="3"/>
      <c r="P75" s="4" t="s">
        <v>35</v>
      </c>
      <c r="Q75" s="1" t="s">
        <v>38</v>
      </c>
      <c r="R75" s="2"/>
      <c r="S75" s="2"/>
      <c r="T75" s="3"/>
    </row>
    <row r="76" spans="2:28" x14ac:dyDescent="0.25">
      <c r="B76" s="4" t="s">
        <v>39</v>
      </c>
      <c r="C76" s="1" t="s">
        <v>40</v>
      </c>
      <c r="D76" s="1"/>
      <c r="E76" s="2"/>
      <c r="F76" s="3">
        <v>1</v>
      </c>
      <c r="J76" s="4" t="s">
        <v>39</v>
      </c>
      <c r="K76" s="1" t="s">
        <v>40</v>
      </c>
      <c r="L76" s="1"/>
      <c r="M76" s="2"/>
      <c r="N76" s="3"/>
      <c r="P76" s="4" t="s">
        <v>39</v>
      </c>
      <c r="Q76" s="1" t="s">
        <v>40</v>
      </c>
      <c r="R76" s="1"/>
      <c r="S76" s="2"/>
      <c r="T76" s="3"/>
    </row>
    <row r="77" spans="2:28" x14ac:dyDescent="0.25">
      <c r="B77" s="4" t="s">
        <v>41</v>
      </c>
      <c r="C77" s="1" t="s">
        <v>44</v>
      </c>
      <c r="D77" s="1"/>
      <c r="E77" s="2"/>
      <c r="F77" s="3">
        <v>-2.254</v>
      </c>
      <c r="J77" s="4" t="s">
        <v>41</v>
      </c>
      <c r="K77" s="1" t="s">
        <v>44</v>
      </c>
      <c r="L77" s="1"/>
      <c r="M77" s="2"/>
      <c r="N77" s="3"/>
      <c r="P77" s="4" t="s">
        <v>41</v>
      </c>
      <c r="Q77" s="1" t="s">
        <v>44</v>
      </c>
      <c r="R77" s="1"/>
      <c r="S77" s="2"/>
      <c r="T77" s="3"/>
    </row>
    <row r="78" spans="2:28" x14ac:dyDescent="0.25">
      <c r="B78" s="4" t="s">
        <v>42</v>
      </c>
      <c r="C78" s="1" t="s">
        <v>45</v>
      </c>
      <c r="D78" s="1"/>
      <c r="E78" s="2"/>
      <c r="F78" s="3">
        <v>1.03</v>
      </c>
      <c r="J78" s="4" t="s">
        <v>42</v>
      </c>
      <c r="K78" s="1" t="s">
        <v>45</v>
      </c>
      <c r="L78" s="1"/>
      <c r="M78" s="2"/>
      <c r="N78" s="3"/>
      <c r="P78" s="4" t="s">
        <v>42</v>
      </c>
      <c r="Q78" s="1" t="s">
        <v>45</v>
      </c>
      <c r="R78" s="1"/>
      <c r="S78" s="2"/>
      <c r="T78" s="3"/>
    </row>
    <row r="79" spans="2:28" x14ac:dyDescent="0.25">
      <c r="B79" s="4" t="s">
        <v>43</v>
      </c>
      <c r="C79" s="1" t="s">
        <v>46</v>
      </c>
      <c r="D79" s="1"/>
      <c r="E79" s="2"/>
      <c r="F79" s="3">
        <v>1.35</v>
      </c>
      <c r="J79" s="4" t="s">
        <v>43</v>
      </c>
      <c r="K79" s="1" t="s">
        <v>46</v>
      </c>
      <c r="L79" s="1"/>
      <c r="M79" s="2"/>
      <c r="N79" s="3"/>
      <c r="P79" s="4" t="s">
        <v>43</v>
      </c>
      <c r="Q79" s="1" t="s">
        <v>46</v>
      </c>
      <c r="R79" s="1"/>
      <c r="S79" s="2"/>
      <c r="T79" s="3"/>
    </row>
    <row r="80" spans="2:28" x14ac:dyDescent="0.25">
      <c r="B80" s="4" t="s">
        <v>47</v>
      </c>
      <c r="C80" s="1" t="s">
        <v>48</v>
      </c>
      <c r="D80" s="1"/>
      <c r="E80" s="2"/>
      <c r="F80" s="3">
        <v>0.2</v>
      </c>
      <c r="J80" s="4" t="s">
        <v>47</v>
      </c>
      <c r="K80" s="1" t="s">
        <v>48</v>
      </c>
      <c r="L80" s="1"/>
      <c r="M80" s="2"/>
      <c r="N80" s="3"/>
      <c r="P80" s="4" t="s">
        <v>47</v>
      </c>
      <c r="Q80" s="1" t="s">
        <v>48</v>
      </c>
      <c r="R80" s="1"/>
      <c r="S80" s="2"/>
      <c r="T80" s="3"/>
      <c r="AB80">
        <f>0.25*23.4</f>
        <v>5.85</v>
      </c>
    </row>
    <row r="81" spans="2:24" x14ac:dyDescent="0.25">
      <c r="B81" s="4" t="s">
        <v>70</v>
      </c>
      <c r="C81" s="1" t="s">
        <v>51</v>
      </c>
      <c r="D81" s="1"/>
      <c r="E81" s="2"/>
      <c r="F81" s="3" t="s">
        <v>87</v>
      </c>
      <c r="J81" s="4" t="s">
        <v>70</v>
      </c>
      <c r="K81" s="1" t="s">
        <v>51</v>
      </c>
      <c r="L81" s="1"/>
      <c r="M81" s="2"/>
      <c r="N81" s="3"/>
      <c r="P81" s="4" t="s">
        <v>70</v>
      </c>
      <c r="Q81" s="1" t="s">
        <v>51</v>
      </c>
      <c r="R81" s="1"/>
      <c r="S81" s="2"/>
      <c r="T81" s="3"/>
    </row>
    <row r="82" spans="2:24" x14ac:dyDescent="0.25">
      <c r="B82" s="4" t="s">
        <v>52</v>
      </c>
      <c r="C82" s="1" t="s">
        <v>53</v>
      </c>
      <c r="D82" s="1"/>
      <c r="E82" s="1"/>
      <c r="F82" s="3">
        <v>10</v>
      </c>
      <c r="J82" s="4" t="s">
        <v>52</v>
      </c>
      <c r="K82" s="1" t="s">
        <v>53</v>
      </c>
      <c r="L82" s="1"/>
      <c r="M82" s="1"/>
      <c r="N82" s="3">
        <v>10</v>
      </c>
      <c r="P82" s="4" t="s">
        <v>52</v>
      </c>
      <c r="Q82" s="1" t="s">
        <v>53</v>
      </c>
      <c r="R82" s="1"/>
      <c r="S82" s="1"/>
      <c r="T82" s="3"/>
    </row>
    <row r="83" spans="2:24" x14ac:dyDescent="0.25">
      <c r="B83" s="4" t="s">
        <v>54</v>
      </c>
      <c r="C83" s="1" t="s">
        <v>57</v>
      </c>
      <c r="D83" s="1"/>
      <c r="E83" s="1"/>
      <c r="F83" s="3">
        <v>-82</v>
      </c>
      <c r="G83">
        <f>RADIANS(F83)</f>
        <v>-1.4311699866353502</v>
      </c>
      <c r="J83" s="4" t="s">
        <v>54</v>
      </c>
      <c r="K83" s="1" t="s">
        <v>57</v>
      </c>
      <c r="L83" s="1"/>
      <c r="M83" s="1"/>
      <c r="N83" s="3">
        <v>0</v>
      </c>
      <c r="P83" s="4" t="s">
        <v>54</v>
      </c>
      <c r="Q83" s="1" t="s">
        <v>57</v>
      </c>
      <c r="R83" s="1"/>
      <c r="S83" s="1"/>
      <c r="T83" s="3">
        <v>0</v>
      </c>
      <c r="X83">
        <f>14.7/23.4</f>
        <v>0.62820512820512819</v>
      </c>
    </row>
    <row r="84" spans="2:24" x14ac:dyDescent="0.25">
      <c r="B84" s="4" t="s">
        <v>58</v>
      </c>
      <c r="C84" s="1" t="s">
        <v>60</v>
      </c>
      <c r="D84" s="1"/>
      <c r="E84" s="2"/>
      <c r="F84" s="3">
        <v>15</v>
      </c>
      <c r="G84">
        <f>RADIANS(4)</f>
        <v>6.9813170079773182E-2</v>
      </c>
      <c r="J84" s="4" t="s">
        <v>58</v>
      </c>
      <c r="K84" s="1" t="s">
        <v>60</v>
      </c>
      <c r="L84" s="1"/>
      <c r="M84" s="2"/>
      <c r="N84" s="3"/>
      <c r="P84" s="4" t="s">
        <v>58</v>
      </c>
      <c r="Q84" s="1" t="s">
        <v>60</v>
      </c>
      <c r="R84" s="1"/>
      <c r="S84" s="2"/>
      <c r="T84" s="3"/>
    </row>
    <row r="85" spans="2:24" x14ac:dyDescent="0.25">
      <c r="B85" s="4" t="s">
        <v>61</v>
      </c>
      <c r="C85" s="1" t="s">
        <v>62</v>
      </c>
      <c r="D85" s="1"/>
      <c r="E85" s="2"/>
      <c r="F85" s="3">
        <v>0</v>
      </c>
      <c r="G85">
        <v>2</v>
      </c>
      <c r="J85" s="4" t="s">
        <v>61</v>
      </c>
      <c r="K85" s="1" t="s">
        <v>62</v>
      </c>
      <c r="L85" s="1"/>
      <c r="M85" s="2"/>
      <c r="N85" s="3"/>
      <c r="P85" s="4" t="s">
        <v>61</v>
      </c>
      <c r="Q85" s="1" t="s">
        <v>62</v>
      </c>
      <c r="R85" s="1"/>
      <c r="S85" s="2"/>
      <c r="T85" s="3"/>
    </row>
    <row r="86" spans="2:24" x14ac:dyDescent="0.25">
      <c r="B86" s="4" t="s">
        <v>63</v>
      </c>
      <c r="C86" s="1" t="s">
        <v>64</v>
      </c>
      <c r="D86" s="1"/>
      <c r="E86" s="1"/>
      <c r="F86" s="1">
        <v>10</v>
      </c>
      <c r="J86" s="4" t="s">
        <v>63</v>
      </c>
      <c r="K86" s="1" t="s">
        <v>64</v>
      </c>
      <c r="L86" s="1"/>
      <c r="M86" s="1"/>
      <c r="N86" s="1">
        <v>10</v>
      </c>
      <c r="P86" s="4" t="s">
        <v>63</v>
      </c>
      <c r="Q86" s="1" t="s">
        <v>64</v>
      </c>
      <c r="R86" s="1"/>
      <c r="S86" s="1"/>
      <c r="T86" s="1">
        <v>20</v>
      </c>
    </row>
    <row r="87" spans="2:24" x14ac:dyDescent="0.25">
      <c r="B87" s="4" t="s">
        <v>65</v>
      </c>
      <c r="C87" s="1" t="s">
        <v>66</v>
      </c>
      <c r="D87" s="1"/>
      <c r="E87" s="1"/>
      <c r="F87" s="1">
        <v>0.85</v>
      </c>
      <c r="J87" s="4" t="s">
        <v>65</v>
      </c>
      <c r="K87" s="1" t="s">
        <v>66</v>
      </c>
      <c r="L87" s="1"/>
      <c r="M87" s="1"/>
      <c r="N87" s="1">
        <v>0.2</v>
      </c>
      <c r="P87" s="4" t="s">
        <v>65</v>
      </c>
      <c r="Q87" s="1" t="s">
        <v>66</v>
      </c>
      <c r="R87" s="1"/>
      <c r="S87" s="1"/>
      <c r="T87" s="1">
        <v>0.73</v>
      </c>
    </row>
    <row r="88" spans="2:24" x14ac:dyDescent="0.25">
      <c r="B88" s="4" t="s">
        <v>67</v>
      </c>
      <c r="C88" s="1" t="s">
        <v>68</v>
      </c>
      <c r="D88" s="1"/>
      <c r="E88" s="1"/>
      <c r="F88" s="1">
        <v>1</v>
      </c>
      <c r="J88" s="4" t="s">
        <v>67</v>
      </c>
      <c r="K88" s="1" t="s">
        <v>68</v>
      </c>
      <c r="L88" s="1"/>
      <c r="M88" s="1"/>
      <c r="N88" s="1">
        <v>1</v>
      </c>
      <c r="P88" s="4" t="s">
        <v>67</v>
      </c>
      <c r="Q88" s="1" t="s">
        <v>68</v>
      </c>
      <c r="R88" s="1"/>
      <c r="S88" s="1"/>
      <c r="T88" s="1">
        <v>0.63</v>
      </c>
      <c r="X88">
        <f>RADIANS(62)*0.25</f>
        <v>0.27052603405912107</v>
      </c>
    </row>
    <row r="89" spans="2:24" x14ac:dyDescent="0.25">
      <c r="B89" s="4" t="s">
        <v>69</v>
      </c>
      <c r="C89" s="1" t="s">
        <v>71</v>
      </c>
      <c r="D89" s="1"/>
      <c r="E89" s="1"/>
      <c r="F89" s="1">
        <v>65412</v>
      </c>
      <c r="J89" s="4" t="s">
        <v>69</v>
      </c>
      <c r="K89" s="1" t="s">
        <v>71</v>
      </c>
      <c r="L89" s="1"/>
      <c r="M89" s="1"/>
      <c r="N89" s="1">
        <v>65412</v>
      </c>
      <c r="P89" s="4" t="s">
        <v>69</v>
      </c>
      <c r="Q89" s="1" t="s">
        <v>71</v>
      </c>
      <c r="R89" s="1"/>
      <c r="S89" s="1"/>
      <c r="T89" s="1">
        <v>12</v>
      </c>
    </row>
    <row r="90" spans="2:24" x14ac:dyDescent="0.25">
      <c r="B90" s="4" t="s">
        <v>72</v>
      </c>
      <c r="C90" s="1" t="s">
        <v>73</v>
      </c>
      <c r="D90" s="1"/>
      <c r="E90" s="1"/>
      <c r="F90" s="1">
        <v>0</v>
      </c>
      <c r="J90" s="4" t="s">
        <v>72</v>
      </c>
      <c r="K90" s="1" t="s">
        <v>73</v>
      </c>
      <c r="L90" s="1"/>
      <c r="M90" s="1"/>
      <c r="N90" s="1">
        <v>0</v>
      </c>
      <c r="P90" s="4" t="s">
        <v>72</v>
      </c>
      <c r="Q90" s="1" t="s">
        <v>73</v>
      </c>
      <c r="R90" s="1"/>
      <c r="S90" s="1"/>
      <c r="T90" s="1">
        <v>-3</v>
      </c>
      <c r="W90">
        <f>RADIANS(T90)</f>
        <v>-5.235987755982989E-2</v>
      </c>
    </row>
    <row r="91" spans="2:24" x14ac:dyDescent="0.25">
      <c r="B91" s="4" t="s">
        <v>75</v>
      </c>
      <c r="C91" s="1" t="s">
        <v>76</v>
      </c>
      <c r="D91" s="1"/>
      <c r="E91" s="1"/>
      <c r="F91" s="1">
        <v>0</v>
      </c>
      <c r="G91">
        <f>971/3.821</f>
        <v>254.12195760272178</v>
      </c>
      <c r="J91" s="4" t="s">
        <v>75</v>
      </c>
      <c r="K91" s="1" t="s">
        <v>76</v>
      </c>
      <c r="L91" s="1"/>
      <c r="M91" s="1"/>
      <c r="N91" s="1">
        <v>0</v>
      </c>
      <c r="P91" s="4" t="s">
        <v>75</v>
      </c>
      <c r="Q91" s="1" t="s">
        <v>76</v>
      </c>
      <c r="R91" s="1"/>
      <c r="S91" s="1"/>
      <c r="T91" s="1">
        <v>0</v>
      </c>
      <c r="W91" t="s">
        <v>88</v>
      </c>
    </row>
    <row r="92" spans="2:24" x14ac:dyDescent="0.25">
      <c r="B92" s="4" t="s">
        <v>77</v>
      </c>
      <c r="C92" s="1" t="s">
        <v>78</v>
      </c>
      <c r="D92" s="1"/>
      <c r="E92" s="1"/>
      <c r="F92" s="1">
        <v>1</v>
      </c>
      <c r="J92" s="4" t="s">
        <v>77</v>
      </c>
      <c r="K92" s="1" t="s">
        <v>78</v>
      </c>
      <c r="L92" s="1"/>
      <c r="M92" s="1"/>
      <c r="N92" s="1">
        <v>1</v>
      </c>
      <c r="P92" s="4" t="s">
        <v>77</v>
      </c>
      <c r="Q92" s="1" t="s">
        <v>78</v>
      </c>
      <c r="R92" s="1"/>
      <c r="S92" s="1"/>
      <c r="T92" s="1">
        <v>1</v>
      </c>
    </row>
    <row r="93" spans="2:24" x14ac:dyDescent="0.25">
      <c r="B93" s="4" t="s">
        <v>79</v>
      </c>
      <c r="C93" s="1" t="s">
        <v>80</v>
      </c>
      <c r="D93" s="1"/>
      <c r="E93" s="1"/>
      <c r="F93" s="1">
        <v>0</v>
      </c>
      <c r="J93" s="4" t="s">
        <v>79</v>
      </c>
      <c r="K93" s="1" t="s">
        <v>80</v>
      </c>
      <c r="L93" s="1"/>
      <c r="M93" s="1"/>
      <c r="N93" s="1">
        <v>1</v>
      </c>
      <c r="P93" s="4" t="s">
        <v>79</v>
      </c>
      <c r="Q93" s="1" t="s">
        <v>80</v>
      </c>
      <c r="R93" s="1"/>
      <c r="S93" s="1"/>
      <c r="T93" s="1">
        <v>0</v>
      </c>
    </row>
    <row r="94" spans="2:24" x14ac:dyDescent="0.25">
      <c r="B94" s="4" t="s">
        <v>81</v>
      </c>
      <c r="C94" s="1" t="s">
        <v>82</v>
      </c>
      <c r="D94" s="1"/>
      <c r="E94" s="1"/>
      <c r="F94" s="1">
        <v>0</v>
      </c>
      <c r="J94" s="4" t="s">
        <v>81</v>
      </c>
      <c r="K94" s="1" t="s">
        <v>82</v>
      </c>
      <c r="L94" s="1"/>
      <c r="M94" s="1"/>
      <c r="N94" s="1">
        <v>0.25</v>
      </c>
      <c r="P94" s="4" t="s">
        <v>81</v>
      </c>
      <c r="Q94" s="1" t="s">
        <v>82</v>
      </c>
      <c r="R94" s="1"/>
      <c r="S94" s="1"/>
      <c r="T94" s="1">
        <v>0</v>
      </c>
    </row>
    <row r="95" spans="2:24" x14ac:dyDescent="0.25">
      <c r="T95" s="15">
        <v>0</v>
      </c>
    </row>
    <row r="97" spans="7:7" x14ac:dyDescent="0.25">
      <c r="G97">
        <f>-1.7104 - 0.27/0.25</f>
        <v>-2.7904</v>
      </c>
    </row>
  </sheetData>
  <mergeCells count="2">
    <mergeCell ref="B13:C13"/>
    <mergeCell ref="B15:C15"/>
  </mergeCells>
  <conditionalFormatting sqref="B70:T94 T95">
    <cfRule type="expression" dxfId="6" priority="8">
      <formula>$F$12&lt;3</formula>
    </cfRule>
  </conditionalFormatting>
  <conditionalFormatting sqref="B42:T67">
    <cfRule type="expression" dxfId="5" priority="7">
      <formula>$F$12&lt;2</formula>
    </cfRule>
  </conditionalFormatting>
  <conditionalFormatting sqref="P16:T40">
    <cfRule type="expression" dxfId="4" priority="6">
      <formula>$F$14&lt;3</formula>
    </cfRule>
  </conditionalFormatting>
  <conditionalFormatting sqref="J16:N40">
    <cfRule type="expression" dxfId="3" priority="5">
      <formula>$F$14&lt;2</formula>
    </cfRule>
  </conditionalFormatting>
  <conditionalFormatting sqref="P43:T67">
    <cfRule type="expression" dxfId="2" priority="4">
      <formula>$F$42&lt;3</formula>
    </cfRule>
  </conditionalFormatting>
  <conditionalFormatting sqref="J43:N67">
    <cfRule type="expression" dxfId="1" priority="3">
      <formula>$F$42&lt;2</formula>
    </cfRule>
  </conditionalFormatting>
  <conditionalFormatting sqref="P70:T94 T95">
    <cfRule type="expression" dxfId="0" priority="2">
      <formula>$F$69&lt;3</formula>
    </cfRule>
  </conditionalFormatting>
  <conditionalFormatting sqref="J70:N94">
    <cfRule type="expression" priority="1">
      <formula>$F$69&lt;2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B1080-DB8E-4328-89FD-BAC46A21EDFF}">
  <dimension ref="A1"/>
  <sheetViews>
    <sheetView workbookViewId="0">
      <selection activeCell="B19" sqref="B1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Bagué</dc:creator>
  <cp:lastModifiedBy>Alec Bagué</cp:lastModifiedBy>
  <dcterms:created xsi:type="dcterms:W3CDTF">2020-05-14T08:40:36Z</dcterms:created>
  <dcterms:modified xsi:type="dcterms:W3CDTF">2020-08-03T07:06:35Z</dcterms:modified>
</cp:coreProperties>
</file>